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mc:AlternateContent xmlns:mc="http://schemas.openxmlformats.org/markup-compatibility/2006">
    <mc:Choice Requires="x15">
      <x15ac:absPath xmlns:x15ac="http://schemas.microsoft.com/office/spreadsheetml/2010/11/ac" url="https://tris42-my.sharepoint.com/personal/jenny_knowles_nista_gov_uk/Documents/2025 Annual Data Publication/"/>
    </mc:Choice>
  </mc:AlternateContent>
  <xr:revisionPtr revIDLastSave="268" documentId="8_{D0EA35AF-4C1E-2A4E-9442-8550FED3F5D7}" xr6:coauthVersionLast="47" xr6:coauthVersionMax="47" xr10:uidLastSave="{4993CC1B-92A1-45B7-82FA-6F108B46A154}"/>
  <bookViews>
    <workbookView xWindow="-103" yWindow="-103" windowWidth="19543" windowHeight="12377" xr2:uid="{00000000-000D-0000-FFFF-FFFF00000000}"/>
  </bookViews>
  <sheets>
    <sheet name="Cover" sheetId="11" r:id="rId1"/>
    <sheet name="PSBP NE Info" sheetId="5" r:id="rId2"/>
    <sheet name="PSBP NE Return" sheetId="6" r:id="rId3"/>
    <sheet name="PSBP HLR Info" sheetId="7" r:id="rId4"/>
    <sheet name="PSBP HLR Return" sheetId="8" r:id="rId5"/>
    <sheet name="PSBP NW Info" sheetId="3" r:id="rId6"/>
    <sheet name="PSBP NW Return" sheetId="4" r:id="rId7"/>
    <sheet name="PSBP Yorks Info" sheetId="9" r:id="rId8"/>
    <sheet name="PSBP Yorks Return" sheetId="10" r:id="rId9"/>
    <sheet name="PSBP Midlands Info" sheetId="1" r:id="rId10"/>
    <sheet name="PSBP Midlands Return" sheetId="2" r:id="rId11"/>
  </sheets>
  <externalReferences>
    <externalReference r:id="rId12"/>
    <externalReference r:id="rId13"/>
    <externalReference r:id="rId14"/>
  </externalReferences>
  <definedNames>
    <definedName name="______New1" localSheetId="9">{#N/A,#N/A,FALSE,"Aging Summary";#N/A,#N/A,FALSE,"Ratio Analysis";#N/A,#N/A,FALSE,"Test 120 Day Accts";#N/A,#N/A,FALSE,"Tickmarks"}</definedName>
    <definedName name="______New1" localSheetId="10">{#N/A,#N/A,FALSE,"Aging Summary";#N/A,#N/A,FALSE,"Ratio Analysis";#N/A,#N/A,FALSE,"Test 120 Day Accts";#N/A,#N/A,FALSE,"Tickmarks"}</definedName>
    <definedName name="______New1">{#N/A,#N/A,FALSE,"Aging Summary";#N/A,#N/A,FALSE,"Ratio Analysis";#N/A,#N/A,FALSE,"Test 120 Day Accts";#N/A,#N/A,FALSE,"Tickmarks"}</definedName>
    <definedName name="_____New1" localSheetId="9">{#N/A,#N/A,FALSE,"Aging Summary";#N/A,#N/A,FALSE,"Ratio Analysis";#N/A,#N/A,FALSE,"Test 120 Day Accts";#N/A,#N/A,FALSE,"Tickmarks"}</definedName>
    <definedName name="_____New1" localSheetId="10">{#N/A,#N/A,FALSE,"Aging Summary";#N/A,#N/A,FALSE,"Ratio Analysis";#N/A,#N/A,FALSE,"Test 120 Day Accts";#N/A,#N/A,FALSE,"Tickmarks"}</definedName>
    <definedName name="_____New1">{#N/A,#N/A,FALSE,"Aging Summary";#N/A,#N/A,FALSE,"Ratio Analysis";#N/A,#N/A,FALSE,"Test 120 Day Accts";#N/A,#N/A,FALSE,"Tickmarks"}</definedName>
    <definedName name="____New1" localSheetId="9">{#N/A,#N/A,FALSE,"Aging Summary";#N/A,#N/A,FALSE,"Ratio Analysis";#N/A,#N/A,FALSE,"Test 120 Day Accts";#N/A,#N/A,FALSE,"Tickmarks"}</definedName>
    <definedName name="____New1" localSheetId="10">{#N/A,#N/A,FALSE,"Aging Summary";#N/A,#N/A,FALSE,"Ratio Analysis";#N/A,#N/A,FALSE,"Test 120 Day Accts";#N/A,#N/A,FALSE,"Tickmarks"}</definedName>
    <definedName name="____New1">{#N/A,#N/A,FALSE,"Aging Summary";#N/A,#N/A,FALSE,"Ratio Analysis";#N/A,#N/A,FALSE,"Test 120 Day Accts";#N/A,#N/A,FALSE,"Tickmarks"}</definedName>
    <definedName name="___New1" localSheetId="9">{#N/A,#N/A,FALSE,"Aging Summary";#N/A,#N/A,FALSE,"Ratio Analysis";#N/A,#N/A,FALSE,"Test 120 Day Accts";#N/A,#N/A,FALSE,"Tickmarks"}</definedName>
    <definedName name="___New1" localSheetId="10">{#N/A,#N/A,FALSE,"Aging Summary";#N/A,#N/A,FALSE,"Ratio Analysis";#N/A,#N/A,FALSE,"Test 120 Day Accts";#N/A,#N/A,FALSE,"Tickmarks"}</definedName>
    <definedName name="___New1">{#N/A,#N/A,FALSE,"Aging Summary";#N/A,#N/A,FALSE,"Ratio Analysis";#N/A,#N/A,FALSE,"Test 120 Day Accts";#N/A,#N/A,FALSE,"Tickmarks"}</definedName>
    <definedName name="__New1" localSheetId="9">{#N/A,#N/A,FALSE,"Aging Summary";#N/A,#N/A,FALSE,"Ratio Analysis";#N/A,#N/A,FALSE,"Test 120 Day Accts";#N/A,#N/A,FALSE,"Tickmarks"}</definedName>
    <definedName name="__New1" localSheetId="10">{#N/A,#N/A,FALSE,"Aging Summary";#N/A,#N/A,FALSE,"Ratio Analysis";#N/A,#N/A,FALSE,"Test 120 Day Accts";#N/A,#N/A,FALSE,"Tickmarks"}</definedName>
    <definedName name="__New1">{#N/A,#N/A,FALSE,"Aging Summary";#N/A,#N/A,FALSE,"Ratio Analysis";#N/A,#N/A,FALSE,"Test 120 Day Accts";#N/A,#N/A,FALSE,"Tickmarks"}</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RandomNumberGenerator">0</definedName>
    <definedName name="_AtRisk_SimSetting_ReportsList">0</definedName>
    <definedName name="_AtRisk_SimSetting_SimNameCount">0</definedName>
    <definedName name="_AtRisk_SimSetting_StdRecalcBehavior">1</definedName>
    <definedName name="_AtRisk_SimSetting_StdRecalcWithoutRiskStatic">0</definedName>
    <definedName name="_AtRisk_SimSetting_StdRecalcWithoutRiskStaticPercentile">0.5</definedName>
    <definedName name="_Fill" localSheetId="9">#REF!</definedName>
    <definedName name="_Fill" localSheetId="10">#REF!</definedName>
    <definedName name="_Fill">#REF!</definedName>
    <definedName name="_New1" localSheetId="9">{#N/A,#N/A,FALSE,"Aging Summary";#N/A,#N/A,FALSE,"Ratio Analysis";#N/A,#N/A,FALSE,"Test 120 Day Accts";#N/A,#N/A,FALSE,"Tickmarks"}</definedName>
    <definedName name="_New1" localSheetId="10">{#N/A,#N/A,FALSE,"Aging Summary";#N/A,#N/A,FALSE,"Ratio Analysis";#N/A,#N/A,FALSE,"Test 120 Day Accts";#N/A,#N/A,FALSE,"Tickmarks"}</definedName>
    <definedName name="_New1">{#N/A,#N/A,FALSE,"Aging Summary";#N/A,#N/A,FALSE,"Ratio Analysis";#N/A,#N/A,FALSE,"Test 120 Day Accts";#N/A,#N/A,FALSE,"Tickmarks"}</definedName>
    <definedName name="a" localSheetId="9">{#N/A,#N/A,FALSE,"Aging Summary";#N/A,#N/A,FALSE,"Ratio Analysis";#N/A,#N/A,FALSE,"Test 120 Day Accts";#N/A,#N/A,FALSE,"Tickmarks"}</definedName>
    <definedName name="a" localSheetId="10">{#N/A,#N/A,FALSE,"Aging Summary";#N/A,#N/A,FALSE,"Ratio Analysis";#N/A,#N/A,FALSE,"Test 120 Day Accts";#N/A,#N/A,FALSE,"Tickmarks"}</definedName>
    <definedName name="a">{#N/A,#N/A,FALSE,"Aging Summary";#N/A,#N/A,FALSE,"Ratio Analysis";#N/A,#N/A,FALSE,"Test 120 Day Accts";#N/A,#N/A,FALSE,"Tickmarks"}</definedName>
    <definedName name="aa" localSheetId="9">{#N/A,#N/A,FALSE,"Aging Summary";#N/A,#N/A,FALSE,"Ratio Analysis";#N/A,#N/A,FALSE,"Test 120 Day Accts";#N/A,#N/A,FALSE,"Tickmarks"}</definedName>
    <definedName name="aa" localSheetId="10">{#N/A,#N/A,FALSE,"Aging Summary";#N/A,#N/A,FALSE,"Ratio Analysis";#N/A,#N/A,FALSE,"Test 120 Day Accts";#N/A,#N/A,FALSE,"Tickmarks"}</definedName>
    <definedName name="aa">{#N/A,#N/A,FALSE,"Aging Summary";#N/A,#N/A,FALSE,"Ratio Analysis";#N/A,#N/A,FALSE,"Test 120 Day Accts";#N/A,#N/A,FALSE,"Tickmarks"}</definedName>
    <definedName name="aaa" localSheetId="9">{#N/A,#N/A,FALSE,"Aging Summary";#N/A,#N/A,FALSE,"Ratio Analysis";#N/A,#N/A,FALSE,"Test 120 Day Accts";#N/A,#N/A,FALSE,"Tickmarks"}</definedName>
    <definedName name="aaa" localSheetId="10">{#N/A,#N/A,FALSE,"Aging Summary";#N/A,#N/A,FALSE,"Ratio Analysis";#N/A,#N/A,FALSE,"Test 120 Day Accts";#N/A,#N/A,FALSE,"Tickmarks"}</definedName>
    <definedName name="aaa">{#N/A,#N/A,FALSE,"Aging Summary";#N/A,#N/A,FALSE,"Ratio Analysis";#N/A,#N/A,FALSE,"Test 120 Day Accts";#N/A,#N/A,FALSE,"Tickmarks"}</definedName>
    <definedName name="abc" localSheetId="9">{"key inputs",#N/A,TRUE,"Key Inputs";"key outputs",#N/A,TRUE,"Outputs";"Other inputs",#N/A,TRUE,"Other Inputs";"Revenue",#N/A,TRUE,"Rev"}</definedName>
    <definedName name="abc" localSheetId="10">{"key inputs",#N/A,TRUE,"Key Inputs";"key outputs",#N/A,TRUE,"Outputs";"Other inputs",#N/A,TRUE,"Other Inputs";"Revenue",#N/A,TRUE,"Rev"}</definedName>
    <definedName name="abc">{"key inputs",#N/A,TRUE,"Key Inputs";"key outputs",#N/A,TRUE,"Outputs";"Other inputs",#N/A,TRUE,"Other Inputs";"Revenue",#N/A,TRUE,"Rev"}</definedName>
    <definedName name="Actuals">[1]Calcs!$31:$31</definedName>
    <definedName name="anscount">1</definedName>
    <definedName name="AS2DocOpenMode">"AS2DocumentEdit"</definedName>
    <definedName name="asd" localSheetId="9">{"key inputs",#N/A,FALSE,"Key Inputs";"key outputs",#N/A,FALSE,"Outputs";"Other inputs",#N/A,FALSE,"Other Inputs";"cashflow",#N/A,FALSE,"Statemnts"}</definedName>
    <definedName name="asd" localSheetId="10">{"key inputs",#N/A,FALSE,"Key Inputs";"key outputs",#N/A,FALSE,"Outputs";"Other inputs",#N/A,FALSE,"Other Inputs";"cashflow",#N/A,FALSE,"Statemnts"}</definedName>
    <definedName name="asd">{"key inputs",#N/A,FALSE,"Key Inputs";"key outputs",#N/A,FALSE,"Outputs";"Other inputs",#N/A,FALSE,"Other Inputs";"cashflow",#N/A,FALSE,"Statemnts"}</definedName>
    <definedName name="b" localSheetId="9">{#N/A,#N/A,FALSE,"Aging Summary";#N/A,#N/A,FALSE,"Ratio Analysis";#N/A,#N/A,FALSE,"Test 120 Day Accts";#N/A,#N/A,FALSE,"Tickmarks"}</definedName>
    <definedName name="b" localSheetId="10">{#N/A,#N/A,FALSE,"Aging Summary";#N/A,#N/A,FALSE,"Ratio Analysis";#N/A,#N/A,FALSE,"Test 120 Day Accts";#N/A,#N/A,FALSE,"Tickmarks"}</definedName>
    <definedName name="b">{#N/A,#N/A,FALSE,"Aging Summary";#N/A,#N/A,FALSE,"Ratio Analysis";#N/A,#N/A,FALSE,"Test 120 Day Accts";#N/A,#N/A,FALSE,"Tickmarks"}</definedName>
    <definedName name="bbbb" localSheetId="9">{#N/A,#N/A,FALSE,"Aging Summary";#N/A,#N/A,FALSE,"Ratio Analysis";#N/A,#N/A,FALSE,"Test 120 Day Accts";#N/A,#N/A,FALSE,"Tickmarks"}</definedName>
    <definedName name="bbbb" localSheetId="10">{#N/A,#N/A,FALSE,"Aging Summary";#N/A,#N/A,FALSE,"Ratio Analysis";#N/A,#N/A,FALSE,"Test 120 Day Accts";#N/A,#N/A,FALSE,"Tickmarks"}</definedName>
    <definedName name="bbbb">{#N/A,#N/A,FALSE,"Aging Summary";#N/A,#N/A,FALSE,"Ratio Analysis";#N/A,#N/A,FALSE,"Test 120 Day Accts";#N/A,#N/A,FALSE,"Tickmarks"}</definedName>
    <definedName name="BMGHIndex">"O"</definedName>
    <definedName name="cc" localSheetId="9">{#N/A,#N/A,FALSE,"Aging Summary";#N/A,#N/A,FALSE,"Ratio Analysis";#N/A,#N/A,FALSE,"Test 120 Day Accts";#N/A,#N/A,FALSE,"Tickmarks"}</definedName>
    <definedName name="cc" localSheetId="10">{#N/A,#N/A,FALSE,"Aging Summary";#N/A,#N/A,FALSE,"Ratio Analysis";#N/A,#N/A,FALSE,"Test 120 Day Accts";#N/A,#N/A,FALSE,"Tickmarks"}</definedName>
    <definedName name="cc">{#N/A,#N/A,FALSE,"Aging Summary";#N/A,#N/A,FALSE,"Ratio Analysis";#N/A,#N/A,FALSE,"Test 120 Day Accts";#N/A,#N/A,FALSE,"Tickmarks"}</definedName>
    <definedName name="ccc" localSheetId="9">{#N/A,#N/A,FALSE,"Aging Summary";#N/A,#N/A,FALSE,"Ratio Analysis";#N/A,#N/A,FALSE,"Test 120 Day Accts";#N/A,#N/A,FALSE,"Tickmarks"}</definedName>
    <definedName name="ccc" localSheetId="10">{#N/A,#N/A,FALSE,"Aging Summary";#N/A,#N/A,FALSE,"Ratio Analysis";#N/A,#N/A,FALSE,"Test 120 Day Accts";#N/A,#N/A,FALSE,"Tickmarks"}</definedName>
    <definedName name="ccc">{#N/A,#N/A,FALSE,"Aging Summary";#N/A,#N/A,FALSE,"Ratio Analysis";#N/A,#N/A,FALSE,"Test 120 Day Accts";#N/A,#N/A,FALSE,"Tickmarks"}</definedName>
    <definedName name="Copyright">"© 2011 John Laing plc"</definedName>
    <definedName name="ddd" localSheetId="9">{#N/A,#N/A,FALSE,"Aging Summary";#N/A,#N/A,FALSE,"Ratio Analysis";#N/A,#N/A,FALSE,"Test 120 Day Accts";#N/A,#N/A,FALSE,"Tickmarks"}</definedName>
    <definedName name="ddd" localSheetId="10">{#N/A,#N/A,FALSE,"Aging Summary";#N/A,#N/A,FALSE,"Ratio Analysis";#N/A,#N/A,FALSE,"Test 120 Day Accts";#N/A,#N/A,FALSE,"Tickmarks"}</definedName>
    <definedName name="ddd">{#N/A,#N/A,FALSE,"Aging Summary";#N/A,#N/A,FALSE,"Ratio Analysis";#N/A,#N/A,FALSE,"Test 120 Day Accts";#N/A,#N/A,FALSE,"Tickmarks"}</definedName>
    <definedName name="ddddd" localSheetId="9">{"Legal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ddddd" localSheetId="10">{"Legal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ddddd">{"Legal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Findit" localSheetId="9">{#N/A,#N/A,FALSE,"Aging Summary";#N/A,#N/A,FALSE,"Ratio Analysis";#N/A,#N/A,FALSE,"Test 120 Day Accts";#N/A,#N/A,FALSE,"Tickmarks"}</definedName>
    <definedName name="Findit" localSheetId="10">{#N/A,#N/A,FALSE,"Aging Summary";#N/A,#N/A,FALSE,"Ratio Analysis";#N/A,#N/A,FALSE,"Test 120 Day Accts";#N/A,#N/A,FALSE,"Tickmarks"}</definedName>
    <definedName name="Findit">{#N/A,#N/A,FALSE,"Aging Summary";#N/A,#N/A,FALSE,"Ratio Analysis";#N/A,#N/A,FALSE,"Test 120 Day Accts";#N/A,#N/A,FALSE,"Tickmarks"}</definedName>
    <definedName name="forecast">[1]Calcs!$6:$6</definedName>
    <definedName name="IQ_ACCOUNT_CHANGE">"c1449"</definedName>
    <definedName name="IQ_ACCOUNTS_PAY">"c1343"</definedName>
    <definedName name="IQ_ACCR_INT_PAY">"c1"</definedName>
    <definedName name="IQ_ACCR_INT_PAY_CF">"c2"</definedName>
    <definedName name="IQ_ACCR_INT_RECEIV">"c3"</definedName>
    <definedName name="IQ_ACCR_INT_RECEIV_CF">"c4"</definedName>
    <definedName name="IQ_ACCRUED_EXP">"c1341"</definedName>
    <definedName name="IQ_ACCT_RECV_10YR_ANN_GROWTH">"c1924"</definedName>
    <definedName name="IQ_ACCT_RECV_1YR_ANN_GROWTH">"c1919"</definedName>
    <definedName name="IQ_ACCT_RECV_2YR_ANN_GROWTH">"c1920"</definedName>
    <definedName name="IQ_ACCT_RECV_3YR_ANN_GROWTH">"c1921"</definedName>
    <definedName name="IQ_ACCT_RECV_5YR_ANN_GROWTH">"c1922"</definedName>
    <definedName name="IQ_ACCT_RECV_7YR_ANN_GROWTH">"c1923"</definedName>
    <definedName name="IQ_ACCUM_DEP">"c1340"</definedName>
    <definedName name="IQ_ACCUMULATED_PENSION_OBLIGATION">"c2244"</definedName>
    <definedName name="IQ_ACQ_COST_SUB">"c2125"</definedName>
    <definedName name="IQ_ACQ_COSTS_CAPITALIZED">"c5"</definedName>
    <definedName name="IQ_ACQUIRE_REAL_ESTATE_CF">"c6"</definedName>
    <definedName name="IQ_ACQUISITION_RE_ASSETS">"c1628"</definedName>
    <definedName name="IQ_AD">"c7"</definedName>
    <definedName name="IQ_ADD_PAID_IN">"c1344"</definedName>
    <definedName name="IQ_ADVERTISING">"c2246"</definedName>
    <definedName name="IQ_ADVERTISING_MARKETING">"c1566"</definedName>
    <definedName name="IQ_AE">"c8"</definedName>
    <definedName name="IQ_AE_BNK">"c9"</definedName>
    <definedName name="IQ_AE_BR">"c10"</definedName>
    <definedName name="IQ_AE_FIN">"c11"</definedName>
    <definedName name="IQ_AE_INS">"c12"</definedName>
    <definedName name="IQ_AE_REIT">"c13"</definedName>
    <definedName name="IQ_AE_UTI">"c14"</definedName>
    <definedName name="IQ_ALLOW_BORROW_CONST">"c15"</definedName>
    <definedName name="IQ_ALLOW_CONST">"c1342"</definedName>
    <definedName name="IQ_ALLOW_DOUBT_ACCT">"c2092"</definedName>
    <definedName name="IQ_ALLOW_EQUITY_CONST">"c16"</definedName>
    <definedName name="IQ_ALLOW_LL">"c17"</definedName>
    <definedName name="IQ_ALLOWANCE_10YR_ANN_GROWTH">"c18"</definedName>
    <definedName name="IQ_ALLOWANCE_1YR_ANN_GROWTH">"c19"</definedName>
    <definedName name="IQ_ALLOWANCE_2YR_ANN_GROWTH">"c20"</definedName>
    <definedName name="IQ_ALLOWANCE_3YR_ANN_GROWTH">"c21"</definedName>
    <definedName name="IQ_ALLOWANCE_5YR_ANN_GROWTH">"c22"</definedName>
    <definedName name="IQ_ALLOWANCE_7YR_ANN_GROWTH">"c23"</definedName>
    <definedName name="IQ_ALLOWANCE_CHARGE_OFFS">"c24"</definedName>
    <definedName name="IQ_ALLOWANCE_NON_PERF_LOANS">"c25"</definedName>
    <definedName name="IQ_ALLOWANCE_TOTAL_LOANS">"c26"</definedName>
    <definedName name="IQ_AMORTIZATION">"c1591"</definedName>
    <definedName name="IQ_AMT_OUT">"c2145"</definedName>
    <definedName name="IQ_ANNUALIZED_DIVIDEND">"c1579"</definedName>
    <definedName name="IQ_ANNUITY_LIAB">"c27"</definedName>
    <definedName name="IQ_ANNUITY_PAY">"c28"</definedName>
    <definedName name="IQ_ANNUITY_POLICY_EXP">"c29"</definedName>
    <definedName name="IQ_ANNUITY_REC">"c30"</definedName>
    <definedName name="IQ_ANNUITY_REV">"c31"</definedName>
    <definedName name="IQ_AP">"c32"</definedName>
    <definedName name="IQ_AP_BNK">"c33"</definedName>
    <definedName name="IQ_AP_BR">"c34"</definedName>
    <definedName name="IQ_AP_FIN">"c35"</definedName>
    <definedName name="IQ_AP_INS">"c36"</definedName>
    <definedName name="IQ_AP_REIT">"c37"</definedName>
    <definedName name="IQ_AP_UTI">"c38"</definedName>
    <definedName name="IQ_APIC">"c39"</definedName>
    <definedName name="IQ_AR">"c40"</definedName>
    <definedName name="IQ_AR_BR">"c41"</definedName>
    <definedName name="IQ_AR_LT">"c42"</definedName>
    <definedName name="IQ_AR_REIT">"c43"</definedName>
    <definedName name="IQ_AR_TURNS">"c44"</definedName>
    <definedName name="IQ_AR_UTI">"c45"</definedName>
    <definedName name="IQ_ARPU">"c2126"</definedName>
    <definedName name="IQ_ASSET_MGMT_FEE">"c46"</definedName>
    <definedName name="IQ_ASSET_TURNS">"c47"</definedName>
    <definedName name="IQ_ASSET_WRITEDOWN">"c48"</definedName>
    <definedName name="IQ_ASSET_WRITEDOWN_BNK">"c49"</definedName>
    <definedName name="IQ_ASSET_WRITEDOWN_BR">"c50"</definedName>
    <definedName name="IQ_ASSET_WRITEDOWN_CF">"c51"</definedName>
    <definedName name="IQ_ASSET_WRITEDOWN_CF_BNK">"c52"</definedName>
    <definedName name="IQ_ASSET_WRITEDOWN_CF_BR">"c53"</definedName>
    <definedName name="IQ_ASSET_WRITEDOWN_CF_FIN">"c54"</definedName>
    <definedName name="IQ_ASSET_WRITEDOWN_CF_INS">"c55"</definedName>
    <definedName name="IQ_ASSET_WRITEDOWN_CF_REIT">"c56"</definedName>
    <definedName name="IQ_ASSET_WRITEDOWN_CF_UTI">"c57"</definedName>
    <definedName name="IQ_ASSET_WRITEDOWN_FIN">"c58"</definedName>
    <definedName name="IQ_ASSET_WRITEDOWN_INS">"c59"</definedName>
    <definedName name="IQ_ASSET_WRITEDOWN_REIT">"c60"</definedName>
    <definedName name="IQ_ASSET_WRITEDOWN_UTI">"c61"</definedName>
    <definedName name="IQ_ASSETS_CAP_LEASE_DEPR">"c2068"</definedName>
    <definedName name="IQ_ASSETS_CAP_LEASE_GROSS">"c2069"</definedName>
    <definedName name="IQ_ASSETS_OPER_LEASE_DEPR">"c2070"</definedName>
    <definedName name="IQ_ASSETS_OPER_LEASE_GROSS">"c2071"</definedName>
    <definedName name="IQ_AUDITOR_NAME">"c1539"</definedName>
    <definedName name="IQ_AUDITOR_OPINION">"c1540"</definedName>
    <definedName name="IQ_AUTO_WRITTEN">"c62"</definedName>
    <definedName name="IQ_AVG_BANK_ASSETS">"c2072"</definedName>
    <definedName name="IQ_AVG_BANK_LOANS">"c2073"</definedName>
    <definedName name="IQ_AVG_BROKER_REC">"c63"</definedName>
    <definedName name="IQ_AVG_BROKER_REC_NO">"c64"</definedName>
    <definedName name="IQ_AVG_DAILY_VOL">"c65"</definedName>
    <definedName name="IQ_AVG_INT_BEAR_LIAB">"c66"</definedName>
    <definedName name="IQ_AVG_INT_BEAR_LIAB_10YR_ANN_GROWTH">"c67"</definedName>
    <definedName name="IQ_AVG_INT_BEAR_LIAB_1YR_ANN_GROWTH">"c68"</definedName>
    <definedName name="IQ_AVG_INT_BEAR_LIAB_2YR_ANN_GROWTH">"c69"</definedName>
    <definedName name="IQ_AVG_INT_BEAR_LIAB_3YR_ANN_GROWTH">"c70"</definedName>
    <definedName name="IQ_AVG_INT_BEAR_LIAB_5YR_ANN_GROWTH">"c71"</definedName>
    <definedName name="IQ_AVG_INT_BEAR_LIAB_7YR_ANN_GROWTH">"c72"</definedName>
    <definedName name="IQ_AVG_INT_EARN_ASSETS">"c73"</definedName>
    <definedName name="IQ_AVG_INT_EARN_ASSETS_10YR_ANN_GROWTH">"c74"</definedName>
    <definedName name="IQ_AVG_INT_EARN_ASSETS_1YR_ANN_GROWTH">"c75"</definedName>
    <definedName name="IQ_AVG_INT_EARN_ASSETS_2YR_ANN_GROWTH">"c76"</definedName>
    <definedName name="IQ_AVG_INT_EARN_ASSETS_3YR_ANN_GROWTH">"c77"</definedName>
    <definedName name="IQ_AVG_INT_EARN_ASSETS_5YR_ANN_GROWTH">"c78"</definedName>
    <definedName name="IQ_AVG_INT_EARN_ASSETS_7YR_ANN_GROWTH">"c79"</definedName>
    <definedName name="IQ_AVG_MKTCAP">"c80"</definedName>
    <definedName name="IQ_AVG_PRICE">"c81"</definedName>
    <definedName name="IQ_AVG_SHAREOUTSTANDING">"c83"</definedName>
    <definedName name="IQ_AVG_TEV">"c84"</definedName>
    <definedName name="IQ_AVG_VOLUME">"c1346"</definedName>
    <definedName name="IQ_BASIC_EPS_EXCL">"c85"</definedName>
    <definedName name="IQ_BASIC_EPS_INCL">"c86"</definedName>
    <definedName name="IQ_BASIC_NORMAL_EPS">"c1592"</definedName>
    <definedName name="IQ_BASIC_WEIGHT">"c87"</definedName>
    <definedName name="IQ_BENCHMARK_SECURITY">"c2154"</definedName>
    <definedName name="IQ_BENCHMARK_SPRD">"c2153"</definedName>
    <definedName name="IQ_BETA">"c2133"</definedName>
    <definedName name="IQ_BETA_1YR">"c1966"</definedName>
    <definedName name="IQ_BETA_1YR_RSQ">"c2132"</definedName>
    <definedName name="IQ_BETA_2YR">"c1965"</definedName>
    <definedName name="IQ_BETA_2YR_RSQ">"c2131"</definedName>
    <definedName name="IQ_BETA_5YR">"c88"</definedName>
    <definedName name="IQ_BETA_5YR_RSQ">"c2130"</definedName>
    <definedName name="IQ_BIG_INT_BEAR_CD">"c89"</definedName>
    <definedName name="IQ_BOARD_MEMBER">"c96"</definedName>
    <definedName name="IQ_BOARD_MEMBER_BACKGROUND">"c2101"</definedName>
    <definedName name="IQ_BOARD_MEMBER_TITLE">"c97"</definedName>
    <definedName name="IQ_BOND_COUPON">"c2183"</definedName>
    <definedName name="IQ_BOND_COUPON_TYPE">"c2184"</definedName>
    <definedName name="IQ_BOND_PRICE">"c2162"</definedName>
    <definedName name="IQ_BROK_COMISSION">"c98"</definedName>
    <definedName name="IQ_BUILDINGS">"c99"</definedName>
    <definedName name="IQ_BUSINESS_DESCRIPTION">"c322"</definedName>
    <definedName name="IQ_BV_OVER_SHARES">"c1349"</definedName>
    <definedName name="IQ_BV_SHARE">"c100"</definedName>
    <definedName name="IQ_CAL_Q">"c101"</definedName>
    <definedName name="IQ_CAL_Y">"c102"</definedName>
    <definedName name="IQ_CALL_FEATURE">"c2197"</definedName>
    <definedName name="IQ_CALLABLE">"c2196"</definedName>
    <definedName name="IQ_CAPEX">"c103"</definedName>
    <definedName name="IQ_CAPEX_10YR_ANN_GROWTH">"c104"</definedName>
    <definedName name="IQ_CAPEX_1YR_ANN_GROWTH">"c105"</definedName>
    <definedName name="IQ_CAPEX_2YR_ANN_GROWTH">"c106"</definedName>
    <definedName name="IQ_CAPEX_3YR_ANN_GROWTH">"c107"</definedName>
    <definedName name="IQ_CAPEX_5YR_ANN_GROWTH">"c108"</definedName>
    <definedName name="IQ_CAPEX_7YR_ANN_GROWTH">"c109"</definedName>
    <definedName name="IQ_CAPEX_BNK">"c110"</definedName>
    <definedName name="IQ_CAPEX_BR">"c111"</definedName>
    <definedName name="IQ_CAPEX_FIN">"c112"</definedName>
    <definedName name="IQ_CAPEX_INS">"c113"</definedName>
    <definedName name="IQ_CAPEX_UTI">"c114"</definedName>
    <definedName name="IQ_CAPITAL_LEASE">"c1350"</definedName>
    <definedName name="IQ_CAPITAL_LEASES">"c115"</definedName>
    <definedName name="IQ_CAPITALIZED_INTEREST">"c2076"</definedName>
    <definedName name="IQ_CASH">"c1458"</definedName>
    <definedName name="IQ_CASH_ACQUIRE_CF">"c1630"</definedName>
    <definedName name="IQ_CASH_CONVERSION">"c117"</definedName>
    <definedName name="IQ_CASH_DUE_BANKS">"c1351"</definedName>
    <definedName name="IQ_CASH_EQUIV">"c118"</definedName>
    <definedName name="IQ_CASH_FINAN">"c119"</definedName>
    <definedName name="IQ_CASH_INTEREST">"c120"</definedName>
    <definedName name="IQ_CASH_INVEST">"c121"</definedName>
    <definedName name="IQ_CASH_OPER">"c122"</definedName>
    <definedName name="IQ_CASH_SEGREG">"c123"</definedName>
    <definedName name="IQ_CASH_SHARE">"c1911"</definedName>
    <definedName name="IQ_CASH_ST">"c1355"</definedName>
    <definedName name="IQ_CASH_ST_INVEST">"c124"</definedName>
    <definedName name="IQ_CASH_TAXES">"c125"</definedName>
    <definedName name="IQ_CFO_10YR_ANN_GROWTH">"c126"</definedName>
    <definedName name="IQ_CFO_1YR_ANN_GROWTH">"c127"</definedName>
    <definedName name="IQ_CFO_2YR_ANN_GROWTH">"c128"</definedName>
    <definedName name="IQ_CFO_3YR_ANN_GROWTH">"c129"</definedName>
    <definedName name="IQ_CFO_5YR_ANN_GROWTH">"c130"</definedName>
    <definedName name="IQ_CFO_7YR_ANN_GROWTH">"c131"</definedName>
    <definedName name="IQ_CFO_CURRENT_LIAB">"c132"</definedName>
    <definedName name="IQ_CFPS_EST">"c1667"</definedName>
    <definedName name="IQ_CFPS_HIGH_EST">"c1669"</definedName>
    <definedName name="IQ_CFPS_LOW_EST">"c1670"</definedName>
    <definedName name="IQ_CFPS_MEDIAN_EST">"c1668"</definedName>
    <definedName name="IQ_CFPS_NUM_EST">"c1671"</definedName>
    <definedName name="IQ_CFPS_STDDEV_EST">"c1672"</definedName>
    <definedName name="IQ_CHANGE_AP">"c133"</definedName>
    <definedName name="IQ_CHANGE_AP_BNK">"c134"</definedName>
    <definedName name="IQ_CHANGE_AP_BR">"c135"</definedName>
    <definedName name="IQ_CHANGE_AP_FIN">"c136"</definedName>
    <definedName name="IQ_CHANGE_AP_INS">"c137"</definedName>
    <definedName name="IQ_CHANGE_AP_REIT">"c138"</definedName>
    <definedName name="IQ_CHANGE_AP_UTI">"c139"</definedName>
    <definedName name="IQ_CHANGE_AR">"c140"</definedName>
    <definedName name="IQ_CHANGE_AR_BNK">"c141"</definedName>
    <definedName name="IQ_CHANGE_AR_BR">"c142"</definedName>
    <definedName name="IQ_CHANGE_AR_FIN">"c143"</definedName>
    <definedName name="IQ_CHANGE_AR_INS">"c144"</definedName>
    <definedName name="IQ_CHANGE_AR_REIT">"c145"</definedName>
    <definedName name="IQ_CHANGE_AR_UTI">"c146"</definedName>
    <definedName name="IQ_CHANGE_DEF_TAX">"c147"</definedName>
    <definedName name="IQ_CHANGE_DEPOSIT_ACCT">"c148"</definedName>
    <definedName name="IQ_CHANGE_INC_TAX">"c149"</definedName>
    <definedName name="IQ_CHANGE_INS_RES_LIAB">"c150"</definedName>
    <definedName name="IQ_CHANGE_INVENTORY">"c151"</definedName>
    <definedName name="IQ_CHANGE_NET_WORKING_CAPITAL">"c1909"</definedName>
    <definedName name="IQ_CHANGE_OTHER_WORK_CAP">"c152"</definedName>
    <definedName name="IQ_CHANGE_OTHER_WORK_CAP_BNK">"c153"</definedName>
    <definedName name="IQ_CHANGE_OTHER_WORK_CAP_BR">"c154"</definedName>
    <definedName name="IQ_CHANGE_OTHER_WORK_CAP_FIN">"c155"</definedName>
    <definedName name="IQ_CHANGE_OTHER_WORK_CAP_INS">"c156"</definedName>
    <definedName name="IQ_CHANGE_OTHER_WORK_CAP_REIT">"c157"</definedName>
    <definedName name="IQ_CHANGE_OTHER_WORK_CAP_UTI">"c158"</definedName>
    <definedName name="IQ_CHANGE_TRADING_ASSETS">"c159"</definedName>
    <definedName name="IQ_CHANGE_UNEARN_REV">"c160"</definedName>
    <definedName name="IQ_CHANGE_WORK_CAP">"c161"</definedName>
    <definedName name="IQ_CHANGES_WORK_CAP">"c1357"</definedName>
    <definedName name="IQ_CHARGE_OFFS_GROSS">"c162"</definedName>
    <definedName name="IQ_CHARGE_OFFS_NET">"c163"</definedName>
    <definedName name="IQ_CHARGE_OFFS_RECOVERED">"c164"</definedName>
    <definedName name="IQ_CHARGE_OFFS_TOTAL_AVG_LOANS">"c165"</definedName>
    <definedName name="IQ_CITY">"c166"</definedName>
    <definedName name="IQ_CL_DUE_AFTER_FIVE">"c167"</definedName>
    <definedName name="IQ_CL_DUE_CY">"c168"</definedName>
    <definedName name="IQ_CL_DUE_CY1">"c169"</definedName>
    <definedName name="IQ_CL_DUE_CY2">"c170"</definedName>
    <definedName name="IQ_CL_DUE_CY3">"c171"</definedName>
    <definedName name="IQ_CL_DUE_CY4">"c172"</definedName>
    <definedName name="IQ_CL_DUE_NEXT_FIVE">"c173"</definedName>
    <definedName name="IQ_CLASSA_OUTSTANDING_BS_DATE">"c1971"</definedName>
    <definedName name="IQ_CLASSA_OUTSTANDING_FILING_DATE">"c1973"</definedName>
    <definedName name="IQ_CLOSEPRICE">"c174"</definedName>
    <definedName name="IQ_CLOSEPRICE_ADJ">"c2115"</definedName>
    <definedName name="IQ_COGS">"c175"</definedName>
    <definedName name="IQ_COMBINED_RATIO">"c176"</definedName>
    <definedName name="IQ_COMMERCIAL_DOM">"c177"</definedName>
    <definedName name="IQ_COMMERCIAL_FIRE_WRITTEN">"c178"</definedName>
    <definedName name="IQ_COMMERCIAL_MORT">"c179"</definedName>
    <definedName name="IQ_COMMISS_FEES">"c180"</definedName>
    <definedName name="IQ_COMMISSION_DEF">"c181"</definedName>
    <definedName name="IQ_COMMON">"c182"</definedName>
    <definedName name="IQ_COMMON_APIC">"c183"</definedName>
    <definedName name="IQ_COMMON_APIC_BNK">"c184"</definedName>
    <definedName name="IQ_COMMON_APIC_BR">"c185"</definedName>
    <definedName name="IQ_COMMON_APIC_FIN">"c186"</definedName>
    <definedName name="IQ_COMMON_APIC_INS">"c187"</definedName>
    <definedName name="IQ_COMMON_APIC_REIT">"c188"</definedName>
    <definedName name="IQ_COMMON_APIC_UTI">"c189"</definedName>
    <definedName name="IQ_COMMON_DIV_CF">"c190"</definedName>
    <definedName name="IQ_COMMON_EQUITY_10YR_ANN_GROWTH">"c191"</definedName>
    <definedName name="IQ_COMMON_EQUITY_1YR_ANN_GROWTH">"c192"</definedName>
    <definedName name="IQ_COMMON_EQUITY_2YR_ANN_GROWTH">"c193"</definedName>
    <definedName name="IQ_COMMON_EQUITY_3YR_ANN_GROWTH">"c194"</definedName>
    <definedName name="IQ_COMMON_EQUITY_5YR_ANN_GROWTH">"c195"</definedName>
    <definedName name="IQ_COMMON_EQUITY_7YR_ANN_GROWTH">"c196"</definedName>
    <definedName name="IQ_COMMON_ISSUED">"c197"</definedName>
    <definedName name="IQ_COMMON_ISSUED_BNK">"c198"</definedName>
    <definedName name="IQ_COMMON_ISSUED_BR">"c199"</definedName>
    <definedName name="IQ_COMMON_ISSUED_FIN">"c200"</definedName>
    <definedName name="IQ_COMMON_ISSUED_INS">"c201"</definedName>
    <definedName name="IQ_COMMON_ISSUED_REIT">"c202"</definedName>
    <definedName name="IQ_COMMON_ISSUED_UTI">"c203"</definedName>
    <definedName name="IQ_COMMON_PER_ADR">"c204"</definedName>
    <definedName name="IQ_COMMON_PREF_DIV_CF">"c205"</definedName>
    <definedName name="IQ_COMMON_REP">"c206"</definedName>
    <definedName name="IQ_COMMON_REP_BNK">"c207"</definedName>
    <definedName name="IQ_COMMON_REP_BR">"c208"</definedName>
    <definedName name="IQ_COMMON_REP_FIN">"c209"</definedName>
    <definedName name="IQ_COMMON_REP_INS">"c210"</definedName>
    <definedName name="IQ_COMMON_REP_REIT">"c211"</definedName>
    <definedName name="IQ_COMMON_REP_UTI">"c212"</definedName>
    <definedName name="IQ_COMMON_STOCK">"c1358"</definedName>
    <definedName name="IQ_COMP_BENEFITS">"c213"</definedName>
    <definedName name="IQ_COMPANY_ADDRESS">"c214"</definedName>
    <definedName name="IQ_COMPANY_NAME">"c215"</definedName>
    <definedName name="IQ_COMPANY_NAME_LONG">"c1585"</definedName>
    <definedName name="IQ_COMPANY_PHONE">"c216"</definedName>
    <definedName name="IQ_COMPANY_STATUS">"c2097"</definedName>
    <definedName name="IQ_COMPANY_STREET1">"c217"</definedName>
    <definedName name="IQ_COMPANY_STREET2">"c218"</definedName>
    <definedName name="IQ_COMPANY_TICKER">"c219"</definedName>
    <definedName name="IQ_COMPANY_TYPE">"c2096"</definedName>
    <definedName name="IQ_COMPANY_WEBSITE">"c220"</definedName>
    <definedName name="IQ_COMPANY_ZIP">"c221"</definedName>
    <definedName name="IQ_CONSTRUCTION_LOANS">"c222"</definedName>
    <definedName name="IQ_CONSUMER_LOANS">"c223"</definedName>
    <definedName name="IQ_CONV_DATE">"c2191"</definedName>
    <definedName name="IQ_CONV_PREMIUM">"c2195"</definedName>
    <definedName name="IQ_CONV_PRICE">"c2193"</definedName>
    <definedName name="IQ_CONV_RATE">"c2192"</definedName>
    <definedName name="IQ_CONV_SECURITY">"c2189"</definedName>
    <definedName name="IQ_CONV_SECURITY_ISSUER">"c2190"</definedName>
    <definedName name="IQ_CONV_SECURITY_PRICE">"c2194"</definedName>
    <definedName name="IQ_CONVEXITY">"c2182"</definedName>
    <definedName name="IQ_COST_BORROWINGS">"c225"</definedName>
    <definedName name="IQ_COST_REV">"c226"</definedName>
    <definedName name="IQ_COST_REVENUE">"c1359"</definedName>
    <definedName name="IQ_COST_SAVINGS">"c227"</definedName>
    <definedName name="IQ_COST_SERVICE">"c228"</definedName>
    <definedName name="IQ_COST_TOTAL_BORROWINGS">"c229"</definedName>
    <definedName name="IQ_COUNTRY_NAME">"c230"</definedName>
    <definedName name="IQ_COVERED_POPS">"c2124"</definedName>
    <definedName name="IQ_CQ">5000</definedName>
    <definedName name="IQ_CREDIT_CARD_FEE_BNK">"c231"</definedName>
    <definedName name="IQ_CREDIT_CARD_FEE_FIN">"c1583"</definedName>
    <definedName name="IQ_CREDIT_LOSS_CF">"c232"</definedName>
    <definedName name="IQ_CUMULATIVE_SPLIT_FACTOR">"c2094"</definedName>
    <definedName name="IQ_CURR_DOMESTIC_TAXES">"c2074"</definedName>
    <definedName name="IQ_CURR_FOREIGN_TAXES">"c2075"</definedName>
    <definedName name="IQ_CURRENCY_FACTOR_BS">"c233"</definedName>
    <definedName name="IQ_CURRENCY_FACTOR_IS">"c234"</definedName>
    <definedName name="IQ_CURRENCY_GAIN">"c235"</definedName>
    <definedName name="IQ_CURRENCY_GAIN_BR">"c236"</definedName>
    <definedName name="IQ_CURRENCY_GAIN_FIN">"c237"</definedName>
    <definedName name="IQ_CURRENCY_GAIN_INS">"c238"</definedName>
    <definedName name="IQ_CURRENCY_GAIN_REIT">"c239"</definedName>
    <definedName name="IQ_CURRENCY_GAIN_UTI">"c240"</definedName>
    <definedName name="IQ_CURRENT_PORT">"c241"</definedName>
    <definedName name="IQ_CURRENT_PORT_BNK">"c242"</definedName>
    <definedName name="IQ_CURRENT_PORT_DEBT">"c243"</definedName>
    <definedName name="IQ_CURRENT_PORT_DEBT_BNK">"c244"</definedName>
    <definedName name="IQ_CURRENT_PORT_DEBT_BR">"c1567"</definedName>
    <definedName name="IQ_CURRENT_PORT_DEBT_FIN">"c1568"</definedName>
    <definedName name="IQ_CURRENT_PORT_DEBT_INS">"c1569"</definedName>
    <definedName name="IQ_CURRENT_PORT_DEBT_REIT">"c1570"</definedName>
    <definedName name="IQ_CURRENT_PORT_DEBT_UTI">"c1571"</definedName>
    <definedName name="IQ_CURRENT_PORT_LEASES">"c245"</definedName>
    <definedName name="IQ_CURRENT_RATIO">"c246"</definedName>
    <definedName name="IQ_CY">10000</definedName>
    <definedName name="IQ_DA">"c247"</definedName>
    <definedName name="IQ_DA_BR">"c248"</definedName>
    <definedName name="IQ_DA_CF">"c249"</definedName>
    <definedName name="IQ_DA_CF_BNK">"c250"</definedName>
    <definedName name="IQ_DA_CF_BR">"c251"</definedName>
    <definedName name="IQ_DA_CF_FIN">"c252"</definedName>
    <definedName name="IQ_DA_CF_INS">"c253"</definedName>
    <definedName name="IQ_DA_CF_REIT">"c254"</definedName>
    <definedName name="IQ_DA_CF_UTI">"c255"</definedName>
    <definedName name="IQ_DA_FIN">"c256"</definedName>
    <definedName name="IQ_DA_INS">"c257"</definedName>
    <definedName name="IQ_DA_REIT">"c258"</definedName>
    <definedName name="IQ_DA_SUPPL">"c259"</definedName>
    <definedName name="IQ_DA_SUPPL_BR">"c260"</definedName>
    <definedName name="IQ_DA_SUPPL_CF">"c261"</definedName>
    <definedName name="IQ_DA_SUPPL_CF_BNK">"c262"</definedName>
    <definedName name="IQ_DA_SUPPL_CF_BR">"c263"</definedName>
    <definedName name="IQ_DA_SUPPL_CF_FIN">"c264"</definedName>
    <definedName name="IQ_DA_SUPPL_CF_INS">"c265"</definedName>
    <definedName name="IQ_DA_SUPPL_CF_REIT">"c266"</definedName>
    <definedName name="IQ_DA_SUPPL_CF_UTI">"c267"</definedName>
    <definedName name="IQ_DA_SUPPL_FIN">"c268"</definedName>
    <definedName name="IQ_DA_SUPPL_INS">"c269"</definedName>
    <definedName name="IQ_DA_SUPPL_REIT">"c270"</definedName>
    <definedName name="IQ_DA_SUPPL_UTI">"c271"</definedName>
    <definedName name="IQ_DA_UTI">"c272"</definedName>
    <definedName name="IQ_DATED_DATE">"c2185"</definedName>
    <definedName name="IQ_DAY_COUNT">"c2161"</definedName>
    <definedName name="IQ_DAYS_COVER_SHORT">"c1578"</definedName>
    <definedName name="IQ_DAYS_INVENTORY_OUT">"c273"</definedName>
    <definedName name="IQ_DAYS_PAY_OUTST">"c1362"</definedName>
    <definedName name="IQ_DAYS_PAYABLE_OUT">"c274"</definedName>
    <definedName name="IQ_DAYS_SALES_OUT">"c275"</definedName>
    <definedName name="IQ_DAYS_SALES_OUTST">"c1363"</definedName>
    <definedName name="IQ_DEF_ACQ_CST">"c1364"</definedName>
    <definedName name="IQ_DEF_AMORT">"c276"</definedName>
    <definedName name="IQ_DEF_AMORT_BNK">"c277"</definedName>
    <definedName name="IQ_DEF_AMORT_BR">"c278"</definedName>
    <definedName name="IQ_DEF_AMORT_FIN">"c279"</definedName>
    <definedName name="IQ_DEF_AMORT_INS">"c280"</definedName>
    <definedName name="IQ_DEF_AMORT_REIT">"c281"</definedName>
    <definedName name="IQ_DEF_AMORT_UTI">"c282"</definedName>
    <definedName name="IQ_DEF_BENEFIT_INTEREST_COST">"c283"</definedName>
    <definedName name="IQ_DEF_BENEFIT_OTHER_COST">"c284"</definedName>
    <definedName name="IQ_DEF_BENEFIT_ROA">"c285"</definedName>
    <definedName name="IQ_DEF_BENEFIT_SERVICE_COST">"c286"</definedName>
    <definedName name="IQ_DEF_BENEFIT_TOTAL_COST">"c287"</definedName>
    <definedName name="IQ_DEF_CHARGES_BR">"c288"</definedName>
    <definedName name="IQ_DEF_CHARGES_CF">"c289"</definedName>
    <definedName name="IQ_DEF_CHARGES_FIN">"c290"</definedName>
    <definedName name="IQ_DEF_CHARGES_INS">"c291"</definedName>
    <definedName name="IQ_DEF_CHARGES_LT">"c292"</definedName>
    <definedName name="IQ_DEF_CHARGES_LT_BNK">"c293"</definedName>
    <definedName name="IQ_DEF_CHARGES_LT_BR">"c294"</definedName>
    <definedName name="IQ_DEF_CHARGES_LT_FIN">"c295"</definedName>
    <definedName name="IQ_DEF_CHARGES_LT_INS">"c296"</definedName>
    <definedName name="IQ_DEF_CHARGES_LT_REIT">"c297"</definedName>
    <definedName name="IQ_DEF_CHARGES_LT_UTI">"c298"</definedName>
    <definedName name="IQ_DEF_CHARGES_REIT">"c299"</definedName>
    <definedName name="IQ_DEF_CONTRIBUTION_TOTAL_COST">"c300"</definedName>
    <definedName name="IQ_DEF_INC_TAX">"c1365"</definedName>
    <definedName name="IQ_DEF_POLICY_ACQ_COSTS">"c301"</definedName>
    <definedName name="IQ_DEF_POLICY_ACQ_COSTS_CF">"c302"</definedName>
    <definedName name="IQ_DEF_POLICY_AMORT">"c303"</definedName>
    <definedName name="IQ_DEF_TAX_ASSET_LT_BR">"c304"</definedName>
    <definedName name="IQ_DEF_TAX_ASSET_LT_FIN">"c305"</definedName>
    <definedName name="IQ_DEF_TAX_ASSET_LT_INS">"c306"</definedName>
    <definedName name="IQ_DEF_TAX_ASSET_LT_REIT">"c307"</definedName>
    <definedName name="IQ_DEF_TAX_ASSET_LT_UTI">"c308"</definedName>
    <definedName name="IQ_DEF_TAX_ASSETS_CURRENT">"c309"</definedName>
    <definedName name="IQ_DEF_TAX_ASSETS_LT">"c310"</definedName>
    <definedName name="IQ_DEF_TAX_ASSETS_LT_BNK">"c311"</definedName>
    <definedName name="IQ_DEF_TAX_LIAB_CURRENT">"c312"</definedName>
    <definedName name="IQ_DEF_TAX_LIAB_LT">"c313"</definedName>
    <definedName name="IQ_DEF_TAX_LIAB_LT_BNK">"c314"</definedName>
    <definedName name="IQ_DEF_TAX_LIAB_LT_BR">"c315"</definedName>
    <definedName name="IQ_DEF_TAX_LIAB_LT_FIN">"c316"</definedName>
    <definedName name="IQ_DEF_TAX_LIAB_LT_INS">"c317"</definedName>
    <definedName name="IQ_DEF_TAX_LIAB_LT_REIT">"c318"</definedName>
    <definedName name="IQ_DEF_TAX_LIAB_LT_UTI">"c319"</definedName>
    <definedName name="IQ_DEFERRED_DOMESTIC_TAXES">"c2077"</definedName>
    <definedName name="IQ_DEFERRED_FOREIGN_TAXES">"c2078"</definedName>
    <definedName name="IQ_DEFERRED_INC_TAX">"c1447"</definedName>
    <definedName name="IQ_DEFERRED_TAXES">"c1356"</definedName>
    <definedName name="IQ_DEMAND_DEP">"c320"</definedName>
    <definedName name="IQ_DEPOSITS_FIN">"c321"</definedName>
    <definedName name="IQ_DEPRE_AMORT">"c1360"</definedName>
    <definedName name="IQ_DEPRE_AMORT_SUPPL">"c1593"</definedName>
    <definedName name="IQ_DEPRE_DEPLE">"c1361"</definedName>
    <definedName name="IQ_DEPRE_SUPP">"c1443"</definedName>
    <definedName name="IQ_DESCRIPTION_LONG">"c1520"</definedName>
    <definedName name="IQ_DEVELOP_LAND">"c323"</definedName>
    <definedName name="IQ_DIFF_LASTCLOSE_TARGET_PRICE">"c1854"</definedName>
    <definedName name="IQ_DILUT_ADJUST">"c1621"</definedName>
    <definedName name="IQ_DILUT_EPS_EXCL">"c324"</definedName>
    <definedName name="IQ_DILUT_EPS_INCL">"c325"</definedName>
    <definedName name="IQ_DILUT_EPS_NORM">"c1903"</definedName>
    <definedName name="IQ_DILUT_NI">"c2079"</definedName>
    <definedName name="IQ_DILUT_NORMAL_EPS">"c1594"</definedName>
    <definedName name="IQ_DILUT_WEIGHT">"c326"</definedName>
    <definedName name="IQ_DISCONT_OPER">"c1367"</definedName>
    <definedName name="IQ_DISCOUNT_RATE_PENSION_DOMESTIC">"c327"</definedName>
    <definedName name="IQ_DISCOUNT_RATE_PENSION_FOREIGN">"c328"</definedName>
    <definedName name="IQ_DISTR_EXCESS_EARN">"c329"</definedName>
    <definedName name="IQ_DIV_PAYMENT_DATE">"c2205"</definedName>
    <definedName name="IQ_DIV_RECORD_DATE">"c2204"</definedName>
    <definedName name="IQ_DIV_SHARE">"c330"</definedName>
    <definedName name="IQ_DIVEST_CF">"c331"</definedName>
    <definedName name="IQ_DIVID_SHARE">"c1366"</definedName>
    <definedName name="IQ_DIVIDEND_YIELD">"c332"</definedName>
    <definedName name="IQ_DO">"c333"</definedName>
    <definedName name="IQ_DO_ASSETS_CURRENT">"c334"</definedName>
    <definedName name="IQ_DO_ASSETS_LT">"c335"</definedName>
    <definedName name="IQ_DO_CF">"c336"</definedName>
    <definedName name="IQ_DPS_10YR_ANN_GROWTH">"c337"</definedName>
    <definedName name="IQ_DPS_1YR_ANN_GROWTH">"c338"</definedName>
    <definedName name="IQ_DPS_2YR_ANN_GROWTH">"c339"</definedName>
    <definedName name="IQ_DPS_3YR_ANN_GROWTH">"c340"</definedName>
    <definedName name="IQ_DPS_5YR_ANN_GROWTH">"c341"</definedName>
    <definedName name="IQ_DPS_7YR_ANN_GROWTH">"c342"</definedName>
    <definedName name="IQ_DPS_EST">"c1674"</definedName>
    <definedName name="IQ_DPS_HIGH_EST">"c1676"</definedName>
    <definedName name="IQ_DPS_LOW_EST">"c1677"</definedName>
    <definedName name="IQ_DPS_MEDIAN_EST">"c1675"</definedName>
    <definedName name="IQ_DPS_NUM_EST">"c1678"</definedName>
    <definedName name="IQ_DPS_STDDEV_EST">"c1679"</definedName>
    <definedName name="IQ_DURATION">"c2181"</definedName>
    <definedName name="IQ_EARNING_ASSET_YIELD">"c343"</definedName>
    <definedName name="IQ_EARNING_CO">"c344"</definedName>
    <definedName name="IQ_EARNING_CO_10YR_ANN_GROWTH">"c345"</definedName>
    <definedName name="IQ_EARNING_CO_1YR_ANN_GROWTH">"c346"</definedName>
    <definedName name="IQ_EARNING_CO_2YR_ANN_GROWTH">"c347"</definedName>
    <definedName name="IQ_EARNING_CO_3YR_ANN_GROWTH">"c348"</definedName>
    <definedName name="IQ_EARNING_CO_5YR_ANN_GROWTH">"c349"</definedName>
    <definedName name="IQ_EARNING_CO_7YR_ANN_GROWTH">"c350"</definedName>
    <definedName name="IQ_EARNING_CO_MARGIN">"c351"</definedName>
    <definedName name="IQ_EARNINGS_ANNOUNCE_DATE">"c1649"</definedName>
    <definedName name="IQ_EBIT">"c352"</definedName>
    <definedName name="IQ_EBIT_10YR_ANN_GROWTH">"c353"</definedName>
    <definedName name="IQ_EBIT_1YR_ANN_GROWTH">"c354"</definedName>
    <definedName name="IQ_EBIT_2YR_ANN_GROWTH">"c355"</definedName>
    <definedName name="IQ_EBIT_3YR_ANN_GROWTH">"c356"</definedName>
    <definedName name="IQ_EBIT_5YR_ANN_GROWTH">"c357"</definedName>
    <definedName name="IQ_EBIT_7YR_ANN_GROWTH">"c358"</definedName>
    <definedName name="IQ_EBIT_EST">"c1681"</definedName>
    <definedName name="IQ_EBIT_HIGH_EST">"c1683"</definedName>
    <definedName name="IQ_EBIT_INT">"c360"</definedName>
    <definedName name="IQ_EBIT_LOW_EST">"c1684"</definedName>
    <definedName name="IQ_EBIT_MARGIN">"c359"</definedName>
    <definedName name="IQ_EBIT_MEDIAN_EST">"c1682"</definedName>
    <definedName name="IQ_EBIT_NUM_EST">"c1685"</definedName>
    <definedName name="IQ_EBIT_OVER_IE">"c1369"</definedName>
    <definedName name="IQ_EBIT_STDDEV_EST">"c1686"</definedName>
    <definedName name="IQ_EBITA">"c1910"</definedName>
    <definedName name="IQ_EBITA_10YR_ANN_GROWTH">"c1954"</definedName>
    <definedName name="IQ_EBITA_1YR_ANN_GROWTH">"c1949"</definedName>
    <definedName name="IQ_EBITA_2YR_ANN_GROWTH">"c1950"</definedName>
    <definedName name="IQ_EBITA_3YR_ANN_GROWTH">"c1951"</definedName>
    <definedName name="IQ_EBITA_5YR_ANN_GROWTH">"c1952"</definedName>
    <definedName name="IQ_EBITA_7YR_ANN_GROWTH">"c1953"</definedName>
    <definedName name="IQ_EBITA_MARGIN">"c1963"</definedName>
    <definedName name="IQ_EBITDA">"c361"</definedName>
    <definedName name="IQ_EBITDA_10YR_ANN_GROWTH">"c362"</definedName>
    <definedName name="IQ_EBITDA_1YR_ANN_GROWTH">"c363"</definedName>
    <definedName name="IQ_EBITDA_2YR_ANN_GROWTH">"c364"</definedName>
    <definedName name="IQ_EBITDA_3YR_ANN_GROWTH">"c365"</definedName>
    <definedName name="IQ_EBITDA_5YR_ANN_GROWTH">"c366"</definedName>
    <definedName name="IQ_EBITDA_7YR_ANN_GROWTH">"c367"</definedName>
    <definedName name="IQ_EBITDA_CAPEX_INT">"c368"</definedName>
    <definedName name="IQ_EBITDA_CAPEX_OVER_TOTAL_IE">"c1370"</definedName>
    <definedName name="IQ_EBITDA_EST">"c369"</definedName>
    <definedName name="IQ_EBITDA_HIGH_EST">"c370"</definedName>
    <definedName name="IQ_EBITDA_INT">"c373"</definedName>
    <definedName name="IQ_EBITDA_LOW_EST">"c371"</definedName>
    <definedName name="IQ_EBITDA_MARGIN">"c372"</definedName>
    <definedName name="IQ_EBITDA_MEDIAN_EST">"c1663"</definedName>
    <definedName name="IQ_EBITDA_NUM_EST">"c374"</definedName>
    <definedName name="IQ_EBITDA_OVER_TOTAL_IE">"c1371"</definedName>
    <definedName name="IQ_EBITDA_STDDEV_EST">"c375"</definedName>
    <definedName name="IQ_EBT">"c376"</definedName>
    <definedName name="IQ_EBT_BNK">"c377"</definedName>
    <definedName name="IQ_EBT_BR">"c378"</definedName>
    <definedName name="IQ_EBT_EXCL">"c379"</definedName>
    <definedName name="IQ_EBT_EXCL_BNK">"c380"</definedName>
    <definedName name="IQ_EBT_EXCL_BR">"c381"</definedName>
    <definedName name="IQ_EBT_EXCL_FIN">"c382"</definedName>
    <definedName name="IQ_EBT_EXCL_INS">"c383"</definedName>
    <definedName name="IQ_EBT_EXCL_MARGIN">"c1462"</definedName>
    <definedName name="IQ_EBT_EXCL_REIT">"c384"</definedName>
    <definedName name="IQ_EBT_EXCL_UTI">"c385"</definedName>
    <definedName name="IQ_EBT_FIN">"c386"</definedName>
    <definedName name="IQ_EBT_INCL_MARGIN">"c387"</definedName>
    <definedName name="IQ_EBT_INS">"c388"</definedName>
    <definedName name="IQ_EBT_REIT">"c389"</definedName>
    <definedName name="IQ_EBT_UTI">"c390"</definedName>
    <definedName name="IQ_EFFECT_SPECIAL_CHARGE">"c1595"</definedName>
    <definedName name="IQ_EFFECT_TAX_RATE">"c1899"</definedName>
    <definedName name="IQ_EFFICIENCY_RATIO">"c391"</definedName>
    <definedName name="IQ_EMPLOYEES">"c392"</definedName>
    <definedName name="IQ_ENTERPRISE_VALUE">"c1348"</definedName>
    <definedName name="IQ_EPS_10YR_ANN_GROWTH">"c393"</definedName>
    <definedName name="IQ_EPS_1YR_ANN_GROWTH">"c394"</definedName>
    <definedName name="IQ_EPS_2YR_ANN_GROWTH">"c395"</definedName>
    <definedName name="IQ_EPS_3YR_ANN_GROWTH">"c396"</definedName>
    <definedName name="IQ_EPS_5YR_ANN_GROWTH">"c397"</definedName>
    <definedName name="IQ_EPS_7YR_ANN_GROWTH">"c398"</definedName>
    <definedName name="IQ_EPS_ACT_OR_EST">"c2213"</definedName>
    <definedName name="IQ_EPS_EST">"c399"</definedName>
    <definedName name="IQ_EPS_GW_EST">"c1737"</definedName>
    <definedName name="IQ_EPS_GW_HIGH_EST">"c1739"</definedName>
    <definedName name="IQ_EPS_GW_LOW_EST">"c1740"</definedName>
    <definedName name="IQ_EPS_GW_MEDIAN_EST">"c1738"</definedName>
    <definedName name="IQ_EPS_GW_NUM_EST">"c1741"</definedName>
    <definedName name="IQ_EPS_GW_STDDEV_EST">"c1742"</definedName>
    <definedName name="IQ_EPS_HIGH_EST">"c400"</definedName>
    <definedName name="IQ_EPS_LOW_EST">"c401"</definedName>
    <definedName name="IQ_EPS_MEDIAN_EST">"c1661"</definedName>
    <definedName name="IQ_EPS_NORM">"c1902"</definedName>
    <definedName name="IQ_EPS_NUM_EST">"c402"</definedName>
    <definedName name="IQ_EPS_REPORTED_EST">"c1744"</definedName>
    <definedName name="IQ_EPS_REPORTED_HIGH_EST">"c1746"</definedName>
    <definedName name="IQ_EPS_REPORTED_LOW_EST">"c1747"</definedName>
    <definedName name="IQ_EPS_REPORTED_MEDIAN_EST">"c1745"</definedName>
    <definedName name="IQ_EPS_REPORTED_NUM_EST">"c1748"</definedName>
    <definedName name="IQ_EPS_REPORTED_STDDEV_EST">"c1749"</definedName>
    <definedName name="IQ_EPS_STDDEV_EST">"c403"</definedName>
    <definedName name="IQ_EQUITY_AFFIL">"c1451"</definedName>
    <definedName name="IQ_EQUITY_METHOD">"c404"</definedName>
    <definedName name="IQ_EQV_OVER_BV">"c1596"</definedName>
    <definedName name="IQ_EQV_OVER_LTM_PRETAX_INC">"c1390"</definedName>
    <definedName name="IQ_ESOP_DEBT">"c1597"</definedName>
    <definedName name="IQ_EST_ACT_CFPS">"c1673"</definedName>
    <definedName name="IQ_EST_ACT_DPS">"c1680"</definedName>
    <definedName name="IQ_EST_ACT_EBIT">"c1687"</definedName>
    <definedName name="IQ_EST_ACT_EBITDA">"c1664"</definedName>
    <definedName name="IQ_EST_ACT_EPS">"c1648"</definedName>
    <definedName name="IQ_EST_ACT_EPS_GW">"c1743"</definedName>
    <definedName name="IQ_EST_ACT_EPS_REPORTED">"c1750"</definedName>
    <definedName name="IQ_EST_ACT_FFO">"c1666"</definedName>
    <definedName name="IQ_EST_ACT_NAV">"c1757"</definedName>
    <definedName name="IQ_EST_ACT_NI">"c1722"</definedName>
    <definedName name="IQ_EST_ACT_NI_GW">"c1729"</definedName>
    <definedName name="IQ_EST_ACT_NI_REPORTED">"c1736"</definedName>
    <definedName name="IQ_EST_ACT_OPER_INC">"c1694"</definedName>
    <definedName name="IQ_EST_ACT_PRETAX_GW_INC">"c1708"</definedName>
    <definedName name="IQ_EST_ACT_PRETAX_INC">"c1701"</definedName>
    <definedName name="IQ_EST_ACT_PRETAX_REPORT_INC">"c1715"</definedName>
    <definedName name="IQ_EST_ACT_REV">"c2113"</definedName>
    <definedName name="IQ_EST_CFPS_DIFF">"c1871"</definedName>
    <definedName name="IQ_EST_CFPS_GROWTH_1YR">"c1774"</definedName>
    <definedName name="IQ_EST_CFPS_GROWTH_2YR">"c1775"</definedName>
    <definedName name="IQ_EST_CFPS_GROWTH_Q_1YR">"c1776"</definedName>
    <definedName name="IQ_EST_CFPS_SEQ_GROWTH_Q">"c1777"</definedName>
    <definedName name="IQ_EST_CFPS_SURPRISE_PERCENT">"c1872"</definedName>
    <definedName name="IQ_EST_CURRENCY">"c2140"</definedName>
    <definedName name="IQ_EST_DATE">"c1634"</definedName>
    <definedName name="IQ_EST_DPS_DIFF">"c1873"</definedName>
    <definedName name="IQ_EST_DPS_GROWTH_1YR">"c1778"</definedName>
    <definedName name="IQ_EST_DPS_GROWTH_2YR">"c1779"</definedName>
    <definedName name="IQ_EST_DPS_GROWTH_Q_1YR">"c1780"</definedName>
    <definedName name="IQ_EST_DPS_SEQ_GROWTH_Q">"c1781"</definedName>
    <definedName name="IQ_EST_DPS_SURPRISE_PERCENT">"c1874"</definedName>
    <definedName name="IQ_EST_EBIT_DIFF">"c1875"</definedName>
    <definedName name="IQ_EST_EBIT_SURPRISE_PERCENT">"c1876"</definedName>
    <definedName name="IQ_EST_EBITDA_DIFF">"c1867"</definedName>
    <definedName name="IQ_EST_EBITDA_GROWTH_1YR">"c1766"</definedName>
    <definedName name="IQ_EST_EBITDA_GROWTH_2YR">"c1767"</definedName>
    <definedName name="IQ_EST_EBITDA_GROWTH_Q_1YR">"c1768"</definedName>
    <definedName name="IQ_EST_EBITDA_SEQ_GROWTH_Q">"c1769"</definedName>
    <definedName name="IQ_EST_EBITDA_SURPRISE_PERCENT">"c1868"</definedName>
    <definedName name="IQ_EST_EPS_DIFF">"c1864"</definedName>
    <definedName name="IQ_EST_EPS_GROWTH_1YR">"c1636"</definedName>
    <definedName name="IQ_EST_EPS_GROWTH_2YR">"c1637"</definedName>
    <definedName name="IQ_EST_EPS_GROWTH_5YR">"c1655"</definedName>
    <definedName name="IQ_EST_EPS_GROWTH_5YR_HIGH">"c1657"</definedName>
    <definedName name="IQ_EST_EPS_GROWTH_5YR_LOW">"c1658"</definedName>
    <definedName name="IQ_EST_EPS_GROWTH_5YR_MEDIAN">"c1656"</definedName>
    <definedName name="IQ_EST_EPS_GROWTH_5YR_NUM">"c1659"</definedName>
    <definedName name="IQ_EST_EPS_GROWTH_5YR_STDDEV">"c1660"</definedName>
    <definedName name="IQ_EST_EPS_GROWTH_Q_1YR">"c1641"</definedName>
    <definedName name="IQ_EST_EPS_GW_DIFF">"c1891"</definedName>
    <definedName name="IQ_EST_EPS_GW_SURPRISE_PERCENT">"c1892"</definedName>
    <definedName name="IQ_EST_EPS_REPORT_DIFF">"c1893"</definedName>
    <definedName name="IQ_EST_EPS_REPORT_SURPRISE_PERCENT">"c1894"</definedName>
    <definedName name="IQ_EST_EPS_SEQ_GROWTH_Q">"c1764"</definedName>
    <definedName name="IQ_EST_EPS_SURPRISE_PERCENT">"c1635"</definedName>
    <definedName name="IQ_EST_FFO_DIFF">"c1869"</definedName>
    <definedName name="IQ_EST_FFO_GROWTH_1YR">"c1770"</definedName>
    <definedName name="IQ_EST_FFO_GROWTH_2YR">"c1771"</definedName>
    <definedName name="IQ_EST_FFO_GROWTH_Q_1YR">"c1772"</definedName>
    <definedName name="IQ_EST_FFO_SEQ_GROWTH_Q">"c1773"</definedName>
    <definedName name="IQ_EST_FFO_SURPRISE_PERCENT">"c1870"</definedName>
    <definedName name="IQ_EST_NAV_DIFF">"c1895"</definedName>
    <definedName name="IQ_EST_NAV_SURPRISE_PERCENT">"c1896"</definedName>
    <definedName name="IQ_EST_NI_DIFF">"c1885"</definedName>
    <definedName name="IQ_EST_NI_GW_DIFF">"c1887"</definedName>
    <definedName name="IQ_EST_NI_GW_SURPRISE_PERCENT">"c1888"</definedName>
    <definedName name="IQ_EST_NI_REPORT_DIFF">"c1889"</definedName>
    <definedName name="IQ_EST_NI_REPORT_SURPRISE_PERCENT">"c1890"</definedName>
    <definedName name="IQ_EST_NI_SURPRISE_PERCENT">"c1886"</definedName>
    <definedName name="IQ_EST_NUM_BUY">"c1759"</definedName>
    <definedName name="IQ_EST_NUM_HOLD">"c1761"</definedName>
    <definedName name="IQ_EST_NUM_NO_OPINION">"c1758"</definedName>
    <definedName name="IQ_EST_NUM_OUTPERFORM">"c1760"</definedName>
    <definedName name="IQ_EST_NUM_SELL">"c1763"</definedName>
    <definedName name="IQ_EST_NUM_UNDERPERFORM">"c1762"</definedName>
    <definedName name="IQ_EST_OPER_INC_DIFF">"c1877"</definedName>
    <definedName name="IQ_EST_OPER_INC_SURPRISE_PERCENT">"c1878"</definedName>
    <definedName name="IQ_EST_PRE_TAX_DIFF">"c1879"</definedName>
    <definedName name="IQ_EST_PRE_TAX_GW_DIFF">"c1881"</definedName>
    <definedName name="IQ_EST_PRE_TAX_GW_SURPRISE_PERCENT">"c1882"</definedName>
    <definedName name="IQ_EST_PRE_TAX_REPORT_DIFF">"c1883"</definedName>
    <definedName name="IQ_EST_PRE_TAX_REPORT_SURPRISE_PERCENT">"c1884"</definedName>
    <definedName name="IQ_EST_PRE_TAX_SURPRISE_PERCENT">"c1880"</definedName>
    <definedName name="IQ_EST_REV_DIFF">"c1865"</definedName>
    <definedName name="IQ_EST_REV_GROWTH_1YR">"c1638"</definedName>
    <definedName name="IQ_EST_REV_GROWTH_2YR">"c1639"</definedName>
    <definedName name="IQ_EST_REV_GROWTH_Q_1YR">"c1640"</definedName>
    <definedName name="IQ_EST_REV_SEQ_GROWTH_Q">"c1765"</definedName>
    <definedName name="IQ_EST_REV_SURPRISE_PERCENT">"c1866"</definedName>
    <definedName name="IQ_EV_OVER_EMPLOYEE">"c1428"</definedName>
    <definedName name="IQ_EV_OVER_LTM_EBIT">"c1426"</definedName>
    <definedName name="IQ_EV_OVER_LTM_EBITDA">"c1427"</definedName>
    <definedName name="IQ_EV_OVER_LTM_REVENUE">"c1429"</definedName>
    <definedName name="IQ_EVAL_DATE">"c2180"</definedName>
    <definedName name="IQ_EXCHANGE">"c405"</definedName>
    <definedName name="IQ_EXERCISE_PRICE">"c1897"</definedName>
    <definedName name="IQ_EXERCISED">"c406"</definedName>
    <definedName name="IQ_EXP_RETURN_PENSION_DOMESTIC">"c407"</definedName>
    <definedName name="IQ_EXP_RETURN_PENSION_FOREIGN">"c408"</definedName>
    <definedName name="IQ_EXPLORE_DRILL">"c409"</definedName>
    <definedName name="IQ_EXTRA_ACC_ITEMS">"c410"</definedName>
    <definedName name="IQ_EXTRA_ACC_ITEMS_BNK">"c411"</definedName>
    <definedName name="IQ_EXTRA_ACC_ITEMS_BR">"c412"</definedName>
    <definedName name="IQ_EXTRA_ACC_ITEMS_FIN">"c413"</definedName>
    <definedName name="IQ_EXTRA_ACC_ITEMS_INS">"c414"</definedName>
    <definedName name="IQ_EXTRA_ACC_ITEMS_REIT">"c415"</definedName>
    <definedName name="IQ_EXTRA_ACC_ITEMS_UTI">"c416"</definedName>
    <definedName name="IQ_EXTRA_ITEMS">"c1459"</definedName>
    <definedName name="IQ_FDIC">"c417"</definedName>
    <definedName name="IQ_FFO">"c1574"</definedName>
    <definedName name="IQ_FFO_EST">"c418"</definedName>
    <definedName name="IQ_FFO_HIGH_EST">"c419"</definedName>
    <definedName name="IQ_FFO_LOW_EST">"c420"</definedName>
    <definedName name="IQ_FFO_MEDIAN_EST">"c1665"</definedName>
    <definedName name="IQ_FFO_NUM_EST">"c421"</definedName>
    <definedName name="IQ_FFO_STDDEV_EST">"c422"</definedName>
    <definedName name="IQ_FHLB_DEBT">"c423"</definedName>
    <definedName name="IQ_FHLB_DUE_CY">"c2080"</definedName>
    <definedName name="IQ_FHLB_DUE_CY1">"c2081"</definedName>
    <definedName name="IQ_FHLB_DUE_CY2">"c2082"</definedName>
    <definedName name="IQ_FHLB_DUE_CY3">"c2083"</definedName>
    <definedName name="IQ_FHLB_DUE_CY4">"c2084"</definedName>
    <definedName name="IQ_FHLB_DUE_NEXT_FIVE">"c2085"</definedName>
    <definedName name="IQ_FILING_CURRENCY">"c2129"</definedName>
    <definedName name="IQ_FILINGDATE_BS">"c424"</definedName>
    <definedName name="IQ_FILINGDATE_CF">"c425"</definedName>
    <definedName name="IQ_FILINGDATE_IS">"c426"</definedName>
    <definedName name="IQ_FIN_DIV_ASSETS_CURRENT">"c427"</definedName>
    <definedName name="IQ_FIN_DIV_ASSETS_LT">"c428"</definedName>
    <definedName name="IQ_FIN_DIV_DEBT_CURRENT">"c429"</definedName>
    <definedName name="IQ_FIN_DIV_DEBT_LT">"c430"</definedName>
    <definedName name="IQ_FIN_DIV_EXP">"c431"</definedName>
    <definedName name="IQ_FIN_DIV_INT_EXP">"c432"</definedName>
    <definedName name="IQ_FIN_DIV_LIAB_CURRENT">"c433"</definedName>
    <definedName name="IQ_FIN_DIV_LIAB_LT">"c434"</definedName>
    <definedName name="IQ_FIN_DIV_LOANS_CURRENT">"c435"</definedName>
    <definedName name="IQ_FIN_DIV_LOANS_LT">"c436"</definedName>
    <definedName name="IQ_FIN_DIV_REV">"c437"</definedName>
    <definedName name="IQ_FINANCING_CASH">"c1405"</definedName>
    <definedName name="IQ_FINANCING_CASH_SUPPL">"c1406"</definedName>
    <definedName name="IQ_FINISHED_INV">"c438"</definedName>
    <definedName name="IQ_FIRST_INT_DATE">"c2186"</definedName>
    <definedName name="IQ_FIRST_YEAR_LIFE">"c439"</definedName>
    <definedName name="IQ_FISCAL_Q">"c440"</definedName>
    <definedName name="IQ_FISCAL_Y">"c441"</definedName>
    <definedName name="IQ_FIVE_PERCENT_OWNER">"c442"</definedName>
    <definedName name="IQ_FIVEPERCENT_PERCENT">"c443"</definedName>
    <definedName name="IQ_FIVEPERCENT_SHARES">"c444"</definedName>
    <definedName name="IQ_FIXED_ASSET_TURNS">"c445"</definedName>
    <definedName name="IQ_FLOAT_PERCENT">"c1575"</definedName>
    <definedName name="IQ_FOREIGN_DEP_IB">"c446"</definedName>
    <definedName name="IQ_FOREIGN_DEP_NON_IB">"c447"</definedName>
    <definedName name="IQ_FOREIGN_EXCHANGE">"c1376"</definedName>
    <definedName name="IQ_FOREIGN_LOANS">"c448"</definedName>
    <definedName name="IQ_FQ">500</definedName>
    <definedName name="IQ_FUEL">"c449"</definedName>
    <definedName name="IQ_FULL_TIME">"c450"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X">"c451"</definedName>
    <definedName name="IQ_FY">1000</definedName>
    <definedName name="IQ_GA_EXP">"c2241"</definedName>
    <definedName name="IQ_GAIN_ASSETS">"c452"</definedName>
    <definedName name="IQ_GAIN_ASSETS_BNK">"c453"</definedName>
    <definedName name="IQ_GAIN_ASSETS_BR">"c454"</definedName>
    <definedName name="IQ_GAIN_ASSETS_CF">"c455"</definedName>
    <definedName name="IQ_GAIN_ASSETS_CF_BNK">"c456"</definedName>
    <definedName name="IQ_GAIN_ASSETS_CF_BR">"c457"</definedName>
    <definedName name="IQ_GAIN_ASSETS_CF_FIN">"c458"</definedName>
    <definedName name="IQ_GAIN_ASSETS_CF_INS">"c459"</definedName>
    <definedName name="IQ_GAIN_ASSETS_CF_REIT">"c460"</definedName>
    <definedName name="IQ_GAIN_ASSETS_CF_UTI">"c461"</definedName>
    <definedName name="IQ_GAIN_ASSETS_FIN">"c462"</definedName>
    <definedName name="IQ_GAIN_ASSETS_INS">"c463"</definedName>
    <definedName name="IQ_GAIN_ASSETS_REIT">"c471"</definedName>
    <definedName name="IQ_GAIN_ASSETS_REV">"c472"</definedName>
    <definedName name="IQ_GAIN_ASSETS_REV_BNK">"c473"</definedName>
    <definedName name="IQ_GAIN_ASSETS_REV_BR">"c474"</definedName>
    <definedName name="IQ_GAIN_ASSETS_REV_FIN">"c475"</definedName>
    <definedName name="IQ_GAIN_ASSETS_REV_INS">"c476"</definedName>
    <definedName name="IQ_GAIN_ASSETS_REV_REIT">"c477"</definedName>
    <definedName name="IQ_GAIN_ASSETS_REV_UTI">"c478"</definedName>
    <definedName name="IQ_GAIN_ASSETS_UTI">"c479"</definedName>
    <definedName name="IQ_GAIN_INVEST">"c1463"</definedName>
    <definedName name="IQ_GAIN_INVEST_BNK">"c1582"</definedName>
    <definedName name="IQ_GAIN_INVEST_BR">"c1464"</definedName>
    <definedName name="IQ_GAIN_INVEST_CF">"c480"</definedName>
    <definedName name="IQ_GAIN_INVEST_CF_BNK">"c481"</definedName>
    <definedName name="IQ_GAIN_INVEST_CF_BR">"c482"</definedName>
    <definedName name="IQ_GAIN_INVEST_CF_FIN">"c483"</definedName>
    <definedName name="IQ_GAIN_INVEST_CF_INS">"c484"</definedName>
    <definedName name="IQ_GAIN_INVEST_CF_REIT">"c485"</definedName>
    <definedName name="IQ_GAIN_INVEST_CF_UTI">"c486"</definedName>
    <definedName name="IQ_GAIN_INVEST_FIN">"c1465"</definedName>
    <definedName name="IQ_GAIN_INVEST_INS">"c1466"</definedName>
    <definedName name="IQ_GAIN_INVEST_REIT">"c1467"</definedName>
    <definedName name="IQ_GAIN_INVEST_REV">"c494"</definedName>
    <definedName name="IQ_GAIN_INVEST_REV_BNK">"c495"</definedName>
    <definedName name="IQ_GAIN_INVEST_REV_BR">"c496"</definedName>
    <definedName name="IQ_GAIN_INVEST_REV_FIN">"c497"</definedName>
    <definedName name="IQ_GAIN_INVEST_REV_INS">"c498"</definedName>
    <definedName name="IQ_GAIN_INVEST_REV_REIT">"c499"</definedName>
    <definedName name="IQ_GAIN_INVEST_REV_UTI">"c500"</definedName>
    <definedName name="IQ_GAIN_INVEST_UTI">"c1468"</definedName>
    <definedName name="IQ_GAIN_LOANS_REC">"c501"</definedName>
    <definedName name="IQ_GAIN_LOANS_RECEIV">"c502"</definedName>
    <definedName name="IQ_GAIN_LOANS_RECEIV_REV_FIN">"c503"</definedName>
    <definedName name="IQ_GAIN_LOANS_REV">"c504"</definedName>
    <definedName name="IQ_GAIN_SALE_ASSETS">"c1377"</definedName>
    <definedName name="IQ_GOODWILL_NET">"c1380"</definedName>
    <definedName name="IQ_GP">"c511"</definedName>
    <definedName name="IQ_GP_10YR_ANN_GROWTH">"c512"</definedName>
    <definedName name="IQ_GP_1YR_ANN_GROWTH">"c513"</definedName>
    <definedName name="IQ_GP_2YR_ANN_GROWTH">"c514"</definedName>
    <definedName name="IQ_GP_3YR_ANN_GROWTH">"c515"</definedName>
    <definedName name="IQ_GP_5YR_ANN_GROWTH">"c516"</definedName>
    <definedName name="IQ_GP_7YR_ANN_GROWTH">"c517"</definedName>
    <definedName name="IQ_GPPE">"c518"</definedName>
    <definedName name="IQ_GROSS_DIVID">"c1446"</definedName>
    <definedName name="IQ_GROSS_LOANS">"c521"</definedName>
    <definedName name="IQ_GROSS_LOANS_10YR_ANN_GROWTH">"c522"</definedName>
    <definedName name="IQ_GROSS_LOANS_1YR_ANN_GROWTH">"c523"</definedName>
    <definedName name="IQ_GROSS_LOANS_2YR_ANN_GROWTH">"c524"</definedName>
    <definedName name="IQ_GROSS_LOANS_3YR_ANN_GROWTH">"c525"</definedName>
    <definedName name="IQ_GROSS_LOANS_5YR_ANN_GROWTH">"c526"</definedName>
    <definedName name="IQ_GROSS_LOANS_7YR_ANN_GROWTH">"c527"</definedName>
    <definedName name="IQ_GROSS_LOANS_TOTAL_DEPOSITS">"c528"</definedName>
    <definedName name="IQ_GROSS_MARGIN">"c529"</definedName>
    <definedName name="IQ_GROSS_PROFIT">"c1378"</definedName>
    <definedName name="IQ_GROSS_SPRD">"c2155"</definedName>
    <definedName name="IQ_GW">"c530"</definedName>
    <definedName name="IQ_GW_AMORT_BR">"c532"</definedName>
    <definedName name="IQ_GW_AMORT_FIN">"c540"</definedName>
    <definedName name="IQ_GW_AMORT_INS">"c541"</definedName>
    <definedName name="IQ_GW_AMORT_REIT">"c542"</definedName>
    <definedName name="IQ_GW_AMORT_UTI">"c543"</definedName>
    <definedName name="IQ_GW_INTAN_AMORT">"c1469"</definedName>
    <definedName name="IQ_GW_INTAN_AMORT_BNK">"c544"</definedName>
    <definedName name="IQ_GW_INTAN_AMORT_BR">"c1470"</definedName>
    <definedName name="IQ_GW_INTAN_AMORT_CF">"c1471"</definedName>
    <definedName name="IQ_GW_INTAN_AMORT_CF_BNK">"c1472"</definedName>
    <definedName name="IQ_GW_INTAN_AMORT_CF_BR">"c1473"</definedName>
    <definedName name="IQ_GW_INTAN_AMORT_CF_FIN">"c1474"</definedName>
    <definedName name="IQ_GW_INTAN_AMORT_CF_INS">"c1475"</definedName>
    <definedName name="IQ_GW_INTAN_AMORT_CF_REIT">"c1476"</definedName>
    <definedName name="IQ_GW_INTAN_AMORT_CF_UTI">"c1477"</definedName>
    <definedName name="IQ_GW_INTAN_AMORT_FIN">"c1478"</definedName>
    <definedName name="IQ_GW_INTAN_AMORT_INS">"c1479"</definedName>
    <definedName name="IQ_GW_INTAN_AMORT_REIT">"c1480"</definedName>
    <definedName name="IQ_GW_INTAN_AMORT_UTI">"c1481"</definedName>
    <definedName name="IQ_HIGH_TARGET_PRICE">"c1651"</definedName>
    <definedName name="IQ_HIGHPRICE">"c545"</definedName>
    <definedName name="IQ_HOMEOWNERS_WRITTEN">"c546"</definedName>
    <definedName name="IQ_IMPAIR_OIL">"c547"</definedName>
    <definedName name="IQ_IMPAIRMENT_GW">"c548"</definedName>
    <definedName name="IQ_INC_AFTER_TAX">"c1598"</definedName>
    <definedName name="IQ_INC_AVAIL_EXCL">"c1395"</definedName>
    <definedName name="IQ_INC_AVAIL_INCL">"c1396"</definedName>
    <definedName name="IQ_INC_BEFORE_TAX">"c1375"</definedName>
    <definedName name="IQ_INC_EQUITY">"c549"</definedName>
    <definedName name="IQ_INC_EQUITY_BR">"c550"</definedName>
    <definedName name="IQ_INC_EQUITY_CF">"c551"</definedName>
    <definedName name="IQ_INC_EQUITY_FIN">"c552"</definedName>
    <definedName name="IQ_INC_EQUITY_INS">"c553"</definedName>
    <definedName name="IQ_INC_EQUITY_REC_BNK">"c554"</definedName>
    <definedName name="IQ_INC_EQUITY_REIT">"c555"</definedName>
    <definedName name="IQ_INC_EQUITY_REV_BNK">"c556"</definedName>
    <definedName name="IQ_INC_EQUITY_UTI">"c557"</definedName>
    <definedName name="IQ_INC_REAL_ESTATE_REC">"c558"</definedName>
    <definedName name="IQ_INC_REAL_ESTATE_REV">"c559"</definedName>
    <definedName name="IQ_INC_TAX">"c560"</definedName>
    <definedName name="IQ_INC_TAX_EXCL">"c1599"</definedName>
    <definedName name="IQ_INC_TAX_PAY_CURRENT">"c561"</definedName>
    <definedName name="IQ_INC_TRADE_ACT">"c562"</definedName>
    <definedName name="IQ_INS_ANNUITY_LIAB">"c563"</definedName>
    <definedName name="IQ_INS_DIV_EXP">"c564"</definedName>
    <definedName name="IQ_INS_DIV_REV">"c565"</definedName>
    <definedName name="IQ_INS_IN_FORCE">"c566"</definedName>
    <definedName name="IQ_INS_LIAB">"c567"</definedName>
    <definedName name="IQ_INS_POLICY_EXP">"c568"</definedName>
    <definedName name="IQ_INS_REV">"c569"</definedName>
    <definedName name="IQ_INS_SETTLE">"c570"</definedName>
    <definedName name="IQ_INS_SETTLE_BNK">"c571"</definedName>
    <definedName name="IQ_INS_SETTLE_BR">"c572"</definedName>
    <definedName name="IQ_INS_SETTLE_FIN">"c573"</definedName>
    <definedName name="IQ_INS_SETTLE_INS">"c574"</definedName>
    <definedName name="IQ_INS_SETTLE_REIT">"c575"</definedName>
    <definedName name="IQ_INS_SETTLE_UTI">"c576"</definedName>
    <definedName name="IQ_INSIDER_3MTH_BOUGHT_PCT">"c1534"</definedName>
    <definedName name="IQ_INSIDER_3MTH_NET_PCT">"c1535"</definedName>
    <definedName name="IQ_INSIDER_3MTH_SOLD_PCT">"c1533"</definedName>
    <definedName name="IQ_INSIDER_6MTH_BOUGHT_PCT">"c1537"</definedName>
    <definedName name="IQ_INSIDER_6MTH_NET_PCT">"c1538"</definedName>
    <definedName name="IQ_INSIDER_6MTH_SOLD_PCT">"c1536"</definedName>
    <definedName name="IQ_INSIDER_OVER_TOTAL">"c1581"</definedName>
    <definedName name="IQ_INSIDER_OWNER">"c577"</definedName>
    <definedName name="IQ_INSIDER_PERCENT">"c578"</definedName>
    <definedName name="IQ_INSIDER_SHARES">"c579"</definedName>
    <definedName name="IQ_INSTITUTIONAL_OVER_TOTAL">"c1580"</definedName>
    <definedName name="IQ_INSTITUTIONAL_OWNER">"c580"</definedName>
    <definedName name="IQ_INSTITUTIONAL_PERCENT">"c581"</definedName>
    <definedName name="IQ_INSTITUTIONAL_SHARES">"c582"</definedName>
    <definedName name="IQ_INSUR_RECEIV">"c1600"</definedName>
    <definedName name="IQ_INT_BORROW">"c583"</definedName>
    <definedName name="IQ_INT_DEPOSITS">"c584"</definedName>
    <definedName name="IQ_INT_DIV_INC">"c585"</definedName>
    <definedName name="IQ_INT_EXP_BR">"c586"</definedName>
    <definedName name="IQ_INT_EXP_COVERAGE">"c587"</definedName>
    <definedName name="IQ_INT_EXP_FIN">"c588"</definedName>
    <definedName name="IQ_INT_EXP_INS">"c589"</definedName>
    <definedName name="IQ_INT_EXP_LTD">"c2086"</definedName>
    <definedName name="IQ_INT_EXP_REIT">"c590"</definedName>
    <definedName name="IQ_INT_EXP_TOTAL">"c591"</definedName>
    <definedName name="IQ_INT_EXP_UTI">"c592"</definedName>
    <definedName name="IQ_INT_INC_BR">"c593"</definedName>
    <definedName name="IQ_INT_INC_FIN">"c594"</definedName>
    <definedName name="IQ_INT_INC_INVEST">"c595"</definedName>
    <definedName name="IQ_INT_INC_LOANS">"c596"</definedName>
    <definedName name="IQ_INT_INC_REIT">"c597"</definedName>
    <definedName name="IQ_INT_INC_TOTAL">"c598"</definedName>
    <definedName name="IQ_INT_INC_UTI">"c599"</definedName>
    <definedName name="IQ_INT_INV_INC">"c600"</definedName>
    <definedName name="IQ_INT_INV_INC_REIT">"c601"</definedName>
    <definedName name="IQ_INT_INV_INC_UTI">"c602"</definedName>
    <definedName name="IQ_INT_ON_BORROWING_COVERAGE">"c603"</definedName>
    <definedName name="IQ_INT_RATE_SPREAD">"c604"</definedName>
    <definedName name="IQ_INTANGIBLES_NET">"c1407"</definedName>
    <definedName name="IQ_INTEREST_EXP">"c618"</definedName>
    <definedName name="IQ_INTEREST_EXP_NET">"c1450"</definedName>
    <definedName name="IQ_INTEREST_EXP_NON">"c1383"</definedName>
    <definedName name="IQ_INTEREST_EXP_SUPPL">"c1460"</definedName>
    <definedName name="IQ_INTEREST_INC">"c1393"</definedName>
    <definedName name="IQ_INTEREST_INC_NON">"c1384"</definedName>
    <definedName name="IQ_INTEREST_INVEST_INC">"c619"</definedName>
    <definedName name="IQ_INV_10YR_ANN_GROWTH">"c1930"</definedName>
    <definedName name="IQ_INV_1YR_ANN_GROWTH">"c1925"</definedName>
    <definedName name="IQ_INV_2YR_ANN_GROWTH">"c1926"</definedName>
    <definedName name="IQ_INV_3YR_ANN_GROWTH">"c1927"</definedName>
    <definedName name="IQ_INV_5YR_ANN_GROWTH">"c1928"</definedName>
    <definedName name="IQ_INV_7YR_ANN_GROWTH">"c1929"</definedName>
    <definedName name="IQ_INV_BANKING_FEE">"c620"</definedName>
    <definedName name="IQ_INV_METHOD">"c621"</definedName>
    <definedName name="IQ_INVENTORY">"c622"</definedName>
    <definedName name="IQ_INVENTORY_TURNS">"c623"</definedName>
    <definedName name="IQ_INVENTORY_UTI">"c624"</definedName>
    <definedName name="IQ_INVEST_DEBT">"c625"</definedName>
    <definedName name="IQ_INVEST_EQUITY_PREF">"c626"</definedName>
    <definedName name="IQ_INVEST_FHLB">"c627"</definedName>
    <definedName name="IQ_INVEST_LOANS_CF">"c628"</definedName>
    <definedName name="IQ_INVEST_LOANS_CF_BNK">"c629"</definedName>
    <definedName name="IQ_INVEST_LOANS_CF_BR">"c630"</definedName>
    <definedName name="IQ_INVEST_LOANS_CF_FIN">"c631"</definedName>
    <definedName name="IQ_INVEST_LOANS_CF_INS">"c632"</definedName>
    <definedName name="IQ_INVEST_LOANS_CF_REIT">"c633"</definedName>
    <definedName name="IQ_INVEST_LOANS_CF_UTI">"c634"</definedName>
    <definedName name="IQ_INVEST_REAL_ESTATE">"c635"</definedName>
    <definedName name="IQ_INVEST_SECURITY">"c636"</definedName>
    <definedName name="IQ_INVEST_SECURITY_CF">"c637"</definedName>
    <definedName name="IQ_INVEST_SECURITY_CF_BNK">"c638"</definedName>
    <definedName name="IQ_INVEST_SECURITY_CF_BR">"c639"</definedName>
    <definedName name="IQ_INVEST_SECURITY_CF_FIN">"c640"</definedName>
    <definedName name="IQ_INVEST_SECURITY_CF_INS">"c641"</definedName>
    <definedName name="IQ_INVEST_SECURITY_CF_REIT">"c642"</definedName>
    <definedName name="IQ_INVEST_SECURITY_CF_UTI">"c643"</definedName>
    <definedName name="IQ_IPRD">"c644"</definedName>
    <definedName name="IQ_ISS_DEBT_NET">"c1391"</definedName>
    <definedName name="IQ_ISS_STOCK_NET">"c1601"</definedName>
    <definedName name="IQ_ISSUE_CURRENCY">"c2156"</definedName>
    <definedName name="IQ_ISSUE_NAME">"c2142"</definedName>
    <definedName name="IQ_ISSUER">"c2143"</definedName>
    <definedName name="IQ_ISSUER_PARENT">"c2144"</definedName>
    <definedName name="IQ_LAND">"c645"</definedName>
    <definedName name="IQ_LAST_PMT_DATE">"c2188"</definedName>
    <definedName name="IQ_LAST_SPLIT_DATE">"c2095"</definedName>
    <definedName name="IQ_LAST_SPLIT_FACTOR">"c2093"</definedName>
    <definedName name="IQ_LASTSALEPRICE">"c646"</definedName>
    <definedName name="IQ_LASTSALEPRICE_DATE">"c2109"</definedName>
    <definedName name="IQ_LATESTK">1000</definedName>
    <definedName name="IQ_LATESTQ">500</definedName>
    <definedName name="IQ_LEGAL_SETTLE">"c647"</definedName>
    <definedName name="IQ_LEGAL_SETTLE_BNK">"c648"</definedName>
    <definedName name="IQ_LEGAL_SETTLE_BR">"c649"</definedName>
    <definedName name="IQ_LEGAL_SETTLE_FIN">"c650"</definedName>
    <definedName name="IQ_LEGAL_SETTLE_INS">"c651"</definedName>
    <definedName name="IQ_LEGAL_SETTLE_REIT">"c652"</definedName>
    <definedName name="IQ_LEGAL_SETTLE_UTI">"c653"</definedName>
    <definedName name="IQ_LEVERAGE_RATIO">"c654"</definedName>
    <definedName name="IQ_LEVERED_FCF">"c1907"</definedName>
    <definedName name="IQ_LFCF_10YR_ANN_GROWTH">"c1942"</definedName>
    <definedName name="IQ_LFCF_1YR_ANN_GROWTH">"c1937"</definedName>
    <definedName name="IQ_LFCF_2YR_ANN_GROWTH">"c1938"</definedName>
    <definedName name="IQ_LFCF_3YR_ANN_GROWTH">"c1939"</definedName>
    <definedName name="IQ_LFCF_5YR_ANN_GROWTH">"c1940"</definedName>
    <definedName name="IQ_LFCF_7YR_ANN_GROWTH">"c1941"</definedName>
    <definedName name="IQ_LFCF_MARGIN">"c1961"</definedName>
    <definedName name="IQ_LICENSED_POPS">"c2123"</definedName>
    <definedName name="IQ_LIFOR">"c655"</definedName>
    <definedName name="IQ_LL">"c656"</definedName>
    <definedName name="IQ_LOAN_LEASE_RECEIV">"c657"</definedName>
    <definedName name="IQ_LOAN_LOSS">"c1386"</definedName>
    <definedName name="IQ_LOAN_SERVICE_REV">"c658"</definedName>
    <definedName name="IQ_LOANS_CF">"c659"</definedName>
    <definedName name="IQ_LOANS_CF_BNK">"c660"</definedName>
    <definedName name="IQ_LOANS_CF_BR">"c661"</definedName>
    <definedName name="IQ_LOANS_CF_FIN">"c662"</definedName>
    <definedName name="IQ_LOANS_CF_INS">"c663"</definedName>
    <definedName name="IQ_LOANS_CF_REIT">"c664"</definedName>
    <definedName name="IQ_LOANS_CF_UTI">"c665"</definedName>
    <definedName name="IQ_LOANS_FOR_SALE">"c666"</definedName>
    <definedName name="IQ_LOANS_PAST_DUE">"c667"</definedName>
    <definedName name="IQ_LOANS_RECEIV_CURRENT">"c668"</definedName>
    <definedName name="IQ_LOANS_RECEIV_LT">"c669"</definedName>
    <definedName name="IQ_LOANS_RECEIV_LT_UTI">"c670"</definedName>
    <definedName name="IQ_LONG_TERM_DEBT">"c1387"</definedName>
    <definedName name="IQ_LONG_TERM_DEBT_OVER_TOTAL_CAP">"c1388"</definedName>
    <definedName name="IQ_LONG_TERM_GROWTH">"c671"</definedName>
    <definedName name="IQ_LONG_TERM_INV">"c1389"</definedName>
    <definedName name="IQ_LOSS_LOSS_EXP">"c672"</definedName>
    <definedName name="IQ_LOW_TARGET_PRICE">"c1652"</definedName>
    <definedName name="IQ_LOWPRICE">"c673"</definedName>
    <definedName name="IQ_LT_DEBT">"c674"</definedName>
    <definedName name="IQ_LT_DEBT_BNK">"c675"</definedName>
    <definedName name="IQ_LT_DEBT_BR">"c676"</definedName>
    <definedName name="IQ_LT_DEBT_CAPITAL">"c677"</definedName>
    <definedName name="IQ_LT_DEBT_EQUITY">"c678"</definedName>
    <definedName name="IQ_LT_DEBT_FIN">"c679"</definedName>
    <definedName name="IQ_LT_DEBT_INS">"c680"</definedName>
    <definedName name="IQ_LT_DEBT_ISSUED">"c681"</definedName>
    <definedName name="IQ_LT_DEBT_ISSUED_BNK">"c682"</definedName>
    <definedName name="IQ_LT_DEBT_ISSUED_BR">"c683"</definedName>
    <definedName name="IQ_LT_DEBT_ISSUED_FIN">"c684"</definedName>
    <definedName name="IQ_LT_DEBT_ISSUED_INS">"c685"</definedName>
    <definedName name="IQ_LT_DEBT_ISSUED_REIT">"c686"</definedName>
    <definedName name="IQ_LT_DEBT_ISSUED_UTI">"c687"</definedName>
    <definedName name="IQ_LT_DEBT_REIT">"c688"</definedName>
    <definedName name="IQ_LT_DEBT_REPAID">"c689"</definedName>
    <definedName name="IQ_LT_DEBT_REPAID_BNK">"c690"</definedName>
    <definedName name="IQ_LT_DEBT_REPAID_BR">"c691"</definedName>
    <definedName name="IQ_LT_DEBT_REPAID_FIN">"c692"</definedName>
    <definedName name="IQ_LT_DEBT_REPAID_INS">"c693"</definedName>
    <definedName name="IQ_LT_DEBT_REPAID_REIT">"c694"</definedName>
    <definedName name="IQ_LT_DEBT_REPAID_UTI">"c695"</definedName>
    <definedName name="IQ_LT_DEBT_UTI">"c696"</definedName>
    <definedName name="IQ_LT_INVEST">"c697"</definedName>
    <definedName name="IQ_LT_INVEST_BR">"c698"</definedName>
    <definedName name="IQ_LT_INVEST_FIN">"c699"</definedName>
    <definedName name="IQ_LT_INVEST_REIT">"c700"</definedName>
    <definedName name="IQ_LT_INVEST_UTI">"c701"</definedName>
    <definedName name="IQ_LT_NOTE_RECEIV">"c1602"</definedName>
    <definedName name="IQ_LTD_DUE_AFTER_FIVE">"c704"</definedName>
    <definedName name="IQ_LTD_DUE_CY">"c705"</definedName>
    <definedName name="IQ_LTD_DUE_CY1">"c706"</definedName>
    <definedName name="IQ_LTD_DUE_CY2">"c707"</definedName>
    <definedName name="IQ_LTD_DUE_CY3">"c708"</definedName>
    <definedName name="IQ_LTD_DUE_CY4">"c709"</definedName>
    <definedName name="IQ_LTD_DUE_NEXT_FIVE">"c710"</definedName>
    <definedName name="IQ_LTM">2000</definedName>
    <definedName name="IQ_LTM_REVENUE_OVER_EMPLOYEES">"c1437"</definedName>
    <definedName name="IQ_MACHINERY">"c711"</definedName>
    <definedName name="IQ_MAINT_REPAIR">"c2087"</definedName>
    <definedName name="IQ_MARKET_CAP_LFCF">"c2209"</definedName>
    <definedName name="IQ_MARKETCAP">"c712"</definedName>
    <definedName name="IQ_MARKETING">"c2239"</definedName>
    <definedName name="IQ_MATURITY_DATE">"c2146"</definedName>
    <definedName name="IQ_MEDIAN_TARGET_PRICE">"c1650"</definedName>
    <definedName name="IQ_MERGER">"c713"</definedName>
    <definedName name="IQ_MERGER_BNK">"c714"</definedName>
    <definedName name="IQ_MERGER_BR">"c715"</definedName>
    <definedName name="IQ_MERGER_FIN">"c716"</definedName>
    <definedName name="IQ_MERGER_INS">"c717"</definedName>
    <definedName name="IQ_MERGER_REIT">"c718"</definedName>
    <definedName name="IQ_MERGER_RESTRUCTURE">"c719"</definedName>
    <definedName name="IQ_MERGER_RESTRUCTURE_BNK">"c720"</definedName>
    <definedName name="IQ_MERGER_RESTRUCTURE_BR">"c721"</definedName>
    <definedName name="IQ_MERGER_RESTRUCTURE_FIN">"c722"</definedName>
    <definedName name="IQ_MERGER_RESTRUCTURE_INS">"c723"</definedName>
    <definedName name="IQ_MERGER_RESTRUCTURE_REIT">"c724"</definedName>
    <definedName name="IQ_MERGER_RESTRUCTURE_UTI">"c725"</definedName>
    <definedName name="IQ_MERGER_UTI">"c726"</definedName>
    <definedName name="IQ_MINORITY_INTEREST">"c727"</definedName>
    <definedName name="IQ_MINORITY_INTEREST_BNK">"c728"</definedName>
    <definedName name="IQ_MINORITY_INTEREST_BR">"c729"</definedName>
    <definedName name="IQ_MINORITY_INTEREST_CF">"c730"</definedName>
    <definedName name="IQ_MINORITY_INTEREST_FIN">"c731"</definedName>
    <definedName name="IQ_MINORITY_INTEREST_INS">"c732"</definedName>
    <definedName name="IQ_MINORITY_INTEREST_IS">"c733"</definedName>
    <definedName name="IQ_MINORITY_INTEREST_REIT">"c734"</definedName>
    <definedName name="IQ_MINORITY_INTEREST_TOTAL">"c1905"</definedName>
    <definedName name="IQ_MINORITY_INTEREST_UTI">"c735"</definedName>
    <definedName name="IQ_MISC_ADJUST_CF">"c736"</definedName>
    <definedName name="IQ_MISC_EARN_ADJ">"c1603"</definedName>
    <definedName name="IQ_MKTCAP_EBT_EXCL">"c737"</definedName>
    <definedName name="IQ_MKTCAP_EBT_EXCL_AVG">"c738"</definedName>
    <definedName name="IQ_MKTCAP_EBT_INCL_AVG">"c739"</definedName>
    <definedName name="IQ_MKTCAP_TOTAL_REV">"c740"</definedName>
    <definedName name="IQ_MKTCAP_TOTAL_REV_AVG">"c741"</definedName>
    <definedName name="IQ_MKTCAP_TOTAL_REV_FWD">"c742"</definedName>
    <definedName name="IQ_MM_ACCOUNT">"c743"</definedName>
    <definedName name="IQ_MORT_BANK_ACT">"c744"</definedName>
    <definedName name="IQ_MORT_BANKING_FEE">"c745"</definedName>
    <definedName name="IQ_MORT_INT_INC">"c746"</definedName>
    <definedName name="IQ_MORT_LOANS">"c747"</definedName>
    <definedName name="IQ_MORT_SECURITY">"c748"</definedName>
    <definedName name="IQ_MORTGAGE_SERV_RIGHTS">"c2242"</definedName>
    <definedName name="IQ_NAV_EST">"c1751"</definedName>
    <definedName name="IQ_NAV_HIGH_EST">"c1753"</definedName>
    <definedName name="IQ_NAV_LOW_EST">"c1754"</definedName>
    <definedName name="IQ_NAV_MEDIAN_EST">"c1752"</definedName>
    <definedName name="IQ_NAV_NUM_EST">"c1755"</definedName>
    <definedName name="IQ_NAV_STDDEV_EST">"c1756"</definedName>
    <definedName name="IQ_NET_CHANGE">"c749"</definedName>
    <definedName name="IQ_NET_DEBT">"c1584"</definedName>
    <definedName name="IQ_NET_DEBT_EBITDA">"c750"</definedName>
    <definedName name="IQ_NET_DEBT_ISSUED">"c751"</definedName>
    <definedName name="IQ_NET_DEBT_ISSUED_BNK">"c752"</definedName>
    <definedName name="IQ_NET_DEBT_ISSUED_BR">"c753"</definedName>
    <definedName name="IQ_NET_DEBT_ISSUED_FIN">"c754"</definedName>
    <definedName name="IQ_NET_DEBT_ISSUED_INS">"c755"</definedName>
    <definedName name="IQ_NET_DEBT_ISSUED_REIT">"c756"</definedName>
    <definedName name="IQ_NET_DEBT_ISSUED_UTI">"c757"</definedName>
    <definedName name="IQ_NET_INC">"c1394"</definedName>
    <definedName name="IQ_NET_INC_BEFORE">"c1368"</definedName>
    <definedName name="IQ_NET_INC_CF">"c1397"</definedName>
    <definedName name="IQ_NET_INC_MARGIN">"c1398"</definedName>
    <definedName name="IQ_NET_INT_INC_10YR_ANN_GROWTH">"c758"</definedName>
    <definedName name="IQ_NET_INT_INC_1YR_ANN_GROWTH">"c759"</definedName>
    <definedName name="IQ_NET_INT_INC_2YR_ANN_GROWTH">"c760"</definedName>
    <definedName name="IQ_NET_INT_INC_3YR_ANN_GROWTH">"c761"</definedName>
    <definedName name="IQ_NET_INT_INC_5YR_ANN_GROWTH">"c762"</definedName>
    <definedName name="IQ_NET_INT_INC_7YR_ANN_GROWTH">"c763"</definedName>
    <definedName name="IQ_NET_INT_INC_BNK">"c764"</definedName>
    <definedName name="IQ_NET_INT_INC_BR">"c765"</definedName>
    <definedName name="IQ_NET_INT_INC_FIN">"c766"</definedName>
    <definedName name="IQ_NET_INT_INC_TOTAL_REV">"c767"</definedName>
    <definedName name="IQ_NET_INT_MARGIN">"c768"</definedName>
    <definedName name="IQ_NET_INTEREST_EXP">"c769"</definedName>
    <definedName name="IQ_NET_INTEREST_EXP_REIT">"c770"</definedName>
    <definedName name="IQ_NET_INTEREST_EXP_UTI">"c771"</definedName>
    <definedName name="IQ_NET_INTEREST_INC">"c1392"</definedName>
    <definedName name="IQ_NET_INTEREST_INC_AFTER_LL">"c1604"</definedName>
    <definedName name="IQ_NET_LOANS">"c772"</definedName>
    <definedName name="IQ_NET_LOANS_10YR_ANN_GROWTH">"c773"</definedName>
    <definedName name="IQ_NET_LOANS_1YR_ANN_GROWTH">"c774"</definedName>
    <definedName name="IQ_NET_LOANS_2YR_ANN_GROWTH">"c775"</definedName>
    <definedName name="IQ_NET_LOANS_3YR_ANN_GROWTH">"c776"</definedName>
    <definedName name="IQ_NET_LOANS_5YR_ANN_GROWTH">"c777"</definedName>
    <definedName name="IQ_NET_LOANS_7YR_ANN_GROWTH">"c778"</definedName>
    <definedName name="IQ_NET_LOANS_TOTAL_DEPOSITS">"c779"</definedName>
    <definedName name="IQ_NET_RENTAL_EXP_FN">"c780"</definedName>
    <definedName name="IQ_NEXT_CALL_DATE">"c2198"</definedName>
    <definedName name="IQ_NEXT_CALL_PRICE">"c2199"</definedName>
    <definedName name="IQ_NEXT_INT_DATE">"c2187"</definedName>
    <definedName name="IQ_NEXT_PUT_DATE">"c2200"</definedName>
    <definedName name="IQ_NEXT_PUT_PRICE">"c2201"</definedName>
    <definedName name="IQ_NI">"c781"</definedName>
    <definedName name="IQ_NI_10YR_ANN_GROWTH">"c782"</definedName>
    <definedName name="IQ_NI_1YR_ANN_GROWTH">"c783"</definedName>
    <definedName name="IQ_NI_2YR_ANN_GROWTH">"c784"</definedName>
    <definedName name="IQ_NI_3YR_ANN_GROWTH">"c785"</definedName>
    <definedName name="IQ_NI_5YR_ANN_GROWTH">"c786"</definedName>
    <definedName name="IQ_NI_7YR_ANN_GROWTH">"c787"</definedName>
    <definedName name="IQ_NI_AFTER_CAPITALIZED">"c788"</definedName>
    <definedName name="IQ_NI_AVAIL_EXCL">"c789"</definedName>
    <definedName name="IQ_NI_AVAIL_EXCL_MARGIN">"c790"</definedName>
    <definedName name="IQ_NI_AVAIL_INCL">"c791"</definedName>
    <definedName name="IQ_NI_BEFORE_CAPITALIZED">"c792"</definedName>
    <definedName name="IQ_NI_CF">"c793"</definedName>
    <definedName name="IQ_NI_EST">"c1716"</definedName>
    <definedName name="IQ_NI_GW_EST">"c1723"</definedName>
    <definedName name="IQ_NI_GW_HIGH_EST">"c1725"</definedName>
    <definedName name="IQ_NI_GW_LOW_EST">"c1726"</definedName>
    <definedName name="IQ_NI_GW_MEDIAN_EST">"c1724"</definedName>
    <definedName name="IQ_NI_GW_NUM_EST">"c1727"</definedName>
    <definedName name="IQ_NI_GW_STDDEV_EST">"c1728"</definedName>
    <definedName name="IQ_NI_HIGH_EST">"c1718"</definedName>
    <definedName name="IQ_NI_LOW_EST">"c1719"</definedName>
    <definedName name="IQ_NI_MARGIN">"c794"</definedName>
    <definedName name="IQ_NI_MEDIAN_EST">"c1717"</definedName>
    <definedName name="IQ_NI_NORM">"c1901"</definedName>
    <definedName name="IQ_NI_NORM_10YR_ANN_GROWTH">"c1960"</definedName>
    <definedName name="IQ_NI_NORM_1YR_ANN_GROWTH">"c1955"</definedName>
    <definedName name="IQ_NI_NORM_2YR_ANN_GROWTH">"c1956"</definedName>
    <definedName name="IQ_NI_NORM_3YR_ANN_GROWTH">"c1957"</definedName>
    <definedName name="IQ_NI_NORM_5YR_ANN_GROWTH">"c1958"</definedName>
    <definedName name="IQ_NI_NORM_7YR_ANN_GROWTH">"c1959"</definedName>
    <definedName name="IQ_NI_NORM_MARGIN">"c1964"</definedName>
    <definedName name="IQ_NI_NUM_EST">"c1720"</definedName>
    <definedName name="IQ_NI_REPORTED_EST">"c1730"</definedName>
    <definedName name="IQ_NI_REPORTED_HIGH_EST">"c1732"</definedName>
    <definedName name="IQ_NI_REPORTED_LOW_EST">"c1733"</definedName>
    <definedName name="IQ_NI_REPORTED_MEDIAN_EST">"c1731"</definedName>
    <definedName name="IQ_NI_REPORTED_NUM_EST">"c1734"</definedName>
    <definedName name="IQ_NI_REPORTED_STDDEV_EST">"c1735"</definedName>
    <definedName name="IQ_NI_SFAS">"c795"</definedName>
    <definedName name="IQ_NI_STDDEV_EST">"c1721"</definedName>
    <definedName name="IQ_NON_ACCRUAL_LOANS">"c796"</definedName>
    <definedName name="IQ_NON_CASH">"c1399"</definedName>
    <definedName name="IQ_NON_CASH_ITEMS">"c797"</definedName>
    <definedName name="IQ_NON_INS_EXP">"c798"</definedName>
    <definedName name="IQ_NON_INS_REV">"c799"</definedName>
    <definedName name="IQ_NON_INT_BEAR_CD">"c800"</definedName>
    <definedName name="IQ_NON_INT_EXP">"c801"</definedName>
    <definedName name="IQ_NON_INT_INC">"c802"</definedName>
    <definedName name="IQ_NON_INT_INC_10YR_ANN_GROWTH">"c803"</definedName>
    <definedName name="IQ_NON_INT_INC_1YR_ANN_GROWTH">"c804"</definedName>
    <definedName name="IQ_NON_INT_INC_2YR_ANN_GROWTH">"c805"</definedName>
    <definedName name="IQ_NON_INT_INC_3YR_ANN_GROWTH">"c806"</definedName>
    <definedName name="IQ_NON_INT_INC_5YR_ANN_GROWTH">"c807"</definedName>
    <definedName name="IQ_NON_INT_INC_7YR_ANN_GROWTH">"c808"</definedName>
    <definedName name="IQ_NON_INTEREST_EXP">"c1400"</definedName>
    <definedName name="IQ_NON_INTEREST_INC">"c1401"</definedName>
    <definedName name="IQ_NON_OPER_EXP">"c809"</definedName>
    <definedName name="IQ_NON_OPER_INC">"c810"</definedName>
    <definedName name="IQ_NON_PERF_ASSETS_10YR_ANN_GROWTH">"c811"</definedName>
    <definedName name="IQ_NON_PERF_ASSETS_1YR_ANN_GROWTH">"c812"</definedName>
    <definedName name="IQ_NON_PERF_ASSETS_2YR_ANN_GROWTH">"c813"</definedName>
    <definedName name="IQ_NON_PERF_ASSETS_3YR_ANN_GROWTH">"c814"</definedName>
    <definedName name="IQ_NON_PERF_ASSETS_5YR_ANN_GROWTH">"c815"</definedName>
    <definedName name="IQ_NON_PERF_ASSETS_7YR_ANN_GROWTH">"c816"</definedName>
    <definedName name="IQ_NON_PERF_ASSETS_TOTAL_ASSETS">"c817"</definedName>
    <definedName name="IQ_NON_PERF_LOANS_10YR_ANN_GROWTH">"c818"</definedName>
    <definedName name="IQ_NON_PERF_LOANS_1YR_ANN_GROWTH">"c819"</definedName>
    <definedName name="IQ_NON_PERF_LOANS_2YR_ANN_GROWTH">"c820"</definedName>
    <definedName name="IQ_NON_PERF_LOANS_3YR_ANN_GROWTH">"c821"</definedName>
    <definedName name="IQ_NON_PERF_LOANS_5YR_ANN_GROWTH">"c822"</definedName>
    <definedName name="IQ_NON_PERF_LOANS_7YR_ANN_GROWTH">"c823"</definedName>
    <definedName name="IQ_NON_PERF_LOANS_TOTAL_ASSETS">"c824"</definedName>
    <definedName name="IQ_NON_PERF_LOANS_TOTAL_LOANS">"c825"</definedName>
    <definedName name="IQ_NON_PERFORMING_ASSETS">"c826"</definedName>
    <definedName name="IQ_NON_PERFORMING_LOANS">"c827"</definedName>
    <definedName name="IQ_NONUTIL_REV">"c2089"</definedName>
    <definedName name="IQ_NORMAL_INC_AFTER">"c1605"</definedName>
    <definedName name="IQ_NORMAL_INC_AVAIL">"c1606"</definedName>
    <definedName name="IQ_NORMAL_INC_BEFORE">"c1607"</definedName>
    <definedName name="IQ_NOTES_PAY">"c1423"</definedName>
    <definedName name="IQ_NOW_ACCOUNT">"c828"</definedName>
    <definedName name="IQ_NPPE">"c829"</definedName>
    <definedName name="IQ_NPPE_10YR_ANN_GROWTH">"c830"</definedName>
    <definedName name="IQ_NPPE_1YR_ANN_GROWTH">"c831"</definedName>
    <definedName name="IQ_NPPE_2YR_ANN_GROWTH">"c832"</definedName>
    <definedName name="IQ_NPPE_3YR_ANN_GROWTH">"c833"</definedName>
    <definedName name="IQ_NPPE_5YR_ANN_GROWTH">"c834"</definedName>
    <definedName name="IQ_NPPE_7YR_ANN_GROWTH">"c835"</definedName>
    <definedName name="IQ_NTM">6000</definedName>
    <definedName name="IQ_NUKE">"c836"</definedName>
    <definedName name="IQ_NUKE_CF">"c837"</definedName>
    <definedName name="IQ_NUKE_CONTR">"c838"</definedName>
    <definedName name="IQ_NUM_BRANCHES">"c2088"</definedName>
    <definedName name="IQ_NUMBER_ADRHOLDERS">"c1970"</definedName>
    <definedName name="IQ_NUMBER_DAYS">"c1904"</definedName>
    <definedName name="IQ_NUMBER_SHAREHOLDERS">"c1967"</definedName>
    <definedName name="IQ_NUMBER_SHAREHOLDERS_CLASSA">"c1968"</definedName>
    <definedName name="IQ_NUMBER_SHAREHOLDERS_OTHER">"c1969"</definedName>
    <definedName name="IQ_OCCUPY_EXP">"c839"</definedName>
    <definedName name="IQ_OFFER_AMOUNT">"c2152"</definedName>
    <definedName name="IQ_OFFER_COUPON">"c2147"</definedName>
    <definedName name="IQ_OFFER_COUPON_TYPE">"c2148"</definedName>
    <definedName name="IQ_OFFER_DATE">"c2149"</definedName>
    <definedName name="IQ_OFFER_PRICE">"c2150"</definedName>
    <definedName name="IQ_OFFER_YIELD">"c2151"</definedName>
    <definedName name="IQ_OG_10DISC">"c1998"</definedName>
    <definedName name="IQ_OG_10DISC_GAS">"c2018"</definedName>
    <definedName name="IQ_OG_10DISC_OIL">"c2008"</definedName>
    <definedName name="IQ_OG_ACQ_COST_PROVED">"c1975"</definedName>
    <definedName name="IQ_OG_ACQ_COST_PROVED_GAS">"c1987"</definedName>
    <definedName name="IQ_OG_ACQ_COST_PROVED_OIL">"c1981"</definedName>
    <definedName name="IQ_OG_ACQ_COST_UNPROVED">"c1976"</definedName>
    <definedName name="IQ_OG_ACQ_COST_UNPROVED_GAS">"c1988"</definedName>
    <definedName name="IQ_OG_ACQ_COST_UNPROVED_OIL">"c1982"</definedName>
    <definedName name="IQ_OG_CLOSE_BALANCE_GAS">"c2049"</definedName>
    <definedName name="IQ_OG_CLOSE_BALANCE_OIL">"c2037"</definedName>
    <definedName name="IQ_OG_DCF_BEFORE_TAXES">"c2023"</definedName>
    <definedName name="IQ_OG_DCF_BEFORE_TAXES_GAS">"c2025"</definedName>
    <definedName name="IQ_OG_DCF_BEFORE_TAXES_OIL">"c2024"</definedName>
    <definedName name="IQ_OG_DEVELOPED_RESERVES_GAS">"c2053"</definedName>
    <definedName name="IQ_OG_DEVELOPED_RESERVES_OIL">"c2054"</definedName>
    <definedName name="IQ_OG_DEVELOPMENT_COSTS">"c1978"</definedName>
    <definedName name="IQ_OG_DEVELOPMENT_COSTS_GAS">"c1990"</definedName>
    <definedName name="IQ_OG_DEVELOPMENT_COSTS_OIL">"c1984"</definedName>
    <definedName name="IQ_OG_EQUITY_DCF">"c2002"</definedName>
    <definedName name="IQ_OG_EQUITY_DCF_GAS">"c2022"</definedName>
    <definedName name="IQ_OG_EQUITY_DCF_OIL">"c2012"</definedName>
    <definedName name="IQ_OG_EQUTY_RESERVES_GAS">"c2050"</definedName>
    <definedName name="IQ_OG_EQUTY_RESERVES_OIL">"c2038"</definedName>
    <definedName name="IQ_OG_EXPLORATION_COSTS">"c1977"</definedName>
    <definedName name="IQ_OG_EXPLORATION_COSTS_GAS">"c1989"</definedName>
    <definedName name="IQ_OG_EXPLORATION_COSTS_OIL">"c1983"</definedName>
    <definedName name="IQ_OG_EXT_DISC_GAS">"c2043"</definedName>
    <definedName name="IQ_OG_EXT_DISC_OIL">"c2031"</definedName>
    <definedName name="IQ_OG_FUTURE_CASH_INFLOWS">"c1993"</definedName>
    <definedName name="IQ_OG_FUTURE_CASH_INFLOWS_GAS">"c2013"</definedName>
    <definedName name="IQ_OG_FUTURE_CASH_INFLOWS_OIL">"c2003"</definedName>
    <definedName name="IQ_OG_FUTURE_DEVELOPMENT_COSTS">"c1995"</definedName>
    <definedName name="IQ_OG_FUTURE_DEVELOPMENT_COSTS_GAS">"c2015"</definedName>
    <definedName name="IQ_OG_FUTURE_DEVELOPMENT_COSTS_OIL">"c2005"</definedName>
    <definedName name="IQ_OG_FUTURE_INC_TAXES">"c1997"</definedName>
    <definedName name="IQ_OG_FUTURE_INC_TAXES_GAS">"c2017"</definedName>
    <definedName name="IQ_OG_FUTURE_INC_TAXES_OIL">"c2007"</definedName>
    <definedName name="IQ_OG_FUTURE_PRODUCTION_COSTS">"c1994"</definedName>
    <definedName name="IQ_OG_FUTURE_PRODUCTION_COSTS_GAS">"c2014"</definedName>
    <definedName name="IQ_OG_FUTURE_PRODUCTION_COSTS_OIL">"c2004"</definedName>
    <definedName name="IQ_OG_GAS_PRICE_HEDGED">"c2056"</definedName>
    <definedName name="IQ_OG_GAS_PRICE_UNHEDGED">"c2058"</definedName>
    <definedName name="IQ_OG_IMPROVED_RECOVERY_GAS">"c2044"</definedName>
    <definedName name="IQ_OG_IMPROVED_RECOVERY_OIL">"c2032"</definedName>
    <definedName name="IQ_OG_LIQUID_GAS_PRICE_HEDGED">"c2233"</definedName>
    <definedName name="IQ_OG_LIQUID_GAS_PRICE_UNHEDGED">"c2234"</definedName>
    <definedName name="IQ_OG_NET_FUTURE_CASH_FLOWS">"c1996"</definedName>
    <definedName name="IQ_OG_NET_FUTURE_CASH_FLOWS_GAS">"c2016"</definedName>
    <definedName name="IQ_OG_NET_FUTURE_CASH_FLOWS_OIL">"c2006"</definedName>
    <definedName name="IQ_OG_OIL_PRICE_HEDGED">"c2055"</definedName>
    <definedName name="IQ_OG_OIL_PRICE_UNHEDGED">"c2057"</definedName>
    <definedName name="IQ_OG_OPEN_BALANCE_GAS">"c2041"</definedName>
    <definedName name="IQ_OG_OPEN_BALANCE_OIL">"c2029"</definedName>
    <definedName name="IQ_OG_OTHER_ADJ_FCF">"c1999"</definedName>
    <definedName name="IQ_OG_OTHER_ADJ_FCF_GAS">"c2019"</definedName>
    <definedName name="IQ_OG_OTHER_ADJ_FCF_OIL">"c2009"</definedName>
    <definedName name="IQ_OG_OTHER_ADJ_GAS">"c2048"</definedName>
    <definedName name="IQ_OG_OTHER_ADJ_OIL">"c2036"</definedName>
    <definedName name="IQ_OG_OTHER_COSTS">"c1979"</definedName>
    <definedName name="IQ_OG_OTHER_COSTS_GAS">"c1991"</definedName>
    <definedName name="IQ_OG_OTHER_COSTS_OIL">"c1985"</definedName>
    <definedName name="IQ_OG_PRODUCTION_GAS">"c2047"</definedName>
    <definedName name="IQ_OG_PRODUCTION_OIL">"c2035"</definedName>
    <definedName name="IQ_OG_PURCHASES_GAS">"c2045"</definedName>
    <definedName name="IQ_OG_PURCHASES_OIL">"c2033"</definedName>
    <definedName name="IQ_OG_REVISIONS_GAS">"c2042"</definedName>
    <definedName name="IQ_OG_REVISIONS_OIL">"c2030"</definedName>
    <definedName name="IQ_OG_SALES_IN_PLACE_GAS">"c2046"</definedName>
    <definedName name="IQ_OG_SALES_IN_PLACE_OIL">"c2034"</definedName>
    <definedName name="IQ_OG_STANDARDIZED_DCF">"c2000"</definedName>
    <definedName name="IQ_OG_STANDARDIZED_DCF_GAS">"c2020"</definedName>
    <definedName name="IQ_OG_STANDARDIZED_DCF_HEDGED">"c2001"</definedName>
    <definedName name="IQ_OG_STANDARDIZED_DCF_HEDGED_GAS">"c2021"</definedName>
    <definedName name="IQ_OG_STANDARDIZED_DCF_HEDGED_OIL">"c2011"</definedName>
    <definedName name="IQ_OG_STANDARDIZED_DCF_OIL">"c2010"</definedName>
    <definedName name="IQ_OG_TAXES">"c2026"</definedName>
    <definedName name="IQ_OG_TAXES_GAS">"c2028"</definedName>
    <definedName name="IQ_OG_TAXES_OIL">"c2027"</definedName>
    <definedName name="IQ_OG_TOTAL_COSTS">"c1980"</definedName>
    <definedName name="IQ_OG_TOTAL_COSTS_GAS">"c1992"</definedName>
    <definedName name="IQ_OG_TOTAL_COSTS_OIL">"c1986"</definedName>
    <definedName name="IQ_OG_TOTAL_EST_PROVED_RESERVES_GAS">"c2052"</definedName>
    <definedName name="IQ_OG_TOTAL_GAS_PRODUCTION">"c2060"</definedName>
    <definedName name="IQ_OG_TOTAL_LIQUID_GAS_PRODUCTION">"c2235"</definedName>
    <definedName name="IQ_OG_TOTAL_OIL_PRODUCTON">"c2059"</definedName>
    <definedName name="IQ_OG_UNDEVELOPED_RESERVES_GAS">"c2051"</definedName>
    <definedName name="IQ_OG_UNDEVELOPED_RESERVES_OIL">"c2039"</definedName>
    <definedName name="IQ_OIL_IMPAIR">"c840"</definedName>
    <definedName name="IQ_OL_COMM_AFTER_FIVE">"c841"</definedName>
    <definedName name="IQ_OL_COMM_CY">"c842"</definedName>
    <definedName name="IQ_OL_COMM_CY1">"c843"</definedName>
    <definedName name="IQ_OL_COMM_CY2">"c844"</definedName>
    <definedName name="IQ_OL_COMM_CY3">"c845"</definedName>
    <definedName name="IQ_OL_COMM_CY4">"c846"</definedName>
    <definedName name="IQ_OL_COMM_NEXT_FIVE">"c847"</definedName>
    <definedName name="IQ_OPENPRICE">"c848"</definedName>
    <definedName name="IQ_OPER_INC">"c849"</definedName>
    <definedName name="IQ_OPER_INC_BR">"c850"</definedName>
    <definedName name="IQ_OPER_INC_EST">"c1688"</definedName>
    <definedName name="IQ_OPER_INC_FIN">"c851"</definedName>
    <definedName name="IQ_OPER_INC_HIGH_EST">"c1690"</definedName>
    <definedName name="IQ_OPER_INC_INS">"c852"</definedName>
    <definedName name="IQ_OPER_INC_LOW_EST">"c1691"</definedName>
    <definedName name="IQ_OPER_INC_MARGIN">"c1448"</definedName>
    <definedName name="IQ_OPER_INC_MEDIAN_EST">"c1689"</definedName>
    <definedName name="IQ_OPER_INC_NUM_EST">"c1692"</definedName>
    <definedName name="IQ_OPER_INC_REIT">"c853"</definedName>
    <definedName name="IQ_OPER_INC_STDDEV_EST">"c1693"</definedName>
    <definedName name="IQ_OPER_INC_UTI">"c854"</definedName>
    <definedName name="IQ_OPERATIONS_EXP">"c855"</definedName>
    <definedName name="IQ_OPTIONS_BEG_OS">"c1572"</definedName>
    <definedName name="IQ_OPTIONS_CANCELLED">"c856"</definedName>
    <definedName name="IQ_OPTIONS_END_OS">"c1573"</definedName>
    <definedName name="IQ_OPTIONS_EXERCISED">"c2116"</definedName>
    <definedName name="IQ_OPTIONS_ISSUED">"c857"</definedName>
    <definedName name="IQ_ORDER_BACKLOG">"c2090"</definedName>
    <definedName name="IQ_OTHER_ADJUST_GROSS_LOANS">"c859"</definedName>
    <definedName name="IQ_OTHER_ASSETS">"c860"</definedName>
    <definedName name="IQ_OTHER_ASSETS_BNK">"c861"</definedName>
    <definedName name="IQ_OTHER_ASSETS_BR">"c862"</definedName>
    <definedName name="IQ_OTHER_ASSETS_FIN">"c863"</definedName>
    <definedName name="IQ_OTHER_ASSETS_INS">"c864"</definedName>
    <definedName name="IQ_OTHER_ASSETS_REIT">"c865"</definedName>
    <definedName name="IQ_OTHER_ASSETS_SERV_RIGHTS">"c2243"</definedName>
    <definedName name="IQ_OTHER_ASSETS_UTI">"c866"</definedName>
    <definedName name="IQ_OTHER_BEARING_LIAB">"c1608"</definedName>
    <definedName name="IQ_OTHER_BENEFITS_OBLIGATION">"c867"</definedName>
    <definedName name="IQ_OTHER_CA">"c868"</definedName>
    <definedName name="IQ_OTHER_CA_SUPPL">"c869"</definedName>
    <definedName name="IQ_OTHER_CA_SUPPL_BNK">"c870"</definedName>
    <definedName name="IQ_OTHER_CA_SUPPL_BR">"c871"</definedName>
    <definedName name="IQ_OTHER_CA_SUPPL_FIN">"c872"</definedName>
    <definedName name="IQ_OTHER_CA_SUPPL_INS">"c873"</definedName>
    <definedName name="IQ_OTHER_CA_SUPPL_REIT">"c874"</definedName>
    <definedName name="IQ_OTHER_CA_SUPPL_UTI">"c875"</definedName>
    <definedName name="IQ_OTHER_CA_UTI">"c876"</definedName>
    <definedName name="IQ_OTHER_CL">"c877"</definedName>
    <definedName name="IQ_OTHER_CL_SUPPL">"c878"</definedName>
    <definedName name="IQ_OTHER_CL_SUPPL_BNK">"c879"</definedName>
    <definedName name="IQ_OTHER_CL_SUPPL_BR">"c880"</definedName>
    <definedName name="IQ_OTHER_CL_SUPPL_FIN">"c881"</definedName>
    <definedName name="IQ_OTHER_CL_SUPPL_REIT">"c882"</definedName>
    <definedName name="IQ_OTHER_CL_SUPPL_UTI">"c883"</definedName>
    <definedName name="IQ_OTHER_CL_UTI">"c884"</definedName>
    <definedName name="IQ_OTHER_CURRENT_ASSETS">"c1403"</definedName>
    <definedName name="IQ_OTHER_CURRENT_LIAB">"c1404"</definedName>
    <definedName name="IQ_OTHER_DEP">"c885"</definedName>
    <definedName name="IQ_OTHER_EARNING">"c1609"</definedName>
    <definedName name="IQ_OTHER_EQUITY">"c886"</definedName>
    <definedName name="IQ_OTHER_EQUITY_BNK">"c887"</definedName>
    <definedName name="IQ_OTHER_EQUITY_BR">"c888"</definedName>
    <definedName name="IQ_OTHER_EQUITY_FIN">"c889"</definedName>
    <definedName name="IQ_OTHER_EQUITY_INS">"c890"</definedName>
    <definedName name="IQ_OTHER_EQUITY_REIT">"c891"</definedName>
    <definedName name="IQ_OTHER_EQUITY_UTI">"c892"</definedName>
    <definedName name="IQ_OTHER_FINANCE_ACT">"c893"</definedName>
    <definedName name="IQ_OTHER_FINANCE_ACT_BNK">"c894"</definedName>
    <definedName name="IQ_OTHER_FINANCE_ACT_BR">"c895"</definedName>
    <definedName name="IQ_OTHER_FINANCE_ACT_FIN">"c896"</definedName>
    <definedName name="IQ_OTHER_FINANCE_ACT_INS">"c897"</definedName>
    <definedName name="IQ_OTHER_FINANCE_ACT_REIT">"c898"</definedName>
    <definedName name="IQ_OTHER_FINANCE_ACT_SUPPL">"c899"</definedName>
    <definedName name="IQ_OTHER_FINANCE_ACT_SUPPL_BNK">"c900"</definedName>
    <definedName name="IQ_OTHER_FINANCE_ACT_SUPPL_BR">"c901"</definedName>
    <definedName name="IQ_OTHER_FINANCE_ACT_SUPPL_FIN">"c902"</definedName>
    <definedName name="IQ_OTHER_FINANCE_ACT_SUPPL_INS">"c903"</definedName>
    <definedName name="IQ_OTHER_FINANCE_ACT_SUPPL_REIT">"c904"</definedName>
    <definedName name="IQ_OTHER_FINANCE_ACT_SUPPL_UTI">"c905"</definedName>
    <definedName name="IQ_OTHER_FINANCE_ACT_UTI">"c906"</definedName>
    <definedName name="IQ_OTHER_INTAN">"c907"</definedName>
    <definedName name="IQ_OTHER_INTAN_BNK">"c908"</definedName>
    <definedName name="IQ_OTHER_INTAN_BR">"c909"</definedName>
    <definedName name="IQ_OTHER_INTAN_FIN">"c910"</definedName>
    <definedName name="IQ_OTHER_INTAN_INS">"c911"</definedName>
    <definedName name="IQ_OTHER_INTAN_REIT">"c912"</definedName>
    <definedName name="IQ_OTHER_INTAN_UTI">"c913"</definedName>
    <definedName name="IQ_OTHER_INV">"c914"</definedName>
    <definedName name="IQ_OTHER_INVEST">"c915"</definedName>
    <definedName name="IQ_OTHER_INVEST_ACT">"c916"</definedName>
    <definedName name="IQ_OTHER_INVEST_ACT_BNK">"c917"</definedName>
    <definedName name="IQ_OTHER_INVEST_ACT_BR">"c918"</definedName>
    <definedName name="IQ_OTHER_INVEST_ACT_FIN">"c919"</definedName>
    <definedName name="IQ_OTHER_INVEST_ACT_INS">"c920"</definedName>
    <definedName name="IQ_OTHER_INVEST_ACT_REIT">"c921"</definedName>
    <definedName name="IQ_OTHER_INVEST_ACT_SUPPL">"c922"</definedName>
    <definedName name="IQ_OTHER_INVEST_ACT_SUPPL_BNK">"c923"</definedName>
    <definedName name="IQ_OTHER_INVEST_ACT_SUPPL_BR">"c924"</definedName>
    <definedName name="IQ_OTHER_INVEST_ACT_SUPPL_FIN">"c925"</definedName>
    <definedName name="IQ_OTHER_INVEST_ACT_SUPPL_INS">"c926"</definedName>
    <definedName name="IQ_OTHER_INVEST_ACT_SUPPL_REIT">"c927"</definedName>
    <definedName name="IQ_OTHER_INVEST_ACT_SUPPL_UTI">"c928"</definedName>
    <definedName name="IQ_OTHER_INVEST_ACT_UTI">"c929"</definedName>
    <definedName name="IQ_OTHER_INVESTING">"c1408"</definedName>
    <definedName name="IQ_OTHER_LIAB">"c930"</definedName>
    <definedName name="IQ_OTHER_LIAB_BNK">"c931"</definedName>
    <definedName name="IQ_OTHER_LIAB_BR">"c932"</definedName>
    <definedName name="IQ_OTHER_LIAB_FIN">"c933"</definedName>
    <definedName name="IQ_OTHER_LIAB_INS">"c934"</definedName>
    <definedName name="IQ_OTHER_LIAB_LT">"c935"</definedName>
    <definedName name="IQ_OTHER_LIAB_LT_BNK">"c936"</definedName>
    <definedName name="IQ_OTHER_LIAB_LT_BR">"c937"</definedName>
    <definedName name="IQ_OTHER_LIAB_LT_FIN">"c938"</definedName>
    <definedName name="IQ_OTHER_LIAB_LT_INS">"c939"</definedName>
    <definedName name="IQ_OTHER_LIAB_LT_REIT">"c940"</definedName>
    <definedName name="IQ_OTHER_LIAB_LT_UTI">"c941"</definedName>
    <definedName name="IQ_OTHER_LIAB_REIT">"c942"</definedName>
    <definedName name="IQ_OTHER_LIAB_UTI">"c943"</definedName>
    <definedName name="IQ_OTHER_LIAB_WRITTEN">"c944"</definedName>
    <definedName name="IQ_OTHER_LOANS">"c945"</definedName>
    <definedName name="IQ_OTHER_LONG_TERM">"c1409"</definedName>
    <definedName name="IQ_OTHER_LT_ASSETS">"c946"</definedName>
    <definedName name="IQ_OTHER_LT_ASSETS_BNK">"c947"</definedName>
    <definedName name="IQ_OTHER_LT_ASSETS_BR">"c948"</definedName>
    <definedName name="IQ_OTHER_LT_ASSETS_FIN">"c949"</definedName>
    <definedName name="IQ_OTHER_LT_ASSETS_INS">"c950"</definedName>
    <definedName name="IQ_OTHER_LT_ASSETS_REIT">"c951"</definedName>
    <definedName name="IQ_OTHER_LT_ASSETS_UTI">"c952"</definedName>
    <definedName name="IQ_OTHER_NET">"c1453"</definedName>
    <definedName name="IQ_OTHER_NON_INT_EXP">"c953"</definedName>
    <definedName name="IQ_OTHER_NON_INT_EXP_TOTAL">"c954"</definedName>
    <definedName name="IQ_OTHER_NON_INT_INC">"c955"</definedName>
    <definedName name="IQ_OTHER_NON_OPER_EXP">"c956"</definedName>
    <definedName name="IQ_OTHER_NON_OPER_EXP_BR">"c957"</definedName>
    <definedName name="IQ_OTHER_NON_OPER_EXP_FIN">"c958"</definedName>
    <definedName name="IQ_OTHER_NON_OPER_EXP_INS">"c959"</definedName>
    <definedName name="IQ_OTHER_NON_OPER_EXP_REIT">"c960"</definedName>
    <definedName name="IQ_OTHER_NON_OPER_EXP_SUPPL">"c961"</definedName>
    <definedName name="IQ_OTHER_NON_OPER_EXP_SUPPL_BR">"c962"</definedName>
    <definedName name="IQ_OTHER_NON_OPER_EXP_SUPPL_FIN">"c963"</definedName>
    <definedName name="IQ_OTHER_NON_OPER_EXP_SUPPL_INS">"c964"</definedName>
    <definedName name="IQ_OTHER_NON_OPER_EXP_SUPPL_REIT">"c965"</definedName>
    <definedName name="IQ_OTHER_NON_OPER_EXP_SUPPL_UTI">"c966"</definedName>
    <definedName name="IQ_OTHER_NON_OPER_EXP_UTI">"c967"</definedName>
    <definedName name="IQ_OTHER_OPER">"c982"</definedName>
    <definedName name="IQ_OTHER_OPER_ACT">"c983"</definedName>
    <definedName name="IQ_OTHER_OPER_ACT_BNK">"c984"</definedName>
    <definedName name="IQ_OTHER_OPER_ACT_BR">"c985"</definedName>
    <definedName name="IQ_OTHER_OPER_ACT_FIN">"c986"</definedName>
    <definedName name="IQ_OTHER_OPER_ACT_INS">"c987"</definedName>
    <definedName name="IQ_OTHER_OPER_ACT_REIT">"c988"</definedName>
    <definedName name="IQ_OTHER_OPER_ACT_UTI">"c989"</definedName>
    <definedName name="IQ_OTHER_OPER_BR">"c990"</definedName>
    <definedName name="IQ_OTHER_OPER_FIN">"c991"</definedName>
    <definedName name="IQ_OTHER_OPER_INS">"c992"</definedName>
    <definedName name="IQ_OTHER_OPER_REIT">"c993"</definedName>
    <definedName name="IQ_OTHER_OPER_SUPPL_BR">"c994"</definedName>
    <definedName name="IQ_OTHER_OPER_SUPPL_FIN">"c995"</definedName>
    <definedName name="IQ_OTHER_OPER_SUPPL_INS">"c996"</definedName>
    <definedName name="IQ_OTHER_OPER_SUPPL_REIT">"c997"</definedName>
    <definedName name="IQ_OTHER_OPER_SUPPL_UTI">"c998"</definedName>
    <definedName name="IQ_OTHER_OPER_TOT_BNK">"c999"</definedName>
    <definedName name="IQ_OTHER_OPER_TOT_BR">"c1000"</definedName>
    <definedName name="IQ_OTHER_OPER_TOT_FIN">"c1001"</definedName>
    <definedName name="IQ_OTHER_OPER_TOT_INS">"c1002"</definedName>
    <definedName name="IQ_OTHER_OPER_TOT_REIT">"c1003"</definedName>
    <definedName name="IQ_OTHER_OPER_TOT_UTI">"c1004"</definedName>
    <definedName name="IQ_OTHER_OPER_UTI">"c1005"</definedName>
    <definedName name="IQ_OTHER_OUTSTANDING_BS_DATE">"c1972"</definedName>
    <definedName name="IQ_OTHER_OUTSTANDING_FILING_DATE">"c1974"</definedName>
    <definedName name="IQ_OTHER_PC_WRITTEN">"c1006"</definedName>
    <definedName name="IQ_OTHER_REAL_ESTATE">"c1007"</definedName>
    <definedName name="IQ_OTHER_RECEIV">"c1008"</definedName>
    <definedName name="IQ_OTHER_RECEIV_INS">"c1009"</definedName>
    <definedName name="IQ_OTHER_REV">"c1010"</definedName>
    <definedName name="IQ_OTHER_REV_BR">"c1011"</definedName>
    <definedName name="IQ_OTHER_REV_FIN">"c1012"</definedName>
    <definedName name="IQ_OTHER_REV_INS">"c1013"</definedName>
    <definedName name="IQ_OTHER_REV_REIT">"c1014"</definedName>
    <definedName name="IQ_OTHER_REV_SUPPL">"c1015"</definedName>
    <definedName name="IQ_OTHER_REV_SUPPL_BR">"c1016"</definedName>
    <definedName name="IQ_OTHER_REV_SUPPL_FIN">"c1017"</definedName>
    <definedName name="IQ_OTHER_REV_SUPPL_INS">"c1018"</definedName>
    <definedName name="IQ_OTHER_REV_SUPPL_REIT">"c1019"</definedName>
    <definedName name="IQ_OTHER_REV_SUPPL_UTI">"c1020"</definedName>
    <definedName name="IQ_OTHER_REV_UTI">"c1021"</definedName>
    <definedName name="IQ_OTHER_REVENUE">"c1410"</definedName>
    <definedName name="IQ_OTHER_UNUSUAL">"c1488"</definedName>
    <definedName name="IQ_OTHER_UNUSUAL_BNK">"c1560"</definedName>
    <definedName name="IQ_OTHER_UNUSUAL_BR">"c1561"</definedName>
    <definedName name="IQ_OTHER_UNUSUAL_FIN">"c1562"</definedName>
    <definedName name="IQ_OTHER_UNUSUAL_INS">"c1563"</definedName>
    <definedName name="IQ_OTHER_UNUSUAL_REIT">"c1564"</definedName>
    <definedName name="IQ_OTHER_UNUSUAL_SUPPL">"c1494"</definedName>
    <definedName name="IQ_OTHER_UNUSUAL_SUPPL_BNK">"c1495"</definedName>
    <definedName name="IQ_OTHER_UNUSUAL_SUPPL_BR">"c1496"</definedName>
    <definedName name="IQ_OTHER_UNUSUAL_SUPPL_FIN">"c1497"</definedName>
    <definedName name="IQ_OTHER_UNUSUAL_SUPPL_INS">"c1498"</definedName>
    <definedName name="IQ_OTHER_UNUSUAL_SUPPL_REIT">"c1499"</definedName>
    <definedName name="IQ_OTHER_UNUSUAL_SUPPL_UTI">"c1500"</definedName>
    <definedName name="IQ_OTHER_UNUSUAL_UTI">"c1565"</definedName>
    <definedName name="IQ_OUTSTANDING_BS_DATE">"c2128"</definedName>
    <definedName name="IQ_OUTSTANDING_FILING_DATE">"c2127"</definedName>
    <definedName name="IQ_OWNERSHIP">"c2160"</definedName>
    <definedName name="IQ_PART_TIME">"c1024"</definedName>
    <definedName name="IQ_PAY_ACCRUED">"c1457"</definedName>
    <definedName name="IQ_PAYOUT_RATIO">"c1900"</definedName>
    <definedName name="IQ_PBV">"c1025"</definedName>
    <definedName name="IQ_PBV_AVG">"c1026"</definedName>
    <definedName name="IQ_PC_WRITTEN">"c1027"</definedName>
    <definedName name="IQ_PE_EXCL">"c1028"</definedName>
    <definedName name="IQ_PE_EXCL_AVG">"c1029"</definedName>
    <definedName name="IQ_PE_EXCL_FWD">"c1030"</definedName>
    <definedName name="IQ_PE_NORMALIZED">"c2207"</definedName>
    <definedName name="IQ_PE_RATIO">"c1610"</definedName>
    <definedName name="IQ_PEG_FWD">"c1863"</definedName>
    <definedName name="IQ_PENSION">"c1031"</definedName>
    <definedName name="IQ_PERCENT_CHANGE_EST_5YR_GROWTH_RATE_12MONTHS">"c1852"</definedName>
    <definedName name="IQ_PERCENT_CHANGE_EST_5YR_GROWTH_RATE_18MONTHS">"c1853"</definedName>
    <definedName name="IQ_PERCENT_CHANGE_EST_5YR_GROWTH_RATE_3MONTHS">"c1849"</definedName>
    <definedName name="IQ_PERCENT_CHANGE_EST_5YR_GROWTH_RATE_6MONTHS">"c1850"</definedName>
    <definedName name="IQ_PERCENT_CHANGE_EST_5YR_GROWTH_RATE_9MONTHS">"c1851"</definedName>
    <definedName name="IQ_PERCENT_CHANGE_EST_5YR_GROWTH_RATE_DAY">"c1846"</definedName>
    <definedName name="IQ_PERCENT_CHANGE_EST_5YR_GROWTH_RATE_MONTH">"c1848"</definedName>
    <definedName name="IQ_PERCENT_CHANGE_EST_5YR_GROWTH_RATE_WEEK">"c1847"</definedName>
    <definedName name="IQ_PERCENT_CHANGE_EST_CFPS_12MONTHS">"c1812"</definedName>
    <definedName name="IQ_PERCENT_CHANGE_EST_CFPS_18MONTHS">"c1813"</definedName>
    <definedName name="IQ_PERCENT_CHANGE_EST_CFPS_3MONTHS">"c1809"</definedName>
    <definedName name="IQ_PERCENT_CHANGE_EST_CFPS_6MONTHS">"c1810"</definedName>
    <definedName name="IQ_PERCENT_CHANGE_EST_CFPS_9MONTHS">"c1811"</definedName>
    <definedName name="IQ_PERCENT_CHANGE_EST_CFPS_DAY">"c1806"</definedName>
    <definedName name="IQ_PERCENT_CHANGE_EST_CFPS_MONTH">"c1808"</definedName>
    <definedName name="IQ_PERCENT_CHANGE_EST_CFPS_WEEK">"c1807"</definedName>
    <definedName name="IQ_PERCENT_CHANGE_EST_DPS_12MONTHS">"c1820"</definedName>
    <definedName name="IQ_PERCENT_CHANGE_EST_DPS_18MONTHS">"c1821"</definedName>
    <definedName name="IQ_PERCENT_CHANGE_EST_DPS_3MONTHS">"c1817"</definedName>
    <definedName name="IQ_PERCENT_CHANGE_EST_DPS_6MONTHS">"c1818"</definedName>
    <definedName name="IQ_PERCENT_CHANGE_EST_DPS_9MONTHS">"c1819"</definedName>
    <definedName name="IQ_PERCENT_CHANGE_EST_DPS_DAY">"c1814"</definedName>
    <definedName name="IQ_PERCENT_CHANGE_EST_DPS_MONTH">"c1816"</definedName>
    <definedName name="IQ_PERCENT_CHANGE_EST_DPS_WEEK">"c1815"</definedName>
    <definedName name="IQ_PERCENT_CHANGE_EST_EBITDA_12MONTHS">"c1804"</definedName>
    <definedName name="IQ_PERCENT_CHANGE_EST_EBITDA_18MONTHS">"c1805"</definedName>
    <definedName name="IQ_PERCENT_CHANGE_EST_EBITDA_3MONTHS">"c1801"</definedName>
    <definedName name="IQ_PERCENT_CHANGE_EST_EBITDA_6MONTHS">"c1802"</definedName>
    <definedName name="IQ_PERCENT_CHANGE_EST_EBITDA_9MONTHS">"c1803"</definedName>
    <definedName name="IQ_PERCENT_CHANGE_EST_EBITDA_DAY">"c1798"</definedName>
    <definedName name="IQ_PERCENT_CHANGE_EST_EBITDA_MONTH">"c1800"</definedName>
    <definedName name="IQ_PERCENT_CHANGE_EST_EBITDA_WEEK">"c1799"</definedName>
    <definedName name="IQ_PERCENT_CHANGE_EST_EPS_12MONTHS">"c1788"</definedName>
    <definedName name="IQ_PERCENT_CHANGE_EST_EPS_18MONTHS">"c1789"</definedName>
    <definedName name="IQ_PERCENT_CHANGE_EST_EPS_3MONTHS">"c1785"</definedName>
    <definedName name="IQ_PERCENT_CHANGE_EST_EPS_6MONTHS">"c1786"</definedName>
    <definedName name="IQ_PERCENT_CHANGE_EST_EPS_9MONTHS">"c1787"</definedName>
    <definedName name="IQ_PERCENT_CHANGE_EST_EPS_DAY">"c1782"</definedName>
    <definedName name="IQ_PERCENT_CHANGE_EST_EPS_MONTH">"c1784"</definedName>
    <definedName name="IQ_PERCENT_CHANGE_EST_EPS_WEEK">"c1783"</definedName>
    <definedName name="IQ_PERCENT_CHANGE_EST_FFO_12MONTHS">"c1828"</definedName>
    <definedName name="IQ_PERCENT_CHANGE_EST_FFO_18MONTHS">"c1829"</definedName>
    <definedName name="IQ_PERCENT_CHANGE_EST_FFO_3MONTHS">"c1825"</definedName>
    <definedName name="IQ_PERCENT_CHANGE_EST_FFO_6MONTHS">"c1826"</definedName>
    <definedName name="IQ_PERCENT_CHANGE_EST_FFO_9MONTHS">"c1827"</definedName>
    <definedName name="IQ_PERCENT_CHANGE_EST_FFO_DAY">"c1822"</definedName>
    <definedName name="IQ_PERCENT_CHANGE_EST_FFO_MONTH">"c1824"</definedName>
    <definedName name="IQ_PERCENT_CHANGE_EST_FFO_WEEK">"c1823"</definedName>
    <definedName name="IQ_PERCENT_CHANGE_EST_PRICE_TARGET_12MONTHS">"c1844"</definedName>
    <definedName name="IQ_PERCENT_CHANGE_EST_PRICE_TARGET_18MONTHS">"c1845"</definedName>
    <definedName name="IQ_PERCENT_CHANGE_EST_PRICE_TARGET_3MONTHS">"c1841"</definedName>
    <definedName name="IQ_PERCENT_CHANGE_EST_PRICE_TARGET_6MONTHS">"c1842"</definedName>
    <definedName name="IQ_PERCENT_CHANGE_EST_PRICE_TARGET_9MONTHS">"c1843"</definedName>
    <definedName name="IQ_PERCENT_CHANGE_EST_PRICE_TARGET_DAY">"c1838"</definedName>
    <definedName name="IQ_PERCENT_CHANGE_EST_PRICE_TARGET_MONTH">"c1840"</definedName>
    <definedName name="IQ_PERCENT_CHANGE_EST_PRICE_TARGET_WEEK">"c1839"</definedName>
    <definedName name="IQ_PERCENT_CHANGE_EST_RECO_12MONTHS">"c1836"</definedName>
    <definedName name="IQ_PERCENT_CHANGE_EST_RECO_18MONTHS">"c1837"</definedName>
    <definedName name="IQ_PERCENT_CHANGE_EST_RECO_3MONTHS">"c1833"</definedName>
    <definedName name="IQ_PERCENT_CHANGE_EST_RECO_6MONTHS">"c1834"</definedName>
    <definedName name="IQ_PERCENT_CHANGE_EST_RECO_9MONTHS">"c1835"</definedName>
    <definedName name="IQ_PERCENT_CHANGE_EST_RECO_DAY">"c1830"</definedName>
    <definedName name="IQ_PERCENT_CHANGE_EST_RECO_MONTH">"c1832"</definedName>
    <definedName name="IQ_PERCENT_CHANGE_EST_RECO_WEEK">"c1831"</definedName>
    <definedName name="IQ_PERCENT_CHANGE_EST_REV_12MONTHS">"c1796"</definedName>
    <definedName name="IQ_PERCENT_CHANGE_EST_REV_18MONTHS">"c1797"</definedName>
    <definedName name="IQ_PERCENT_CHANGE_EST_REV_3MONTHS">"c1793"</definedName>
    <definedName name="IQ_PERCENT_CHANGE_EST_REV_6MONTHS">"c1794"</definedName>
    <definedName name="IQ_PERCENT_CHANGE_EST_REV_9MONTHS">"c1795"</definedName>
    <definedName name="IQ_PERCENT_CHANGE_EST_REV_DAY">"c1790"</definedName>
    <definedName name="IQ_PERCENT_CHANGE_EST_REV_MONTH">"c1792"</definedName>
    <definedName name="IQ_PERCENT_CHANGE_EST_REV_WEEK">"c1791"</definedName>
    <definedName name="IQ_PERIODDATE">"c1414"</definedName>
    <definedName name="IQ_PERIODDATE_BS">"c1032"</definedName>
    <definedName name="IQ_PERIODDATE_CF">"c1033"</definedName>
    <definedName name="IQ_PERIODDATE_IS">"c1034"</definedName>
    <definedName name="IQ_PERIODLENGTH_CF">"c1502"</definedName>
    <definedName name="IQ_PERIODLENGTH_IS">"c1503"</definedName>
    <definedName name="IQ_PERTYPE">"c1611"</definedName>
    <definedName name="IQ_PLL">"c2114"</definedName>
    <definedName name="IQ_PMT_FREQ">"c2236"</definedName>
    <definedName name="IQ_POLICY_BENEFITS">"c1036"</definedName>
    <definedName name="IQ_POLICY_COST">"c1037"</definedName>
    <definedName name="IQ_POLICY_LIAB">"c1612"</definedName>
    <definedName name="IQ_POLICY_LOANS">"c1038"</definedName>
    <definedName name="IQ_POST_RETIRE_EXP">"c1039"</definedName>
    <definedName name="IQ_POSTPAID_CHURN">"c2121"</definedName>
    <definedName name="IQ_POSTPAID_SUBS">"c2118"</definedName>
    <definedName name="IQ_POTENTIAL_UPSIDE">"c1855"</definedName>
    <definedName name="IQ_PRE_OPEN_COST">"c1040"</definedName>
    <definedName name="IQ_PREF_CONVERT">"c1041"</definedName>
    <definedName name="IQ_PREF_DIV_CF">"c1042"</definedName>
    <definedName name="IQ_PREF_DIV_OTHER">"c1043"</definedName>
    <definedName name="IQ_PREF_DIVID">"c1461"</definedName>
    <definedName name="IQ_PREF_EQUITY">"c1044"</definedName>
    <definedName name="IQ_PREF_ISSUED">"c1045"</definedName>
    <definedName name="IQ_PREF_ISSUED_BNK">"c1046"</definedName>
    <definedName name="IQ_PREF_ISSUED_BR">"c1047"</definedName>
    <definedName name="IQ_PREF_ISSUED_FIN">"c1048"</definedName>
    <definedName name="IQ_PREF_ISSUED_INS">"c1049"</definedName>
    <definedName name="IQ_PREF_ISSUED_REIT">"c1050"</definedName>
    <definedName name="IQ_PREF_ISSUED_UTI">"c1051"</definedName>
    <definedName name="IQ_PREF_NON_REDEEM">"c1052"</definedName>
    <definedName name="IQ_PREF_OTHER">"c1053"</definedName>
    <definedName name="IQ_PREF_OTHER_BNK">"c1054"</definedName>
    <definedName name="IQ_PREF_OTHER_BR">"c1055"</definedName>
    <definedName name="IQ_PREF_OTHER_FIN">"c1056"</definedName>
    <definedName name="IQ_PREF_OTHER_INS">"c1057"</definedName>
    <definedName name="IQ_PREF_OTHER_REIT">"c1058"</definedName>
    <definedName name="IQ_PREF_REDEEM">"c1059"</definedName>
    <definedName name="IQ_PREF_REP">"c1060"</definedName>
    <definedName name="IQ_PREF_REP_BNK">"c1061"</definedName>
    <definedName name="IQ_PREF_REP_BR">"c1062"</definedName>
    <definedName name="IQ_PREF_REP_FIN">"c1063"</definedName>
    <definedName name="IQ_PREF_REP_INS">"c1064"</definedName>
    <definedName name="IQ_PREF_REP_REIT">"c1065"</definedName>
    <definedName name="IQ_PREF_REP_UTI">"c1066"</definedName>
    <definedName name="IQ_PREF_STOCK">"c1416"</definedName>
    <definedName name="IQ_PREF_TOT">"c1415"</definedName>
    <definedName name="IQ_PREMIUMS_ANNUITY_REV">"c1067"</definedName>
    <definedName name="IQ_PREPAID_CHURN">"c2120"</definedName>
    <definedName name="IQ_PREPAID_EXP">"c1068"</definedName>
    <definedName name="IQ_PREPAID_EXPEN">"c1418"</definedName>
    <definedName name="IQ_PREPAID_SUBS">"c2117"</definedName>
    <definedName name="IQ_PRETAX_GW_INC_EST">"c1702"</definedName>
    <definedName name="IQ_PRETAX_GW_INC_HIGH_EST">"c1704"</definedName>
    <definedName name="IQ_PRETAX_GW_INC_LOW_EST">"c1705"</definedName>
    <definedName name="IQ_PRETAX_GW_INC_MEDIAN_EST">"c1703"</definedName>
    <definedName name="IQ_PRETAX_GW_INC_NUM_EST">"c1706"</definedName>
    <definedName name="IQ_PRETAX_GW_INC_STDDEV_EST">"c1707"</definedName>
    <definedName name="IQ_PRETAX_INC_EST">"c1695"</definedName>
    <definedName name="IQ_PRETAX_INC_HIGH_EST">"c1697"</definedName>
    <definedName name="IQ_PRETAX_INC_LOW_EST">"c1698"</definedName>
    <definedName name="IQ_PRETAX_INC_MEDIAN_EST">"c1696"</definedName>
    <definedName name="IQ_PRETAX_INC_NUM_EST">"c1699"</definedName>
    <definedName name="IQ_PRETAX_INC_STDDEV_EST">"c1700"</definedName>
    <definedName name="IQ_PRETAX_REPORT_INC_EST">"c1709"</definedName>
    <definedName name="IQ_PRETAX_REPORT_INC_HIGH_EST">"c1711"</definedName>
    <definedName name="IQ_PRETAX_REPORT_INC_LOW_EST">"c1712"</definedName>
    <definedName name="IQ_PRETAX_REPORT_INC_MEDIAN_EST">"c1710"</definedName>
    <definedName name="IQ_PRETAX_REPORT_INC_NUM_EST">"c1713"</definedName>
    <definedName name="IQ_PRETAX_REPORT_INC_STDDEV_EST">"c1714"</definedName>
    <definedName name="IQ_PRICE_OVER_BVPS">"c1412"</definedName>
    <definedName name="IQ_PRICE_OVER_LTM_EPS">"c1413"</definedName>
    <definedName name="IQ_PRICE_TARGET">"c82"</definedName>
    <definedName name="IQ_PRICEDATE">"c1069"</definedName>
    <definedName name="IQ_PRICING_DATE">"c1613"</definedName>
    <definedName name="IQ_PRIMARY_INDUSTRY">"c1070"</definedName>
    <definedName name="IQ_PRINCIPAL_AMT">"c2157"</definedName>
    <definedName name="IQ_PRO_FORMA_BASIC_EPS">"c1614"</definedName>
    <definedName name="IQ_PRO_FORMA_DILUT_EPS">"c1615"</definedName>
    <definedName name="IQ_PRO_FORMA_NET_INC">"c1452"</definedName>
    <definedName name="IQ_PROFESSIONAL">"c1071"</definedName>
    <definedName name="IQ_PROFESSIONAL_TITLE">"c1072"</definedName>
    <definedName name="IQ_PROJECTED_PENSION_OBLIGATION">"c1292"</definedName>
    <definedName name="IQ_PROPERTY_EXP">"c1073"</definedName>
    <definedName name="IQ_PROPERTY_GROSS">"c1379"</definedName>
    <definedName name="IQ_PROPERTY_MGMT_FEE">"c1074"</definedName>
    <definedName name="IQ_PROPERTY_NET">"c1402"</definedName>
    <definedName name="IQ_PROV_BAD_DEBTS">"c1075"</definedName>
    <definedName name="IQ_PROV_BAD_DEBTS_CF">"c1076"</definedName>
    <definedName name="IQ_PROVISION_10YR_ANN_GROWTH">"c1077"</definedName>
    <definedName name="IQ_PROVISION_1YR_ANN_GROWTH">"c1078"</definedName>
    <definedName name="IQ_PROVISION_2YR_ANN_GROWTH">"c1079"</definedName>
    <definedName name="IQ_PROVISION_3YR_ANN_GROWTH">"c1080"</definedName>
    <definedName name="IQ_PROVISION_5YR_ANN_GROWTH">"c1081"</definedName>
    <definedName name="IQ_PROVISION_7YR_ANN_GROWTH">"c1082"</definedName>
    <definedName name="IQ_PROVISION_CHARGE_OFFS">"c1083"</definedName>
    <definedName name="IQ_PTBV">"c1084"</definedName>
    <definedName name="IQ_PTBV_AVG">"c1085"</definedName>
    <definedName name="IQ_QUICK_RATIO">"c1086"</definedName>
    <definedName name="IQ_RATE_COMP_GROWTH_DOMESTIC">"c1087"</definedName>
    <definedName name="IQ_RATE_COMP_GROWTH_FOREIGN">"c1088"</definedName>
    <definedName name="IQ_RAW_INV">"c1089"</definedName>
    <definedName name="IQ_RD_EXP">"c1090"</definedName>
    <definedName name="IQ_RD_EXP_FN">"c1091"</definedName>
    <definedName name="IQ_RE">"c1092"</definedName>
    <definedName name="IQ_REAL_ESTATE">"c1093"</definedName>
    <definedName name="IQ_REAL_ESTATE_ASSETS">"c1094"</definedName>
    <definedName name="IQ_REDEEM_PREF_STOCK">"c1417"</definedName>
    <definedName name="IQ_REG_ASSETS">"c1095"</definedName>
    <definedName name="IQ_REINSUR_PAY">"c1096"</definedName>
    <definedName name="IQ_REINSUR_PAY_CF">"c1097"</definedName>
    <definedName name="IQ_REINSUR_RECOVER">"c1098"</definedName>
    <definedName name="IQ_REINSUR_RECOVER_CF">"c1099"</definedName>
    <definedName name="IQ_REINSURANCE">"c1100"</definedName>
    <definedName name="IQ_RENTAL_REV">"c1101"</definedName>
    <definedName name="IQ_RESEARCH_DEV">"c1419"</definedName>
    <definedName name="IQ_RESIDENTIAL_LOANS">"c1102"</definedName>
    <definedName name="IQ_RESTATEMENT_BS">"c1643"</definedName>
    <definedName name="IQ_RESTATEMENT_CF">"c1644"</definedName>
    <definedName name="IQ_RESTATEMENT_IS">"c1642"</definedName>
    <definedName name="IQ_RESTRICTED_CASH">"c1103"</definedName>
    <definedName name="IQ_RESTRUCTURE">"c1104"</definedName>
    <definedName name="IQ_RESTRUCTURE_BNK">"c1105"</definedName>
    <definedName name="IQ_RESTRUCTURE_BR">"c1106"</definedName>
    <definedName name="IQ_RESTRUCTURE_CF">"c1107"</definedName>
    <definedName name="IQ_RESTRUCTURE_FIN">"c1108"</definedName>
    <definedName name="IQ_RESTRUCTURE_INS">"c1109"</definedName>
    <definedName name="IQ_RESTRUCTURE_REIT">"c1110"</definedName>
    <definedName name="IQ_RESTRUCTURE_UTI">"c1111"</definedName>
    <definedName name="IQ_RESTRUCTURED_LOANS">"c1112"</definedName>
    <definedName name="IQ_RETAIL_AVG_STORE_SIZE_GROSS">"c2066"</definedName>
    <definedName name="IQ_RETAIL_AVG_STORE_SIZE_NET">"c2067"</definedName>
    <definedName name="IQ_RETAIL_CLOSED_STORES">"c2063"</definedName>
    <definedName name="IQ_RETAIL_OPENED_STORES">"c2062"</definedName>
    <definedName name="IQ_RETAIL_SALES_SQFT_ALL_GROSS">"c2138"</definedName>
    <definedName name="IQ_RETAIL_SALES_SQFT_ALL_NET">"c2139"</definedName>
    <definedName name="IQ_RETAIL_SALES_SQFT_COMPARABLE_GROSS">"c2136"</definedName>
    <definedName name="IQ_RETAIL_SALES_SQFT_COMPARABLE_NET">"c2137"</definedName>
    <definedName name="IQ_RETAIL_SALES_SQFT_OWNED_GROSS">"c2134"</definedName>
    <definedName name="IQ_RETAIL_SALES_SQFT_OWNED_NET">"c2135"</definedName>
    <definedName name="IQ_RETAIL_SQ_FOOTAGE">"c2064"</definedName>
    <definedName name="IQ_RETAIL_STORE_SELLING_AREA">"c2065"</definedName>
    <definedName name="IQ_RETAIL_TOTAL_STORES">"c2061"</definedName>
    <definedName name="IQ_RETAINED_EARN">"c1420"</definedName>
    <definedName name="IQ_RETURN_ASSETS">"c1113"</definedName>
    <definedName name="IQ_RETURN_ASSETS_BANK">"c1114"</definedName>
    <definedName name="IQ_RETURN_ASSETS_BROK">"c1115"</definedName>
    <definedName name="IQ_RETURN_ASSETS_FS">"c1116"</definedName>
    <definedName name="IQ_RETURN_CAPITAL">"c1117"</definedName>
    <definedName name="IQ_RETURN_EQUITY">"c1118"</definedName>
    <definedName name="IQ_RETURN_EQUITY_BANK">"c1119"</definedName>
    <definedName name="IQ_RETURN_EQUITY_BROK">"c1120"</definedName>
    <definedName name="IQ_RETURN_EQUITY_FS">"c1121"</definedName>
    <definedName name="IQ_RETURN_INVESTMENT">"c1421"</definedName>
    <definedName name="IQ_REV">"c1122"</definedName>
    <definedName name="IQ_REV_BEFORE_LL">"c1123"</definedName>
    <definedName name="IQ_REV_STDDEV_EST">"c1124"</definedName>
    <definedName name="IQ_REV_UTI">"c1125"</definedName>
    <definedName name="IQ_REVENUE">"c1422"</definedName>
    <definedName name="IQ_REVENUE_EST">"c1126"</definedName>
    <definedName name="IQ_REVENUE_HIGH_EST">"c1127"</definedName>
    <definedName name="IQ_REVENUE_LOW_EST">"c1128"</definedName>
    <definedName name="IQ_REVENUE_MEDIAN_EST">"c1662"</definedName>
    <definedName name="IQ_REVENUE_NUM_EST">"c1129"</definedName>
    <definedName name="IQ_SALARY">"c1130"</definedName>
    <definedName name="IQ_SALE_INTAN_CF">"c1131"</definedName>
    <definedName name="IQ_SALE_INTAN_CF_BNK">"c1132"</definedName>
    <definedName name="IQ_SALE_INTAN_CF_BR">"c1133"</definedName>
    <definedName name="IQ_SALE_INTAN_CF_FIN">"c1134"</definedName>
    <definedName name="IQ_SALE_INTAN_CF_INS">"c1135"</definedName>
    <definedName name="IQ_SALE_INTAN_CF_REIT">"c1627"</definedName>
    <definedName name="IQ_SALE_INTAN_CF_UTI">"c1136"</definedName>
    <definedName name="IQ_SALE_PPE_CF">"c1137"</definedName>
    <definedName name="IQ_SALE_PPE_CF_BNK">"c1138"</definedName>
    <definedName name="IQ_SALE_PPE_CF_BR">"c1139"</definedName>
    <definedName name="IQ_SALE_PPE_CF_FIN">"c1140"</definedName>
    <definedName name="IQ_SALE_PPE_CF_INS">"c1141"</definedName>
    <definedName name="IQ_SALE_PPE_CF_UTI">"c1142"</definedName>
    <definedName name="IQ_SALE_RE_ASSETS">"c1629"</definedName>
    <definedName name="IQ_SALE_REAL_ESTATE_CF">"c1143"</definedName>
    <definedName name="IQ_SALE_REAL_ESTATE_CF_BNK">"c1144"</definedName>
    <definedName name="IQ_SALE_REAL_ESTATE_CF_BR">"c1145"</definedName>
    <definedName name="IQ_SALE_REAL_ESTATE_CF_FIN">"c1146"</definedName>
    <definedName name="IQ_SALE_REAL_ESTATE_CF_INS">"c1147"</definedName>
    <definedName name="IQ_SALE_REAL_ESTATE_CF_UTI">"c1148"</definedName>
    <definedName name="IQ_SALES_MARKETING">"c2240"</definedName>
    <definedName name="IQ_SAME_STORE">"c1149"</definedName>
    <definedName name="IQ_SAVING_DEP">"c1150"</definedName>
    <definedName name="IQ_SECUR_RECEIV">"c1151"</definedName>
    <definedName name="IQ_SECURITY_BORROW">"c1152"</definedName>
    <definedName name="IQ_SECURITY_LEVEL">"c2159"</definedName>
    <definedName name="IQ_SECURITY_NOTES">"c2202"</definedName>
    <definedName name="IQ_SECURITY_OWN">"c1153"</definedName>
    <definedName name="IQ_SECURITY_RESELL">"c1154"</definedName>
    <definedName name="IQ_SECURITY_TYPE">"c2158"</definedName>
    <definedName name="IQ_SEPARATE_ACCT_ASSETS">"c1155"</definedName>
    <definedName name="IQ_SEPARATE_ACCT_LIAB">"c1156"</definedName>
    <definedName name="IQ_SERV_CHARGE_DEPOSITS">"c1157"</definedName>
    <definedName name="IQ_SGA">"c1158"</definedName>
    <definedName name="IQ_SGA_BNK">"c1159"</definedName>
    <definedName name="IQ_SGA_INS">"c1160"</definedName>
    <definedName name="IQ_SGA_MARGIN">"c1898"</definedName>
    <definedName name="IQ_SGA_REIT">"c1161"</definedName>
    <definedName name="IQ_SGA_SUPPL">"c1162"</definedName>
    <definedName name="IQ_SGA_UTI">"c1163"</definedName>
    <definedName name="IQ_SHAREOUTSTANDING">"c1347"</definedName>
    <definedName name="IQ_SHARESOUTSTANDING">"c1164"</definedName>
    <definedName name="IQ_SHORT_INTEREST">"c1165"</definedName>
    <definedName name="IQ_SHORT_INTEREST_OVER_FLOAT">"c1577"</definedName>
    <definedName name="IQ_SHORT_INTEREST_PERCENT">"c1576"</definedName>
    <definedName name="IQ_SHORT_TERM_INVEST">"c1425"</definedName>
    <definedName name="IQ_SMALL_INT_BEAR_CD">"c1166"</definedName>
    <definedName name="IQ_SOFTWARE">"c1167"</definedName>
    <definedName name="IQ_SOURCE">"c1168"</definedName>
    <definedName name="IQ_SP">"c2171"</definedName>
    <definedName name="IQ_SP_DATE">"c2172"</definedName>
    <definedName name="IQ_SP_REASON">"c2174"</definedName>
    <definedName name="IQ_SP_STATUS">"c2173"</definedName>
    <definedName name="IQ_SPECIAL_DIV_CF">"c1169"</definedName>
    <definedName name="IQ_SPECIAL_DIV_CF_BNK">"c1170"</definedName>
    <definedName name="IQ_SPECIAL_DIV_CF_BR">"c1171"</definedName>
    <definedName name="IQ_SPECIAL_DIV_CF_FIN">"c1172"</definedName>
    <definedName name="IQ_SPECIAL_DIV_CF_INS">"c1173"</definedName>
    <definedName name="IQ_SPECIAL_DIV_CF_REIT">"c1174"</definedName>
    <definedName name="IQ_SPECIAL_DIV_CF_UTI">"c1175"</definedName>
    <definedName name="IQ_ST_DEBT">"c1176"</definedName>
    <definedName name="IQ_ST_DEBT_BNK">"c1177"</definedName>
    <definedName name="IQ_ST_DEBT_BR">"c1178"</definedName>
    <definedName name="IQ_ST_DEBT_FIN">"c1179"</definedName>
    <definedName name="IQ_ST_DEBT_INS">"c1180"</definedName>
    <definedName name="IQ_ST_DEBT_ISSUED">"c1181"</definedName>
    <definedName name="IQ_ST_DEBT_ISSUED_BNK">"c1182"</definedName>
    <definedName name="IQ_ST_DEBT_ISSUED_BR">"c1183"</definedName>
    <definedName name="IQ_ST_DEBT_ISSUED_FIN">"c1184"</definedName>
    <definedName name="IQ_ST_DEBT_ISSUED_INS">"c1185"</definedName>
    <definedName name="IQ_ST_DEBT_ISSUED_REIT">"c1186"</definedName>
    <definedName name="IQ_ST_DEBT_ISSUED_UTI">"c1187"</definedName>
    <definedName name="IQ_ST_DEBT_REIT">"c1188"</definedName>
    <definedName name="IQ_ST_DEBT_REPAID">"c1189"</definedName>
    <definedName name="IQ_ST_DEBT_REPAID_BNK">"c1190"</definedName>
    <definedName name="IQ_ST_DEBT_REPAID_BR">"c1191"</definedName>
    <definedName name="IQ_ST_DEBT_REPAID_FIN">"c1192"</definedName>
    <definedName name="IQ_ST_DEBT_REPAID_INS">"c1193"</definedName>
    <definedName name="IQ_ST_DEBT_REPAID_REIT">"c1194"</definedName>
    <definedName name="IQ_ST_DEBT_REPAID_UTI">"c1195"</definedName>
    <definedName name="IQ_ST_DEBT_UTI">"c1196"</definedName>
    <definedName name="IQ_ST_INVEST">"c1197"</definedName>
    <definedName name="IQ_ST_INVEST_UTI">"c1198"</definedName>
    <definedName name="IQ_ST_NOTE_RECEIV">"c1199"</definedName>
    <definedName name="IQ_STATE">"c1200"</definedName>
    <definedName name="IQ_STATUTORY_SURPLUS">"c1201"</definedName>
    <definedName name="IQ_STOCK_BASED">"c1202"</definedName>
    <definedName name="IQ_STOCK_BASED_CF">"c1203"</definedName>
    <definedName name="IQ_STRIKE_PRICE_ISSUED">"c1645"</definedName>
    <definedName name="IQ_STRIKE_PRICE_OS">"c1646"</definedName>
    <definedName name="IQ_STW">"c2166"</definedName>
    <definedName name="IQ_SUB_LEASE_AFTER_FIVE">"c1207"</definedName>
    <definedName name="IQ_SUB_LEASE_INC_CY">"c1208"</definedName>
    <definedName name="IQ_SUB_LEASE_INC_CY1">"c1209"</definedName>
    <definedName name="IQ_SUB_LEASE_INC_CY2">"c1210"</definedName>
    <definedName name="IQ_SUB_LEASE_INC_CY3">"c1211"</definedName>
    <definedName name="IQ_SUB_LEASE_INC_CY4">"c1212"</definedName>
    <definedName name="IQ_SUB_LEASE_NEXT_FIVE">"c1213"</definedName>
    <definedName name="IQ_SVA">"c1214"</definedName>
    <definedName name="IQ_TARGET_PRICE_NUM">"c1653"</definedName>
    <definedName name="IQ_TARGET_PRICE_STDDEV">"c1654"</definedName>
    <definedName name="IQ_TAX_BENEFIT_OPTIONS">"c1215"</definedName>
    <definedName name="IQ_TAX_EQUIV_NET_INT_INC">"c1216"</definedName>
    <definedName name="IQ_TBV">"c1906"</definedName>
    <definedName name="IQ_TBV_10YR_ANN_GROWTH">"c1936"</definedName>
    <definedName name="IQ_TBV_1YR_ANN_GROWTH">"c1931"</definedName>
    <definedName name="IQ_TBV_2YR_ANN_GROWTH">"c1932"</definedName>
    <definedName name="IQ_TBV_3YR_ANN_GROWTH">"c1933"</definedName>
    <definedName name="IQ_TBV_5YR_ANN_GROWTH">"c1934"</definedName>
    <definedName name="IQ_TBV_7YR_ANN_GROWTH">"c1935"</definedName>
    <definedName name="IQ_TBV_SHARE">"c1217"</definedName>
    <definedName name="IQ_TEMPLATE">"c1521"</definedName>
    <definedName name="IQ_TENANT">"c1218"</definedName>
    <definedName name="IQ_TEV">"c1219"</definedName>
    <definedName name="IQ_TEV_EBIT">"c1220"</definedName>
    <definedName name="IQ_TEV_EBIT_AVG">"c1221"</definedName>
    <definedName name="IQ_TEV_EBITDA">"c1222"</definedName>
    <definedName name="IQ_TEV_EBITDA_AVG">"c1223"</definedName>
    <definedName name="IQ_TEV_EBITDA_FWD">"c1224"</definedName>
    <definedName name="IQ_TEV_EMPLOYEE_AVG">"c1225"</definedName>
    <definedName name="IQ_TEV_TOTAL_REV">"c1226"</definedName>
    <definedName name="IQ_TEV_TOTAL_REV_AVG">"c1227"</definedName>
    <definedName name="IQ_TEV_TOTAL_REV_FWD">"c1228"</definedName>
    <definedName name="IQ_TEV_UFCF">"c2208"</definedName>
    <definedName name="IQ_TIER_ONE_RATIO">"c1229"</definedName>
    <definedName name="IQ_TIME_DEP">"c1230"</definedName>
    <definedName name="IQ_TODAY">0</definedName>
    <definedName name="IQ_TOT_ADJ_INC">"c1616"</definedName>
    <definedName name="IQ_TOTAL_AR_BR">"c1231"</definedName>
    <definedName name="IQ_TOTAL_AR_REIT">"c1232"</definedName>
    <definedName name="IQ_TOTAL_AR_UTI">"c1233"</definedName>
    <definedName name="IQ_TOTAL_ASSETS">"c1234"</definedName>
    <definedName name="IQ_TOTAL_ASSETS_10YR_ANN_GROWTH">"c1235"</definedName>
    <definedName name="IQ_TOTAL_ASSETS_1YR_ANN_GROWTH">"c1236"</definedName>
    <definedName name="IQ_TOTAL_ASSETS_2YR_ANN_GROWTH">"c1237"</definedName>
    <definedName name="IQ_TOTAL_ASSETS_3YR_ANN_GROWTH">"c1238"</definedName>
    <definedName name="IQ_TOTAL_ASSETS_5YR_ANN_GROWTH">"c1239"</definedName>
    <definedName name="IQ_TOTAL_ASSETS_7YR_ANN_GROWTH">"c1240"</definedName>
    <definedName name="IQ_TOTAL_AVG_CE_TOTAL_AVG_ASSETS">"c1241"</definedName>
    <definedName name="IQ_TOTAL_AVG_EQUITY_TOTAL_AVG_ASSETS">"c1242"</definedName>
    <definedName name="IQ_TOTAL_CA">"c1243"</definedName>
    <definedName name="IQ_TOTAL_CAP">"c1507"</definedName>
    <definedName name="IQ_TOTAL_CAPITAL_RATIO">"c1244"</definedName>
    <definedName name="IQ_TOTAL_CASH_DIVID">"c1455"</definedName>
    <definedName name="IQ_TOTAL_CASH_FINAN">"c1352"</definedName>
    <definedName name="IQ_TOTAL_CASH_INVEST">"c1353"</definedName>
    <definedName name="IQ_TOTAL_CASH_OPER">"c1354"</definedName>
    <definedName name="IQ_TOTAL_CHURN">"c2122"</definedName>
    <definedName name="IQ_TOTAL_CL">"c1245"</definedName>
    <definedName name="IQ_TOTAL_COMMON">"c1411"</definedName>
    <definedName name="IQ_TOTAL_COMMON_EQUITY">"c1246"</definedName>
    <definedName name="IQ_TOTAL_CURRENT_ASSETS">"c1430"</definedName>
    <definedName name="IQ_TOTAL_CURRENT_LIAB">"c1431"</definedName>
    <definedName name="IQ_TOTAL_DEBT">"c1247"</definedName>
    <definedName name="IQ_TOTAL_DEBT_CAPITAL">"c1248"</definedName>
    <definedName name="IQ_TOTAL_DEBT_EBITDA">"c1249"</definedName>
    <definedName name="IQ_TOTAL_DEBT_EQUITY">"c1250"</definedName>
    <definedName name="IQ_TOTAL_DEBT_ISSUED">"c1251"</definedName>
    <definedName name="IQ_TOTAL_DEBT_ISSUED_BNK">"c1252"</definedName>
    <definedName name="IQ_TOTAL_DEBT_ISSUED_BR">"c1253"</definedName>
    <definedName name="IQ_TOTAL_DEBT_ISSUED_FIN">"c1254"</definedName>
    <definedName name="IQ_TOTAL_DEBT_ISSUED_REIT">"c1255"</definedName>
    <definedName name="IQ_TOTAL_DEBT_ISSUED_UTI">"c1256"</definedName>
    <definedName name="IQ_TOTAL_DEBT_ISSUES_INS">"c1257"</definedName>
    <definedName name="IQ_TOTAL_DEBT_OVER_EBITDA">"c1433"</definedName>
    <definedName name="IQ_TOTAL_DEBT_OVER_TOTAL_BV">"c1434"</definedName>
    <definedName name="IQ_TOTAL_DEBT_OVER_TOTAL_CAP">"c1432"</definedName>
    <definedName name="IQ_TOTAL_DEBT_REPAID">"c1258"</definedName>
    <definedName name="IQ_TOTAL_DEBT_REPAID_BNK">"c1259"</definedName>
    <definedName name="IQ_TOTAL_DEBT_REPAID_BR">"c1260"</definedName>
    <definedName name="IQ_TOTAL_DEBT_REPAID_FIN">"c1261"</definedName>
    <definedName name="IQ_TOTAL_DEBT_REPAID_INS">"c1262"</definedName>
    <definedName name="IQ_TOTAL_DEBT_REPAID_REIT">"c1263"</definedName>
    <definedName name="IQ_TOTAL_DEBT_REPAID_UTI">"c1264"</definedName>
    <definedName name="IQ_TOTAL_DEPOSITS">"c1265"</definedName>
    <definedName name="IQ_TOTAL_DIV_PAID_CF">"c1266"</definedName>
    <definedName name="IQ_TOTAL_EMPLOYEE">"c2141"</definedName>
    <definedName name="IQ_TOTAL_EMPLOYEES">"c1522"</definedName>
    <definedName name="IQ_TOTAL_EQUITY">"c1267"</definedName>
    <definedName name="IQ_TOTAL_EQUITY_10YR_ANN_GROWTH">"c1268"</definedName>
    <definedName name="IQ_TOTAL_EQUITY_1YR_ANN_GROWTH">"c1269"</definedName>
    <definedName name="IQ_TOTAL_EQUITY_2YR_ANN_GROWTH">"c1270"</definedName>
    <definedName name="IQ_TOTAL_EQUITY_3YR_ANN_GROWTH">"c1271"</definedName>
    <definedName name="IQ_TOTAL_EQUITY_5YR_ANN_GROWTH">"c1272"</definedName>
    <definedName name="IQ_TOTAL_EQUITY_7YR_ANN_GROWTH">"c1273"</definedName>
    <definedName name="IQ_TOTAL_EQUITY_ALLOWANCE_TOTAL_LOANS">"c1274"</definedName>
    <definedName name="IQ_TOTAL_INTEREST_EXP">"c1382"</definedName>
    <definedName name="IQ_TOTAL_INVENTORY">"c1385"</definedName>
    <definedName name="IQ_TOTAL_INVEST">"c1275"</definedName>
    <definedName name="IQ_TOTAL_LIAB">"c1276"</definedName>
    <definedName name="IQ_TOTAL_LIAB_BNK">"c1277"</definedName>
    <definedName name="IQ_TOTAL_LIAB_BR">"c1278"</definedName>
    <definedName name="IQ_TOTAL_LIAB_EQUITY">"c1279"</definedName>
    <definedName name="IQ_TOTAL_LIAB_FIN">"c1280"</definedName>
    <definedName name="IQ_TOTAL_LIAB_INS">"c1281"</definedName>
    <definedName name="IQ_TOTAL_LIAB_REIT">"c1282"</definedName>
    <definedName name="IQ_TOTAL_LIAB_SHAREHOLD">"c1435"</definedName>
    <definedName name="IQ_TOTAL_LIAB_TOTAL_ASSETS">"c1283"</definedName>
    <definedName name="IQ_TOTAL_LONG_DEBT">"c1617"</definedName>
    <definedName name="IQ_TOTAL_NON_REC">"c1444"</definedName>
    <definedName name="IQ_TOTAL_OPER_EXP_BR">"c1284"</definedName>
    <definedName name="IQ_TOTAL_OPER_EXP_FIN">"c1285"</definedName>
    <definedName name="IQ_TOTAL_OPER_EXP_INS">"c1286"</definedName>
    <definedName name="IQ_TOTAL_OPER_EXP_REIT">"c1287"</definedName>
    <definedName name="IQ_TOTAL_OPER_EXP_UTI">"c1288"</definedName>
    <definedName name="IQ_TOTAL_OPER_EXPEN">"c1445"</definedName>
    <definedName name="IQ_TOTAL_OTHER_OPER">"c1289"</definedName>
    <definedName name="IQ_TOTAL_OUTSTANDING_BS_DATE">"c1022"</definedName>
    <definedName name="IQ_TOTAL_OUTSTANDING_FILING_DATE">"c2107"</definedName>
    <definedName name="IQ_TOTAL_PENSION_ASSETS">"c1290"</definedName>
    <definedName name="IQ_TOTAL_PENSION_EXP">"c1291"</definedName>
    <definedName name="IQ_TOTAL_PENSION_OBLIGATION">"c1292"</definedName>
    <definedName name="IQ_TOTAL_PROVED_RESERVES_OIL">"c2040"</definedName>
    <definedName name="IQ_TOTAL_RECEIV">"c1293"</definedName>
    <definedName name="IQ_TOTAL_REV">"c1294"</definedName>
    <definedName name="IQ_TOTAL_REV_10YR_ANN_GROWTH">"c1295"</definedName>
    <definedName name="IQ_TOTAL_REV_1YR_ANN_GROWTH">"c1296"</definedName>
    <definedName name="IQ_TOTAL_REV_2YR_ANN_GROWTH">"c1297"</definedName>
    <definedName name="IQ_TOTAL_REV_3YR_ANN_GROWTH">"c1298"</definedName>
    <definedName name="IQ_TOTAL_REV_5YR_ANN_GROWTH">"c1299"</definedName>
    <definedName name="IQ_TOTAL_REV_7YR_ANN_GROWTH">"c1300"</definedName>
    <definedName name="IQ_TOTAL_REV_AS_REPORTED">"c1301"</definedName>
    <definedName name="IQ_TOTAL_REV_BNK">"c1302"</definedName>
    <definedName name="IQ_TOTAL_REV_BR">"c1303"</definedName>
    <definedName name="IQ_TOTAL_REV_EMPLOYEE">"c1304"</definedName>
    <definedName name="IQ_TOTAL_REV_FIN">"c1305"</definedName>
    <definedName name="IQ_TOTAL_REV_INS">"c1306"</definedName>
    <definedName name="IQ_TOTAL_REV_REIT">"c1307"</definedName>
    <definedName name="IQ_TOTAL_REV_SHARE">"c1912"</definedName>
    <definedName name="IQ_TOTAL_REV_UTI">"c1308"</definedName>
    <definedName name="IQ_TOTAL_REVENUE">"c1436"</definedName>
    <definedName name="IQ_TOTAL_SPECIAL">"c1618"</definedName>
    <definedName name="IQ_TOTAL_ST_BORROW">"c1424"</definedName>
    <definedName name="IQ_TOTAL_SUBS">"c2119"</definedName>
    <definedName name="IQ_TOTAL_UNUSUAL">"c1508"</definedName>
    <definedName name="IQ_TRADE_AR">"c1345"</definedName>
    <definedName name="IQ_TRADE_PRINCIPAL">"c1309"</definedName>
    <definedName name="IQ_TRADING_ASSETS">"c1310"</definedName>
    <definedName name="IQ_TRADING_CURRENCY">"c2212"</definedName>
    <definedName name="IQ_TREASURY">"c1311"</definedName>
    <definedName name="IQ_TREASURY_OTHER_EQUITY">"c1312"</definedName>
    <definedName name="IQ_TREASURY_OTHER_EQUITY_BNK">"c1313"</definedName>
    <definedName name="IQ_TREASURY_OTHER_EQUITY_BR">"c1314"</definedName>
    <definedName name="IQ_TREASURY_OTHER_EQUITY_FIN">"c1315"</definedName>
    <definedName name="IQ_TREASURY_OTHER_EQUITY_INS">"c1316"</definedName>
    <definedName name="IQ_TREASURY_OTHER_EQUITY_REIT">"c1317"</definedName>
    <definedName name="IQ_TREASURY_OTHER_EQUITY_UTI">"c1318"</definedName>
    <definedName name="IQ_TREASURY_STOCK">"c1438"</definedName>
    <definedName name="IQ_TRUST_INC">"c1319"</definedName>
    <definedName name="IQ_TRUST_PREF">"c1320"</definedName>
    <definedName name="IQ_UFCF_10YR_ANN_GROWTH">"c1948"</definedName>
    <definedName name="IQ_UFCF_1YR_ANN_GROWTH">"c1943"</definedName>
    <definedName name="IQ_UFCF_2YR_ANN_GROWTH">"c1944"</definedName>
    <definedName name="IQ_UFCF_3YR_ANN_GROWTH">"c1945"</definedName>
    <definedName name="IQ_UFCF_5YR_ANN_GROWTH">"c1946"</definedName>
    <definedName name="IQ_UFCF_7YR_ANN_GROWTH">"c1947"</definedName>
    <definedName name="IQ_UFCF_MARGIN">"c1962"</definedName>
    <definedName name="IQ_UNEARN_PREMIUM">"c1321"</definedName>
    <definedName name="IQ_UNEARN_REV_CURRENT">"c1322"</definedName>
    <definedName name="IQ_UNEARN_REV_CURRENT_BNK">"c1323"</definedName>
    <definedName name="IQ_UNEARN_REV_CURRENT_BR">"c1324"</definedName>
    <definedName name="IQ_UNEARN_REV_CURRENT_FIN">"c1325"</definedName>
    <definedName name="IQ_UNEARN_REV_CURRENT_INS">"c1326"</definedName>
    <definedName name="IQ_UNEARN_REV_CURRENT_REIT">"c1327"</definedName>
    <definedName name="IQ_UNEARN_REV_CURRENT_UTI">"c1328"</definedName>
    <definedName name="IQ_UNEARN_REV_LT">"c1329"</definedName>
    <definedName name="IQ_UNLEVERED_FCF">"c1908"</definedName>
    <definedName name="IQ_UNPAID_CLAIMS">"c1330"</definedName>
    <definedName name="IQ_UNREALIZED_GAIN">"c1619"</definedName>
    <definedName name="IQ_UNUSUAL_EXP">"c1456"</definedName>
    <definedName name="IQ_US_GAAP">"c1331"</definedName>
    <definedName name="IQ_UTIL_PPE_NET">"c1620"</definedName>
    <definedName name="IQ_UTIL_REV">"c2091"</definedName>
    <definedName name="IQ_UV_PENSION_LIAB">"c1332"</definedName>
    <definedName name="IQ_VALUE_TRADED_LAST_3MTH">"c1530"</definedName>
    <definedName name="IQ_VALUE_TRADED_LAST_6MTH">"c1531"</definedName>
    <definedName name="IQ_VALUE_TRADED_LAST_MTH">"c1529"</definedName>
    <definedName name="IQ_VALUE_TRADED_LAST_WK">"c1528"</definedName>
    <definedName name="IQ_VALUE_TRADED_LAST_YR">"c1532"</definedName>
    <definedName name="IQ_VOL_LAST_3MTH">"c1525"</definedName>
    <definedName name="IQ_VOL_LAST_6MTH">"c1526"</definedName>
    <definedName name="IQ_VOL_LAST_MTH">"c1524"</definedName>
    <definedName name="IQ_VOL_LAST_WK">"c1523"</definedName>
    <definedName name="IQ_VOL_LAST_YR">"c1527"</definedName>
    <definedName name="IQ_VOLUME">"c1333"</definedName>
    <definedName name="IQ_WEIGHTED_AVG_PRICE">"c1334"</definedName>
    <definedName name="IQ_WIP_INV">"c1335"</definedName>
    <definedName name="IQ_WORKMEN_WRITTEN">"c1336"</definedName>
    <definedName name="IQ_XDIV_DATE">"c2203"</definedName>
    <definedName name="IQ_YEARHIGH">"c1337"</definedName>
    <definedName name="IQ_YEARLOW">"c1338"</definedName>
    <definedName name="IQ_YTD">3000</definedName>
    <definedName name="IQ_YTW">"c2163"</definedName>
    <definedName name="IQ_YTW_DATE">"c2164"</definedName>
    <definedName name="IQ_YTW_DATE_TYPE">"c2165"</definedName>
    <definedName name="IQ_Z_SCORE">"c1339"</definedName>
    <definedName name="New" localSheetId="9">{#N/A,#N/A,FALSE,"Aging Summary";#N/A,#N/A,FALSE,"Ratio Analysis";#N/A,#N/A,FALSE,"Test 120 Day Accts";#N/A,#N/A,FALSE,"Tickmarks"}</definedName>
    <definedName name="New" localSheetId="10">{#N/A,#N/A,FALSE,"Aging Summary";#N/A,#N/A,FALSE,"Ratio Analysis";#N/A,#N/A,FALSE,"Test 120 Day Accts";#N/A,#N/A,FALSE,"Tickmarks"}</definedName>
    <definedName name="New">{#N/A,#N/A,FALSE,"Aging Summary";#N/A,#N/A,FALSE,"Ratio Analysis";#N/A,#N/A,FALSE,"Test 120 Day Accts";#N/A,#N/A,FALSE,"Tickmarks"}</definedName>
    <definedName name="Percent2" localSheetId="9">{#N/A,#N/A,FALSE,"Aging Summary";#N/A,#N/A,FALSE,"Ratio Analysis";#N/A,#N/A,FALSE,"Test 120 Day Accts";#N/A,#N/A,FALSE,"Tickmarks"}</definedName>
    <definedName name="Percent2" localSheetId="10">{#N/A,#N/A,FALSE,"Aging Summary";#N/A,#N/A,FALSE,"Ratio Analysis";#N/A,#N/A,FALSE,"Test 120 Day Accts";#N/A,#N/A,FALSE,"Tickmarks"}</definedName>
    <definedName name="Percent2">{#N/A,#N/A,FALSE,"Aging Summary";#N/A,#N/A,FALSE,"Ratio Analysis";#N/A,#N/A,FALSE,"Test 120 Day Accts";#N/A,#N/A,FALSE,"Tickmarks"}</definedName>
    <definedName name="qqfxlCalcReset">FALSE</definedName>
    <definedName name="qqfxlCalculateOnOpen">FALSE</definedName>
    <definedName name="qqfxlFullBoth">TRUE</definedName>
    <definedName name="qqfxlManualBoth">FALSE</definedName>
    <definedName name="qqfxlSheetsBoth">TRUE</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5</definedName>
    <definedName name="RiskMinimizeOnStart">FALSE</definedName>
    <definedName name="RiskMonitorConvergence">FALSE</definedName>
    <definedName name="RiskNumIterations">200000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FALSE</definedName>
    <definedName name="RiskUseFixedSeed">FALSE</definedName>
    <definedName name="RiskUseMultipleCPUs">TRUE</definedName>
    <definedName name="test" localSheetId="9">{#N/A,#N/A,FALSE,"Aging Summary";#N/A,#N/A,FALSE,"Ratio Analysis";#N/A,#N/A,FALSE,"Test 120 Day Accts";#N/A,#N/A,FALSE,"Tickmarks"}</definedName>
    <definedName name="test" localSheetId="10">{#N/A,#N/A,FALSE,"Aging Summary";#N/A,#N/A,FALSE,"Ratio Analysis";#N/A,#N/A,FALSE,"Test 120 Day Accts";#N/A,#N/A,FALSE,"Tickmarks"}</definedName>
    <definedName name="test">{#N/A,#N/A,FALSE,"Aging Summary";#N/A,#N/A,FALSE,"Ratio Analysis";#N/A,#N/A,FALSE,"Test 120 Day Accts";#N/A,#N/A,FALSE,"Tickmarks"}</definedName>
    <definedName name="treeList">"10000000000000000000000000000000000000000000000000000000000000000000000000000000000000000000000000000000000000000000000000000000000000000000000000000000000000000000000000000000000000000000000000000000"</definedName>
    <definedName name="unknown2" localSheetId="9">{#N/A,#N/A,FALSE,"Aging Summary";#N/A,#N/A,FALSE,"Ratio Analysis";#N/A,#N/A,FALSE,"Test 120 Day Accts";#N/A,#N/A,FALSE,"Tickmarks"}</definedName>
    <definedName name="unknown2" localSheetId="10">{#N/A,#N/A,FALSE,"Aging Summary";#N/A,#N/A,FALSE,"Ratio Analysis";#N/A,#N/A,FALSE,"Test 120 Day Accts";#N/A,#N/A,FALSE,"Tickmarks"}</definedName>
    <definedName name="unknown2">{#N/A,#N/A,FALSE,"Aging Summary";#N/A,#N/A,FALSE,"Ratio Analysis";#N/A,#N/A,FALSE,"Test 120 Day Accts";#N/A,#N/A,FALSE,"Tickmarks"}</definedName>
    <definedName name="v" localSheetId="9">{#N/A,#N/A,FALSE,"Aging Summary";#N/A,#N/A,FALSE,"Ratio Analysis";#N/A,#N/A,FALSE,"Test 120 Day Accts";#N/A,#N/A,FALSE,"Tickmarks"}</definedName>
    <definedName name="v" localSheetId="10">{#N/A,#N/A,FALSE,"Aging Summary";#N/A,#N/A,FALSE,"Ratio Analysis";#N/A,#N/A,FALSE,"Test 120 Day Accts";#N/A,#N/A,FALSE,"Tickmarks"}</definedName>
    <definedName name="v">{#N/A,#N/A,FALSE,"Aging Summary";#N/A,#N/A,FALSE,"Ratio Analysis";#N/A,#N/A,FALSE,"Test 120 Day Accts";#N/A,#N/A,FALSE,"Tickmarks"}</definedName>
    <definedName name="wrn.Aging._.and._.Trend._.Analysis." localSheetId="9">{#N/A,#N/A,FALSE,"Aging Summary";#N/A,#N/A,FALSE,"Ratio Analysis";#N/A,#N/A,FALSE,"Test 120 Day Accts";#N/A,#N/A,FALSE,"Tickmarks"}</definedName>
    <definedName name="wrn.Aging._.and._.Trend._.Analysis." localSheetId="10">{#N/A,#N/A,FALSE,"Aging Summary";#N/A,#N/A,FALSE,"Ratio Analysis";#N/A,#N/A,FALSE,"Test 120 Day Accts";#N/A,#N/A,FALSE,"Tickmarks"}</definedName>
    <definedName name="wrn.Aging._.and._.Trend._.Analysis.">{#N/A,#N/A,FALSE,"Aging Summary";#N/A,#N/A,FALSE,"Ratio Analysis";#N/A,#N/A,FALSE,"Test 120 Day Accts";#N/A,#N/A,FALSE,"Tickmarks"}</definedName>
    <definedName name="wrn.Inputs._.outputs." localSheetId="9">{"key inputs",#N/A,FALSE,"Key Inputs";"key outputs",#N/A,FALSE,"Outputs";"Other inputs",#N/A,FALSE,"Other Inputs";"cashflow",#N/A,FALSE,"Statemnts"}</definedName>
    <definedName name="wrn.Inputs._.outputs." localSheetId="10">{"key inputs",#N/A,FALSE,"Key Inputs";"key outputs",#N/A,FALSE,"Outputs";"Other inputs",#N/A,FALSE,"Other Inputs";"cashflow",#N/A,FALSE,"Statemnts"}</definedName>
    <definedName name="wrn.Inputs._.outputs.">{"key inputs",#N/A,FALSE,"Key Inputs";"key outputs",#N/A,FALSE,"Outputs";"Other inputs",#N/A,FALSE,"Other Inputs";"cashflow",#N/A,FALSE,"Statemnts"}</definedName>
    <definedName name="wrn.Legal." localSheetId="9">{"Legal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wrn.Legal." localSheetId="10">{"Legal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wrn.Legal.">{"Legal - Summary",#N/A,TRUE,"Casino Summary";"Legal - Tables 2002",#N/A,TRUE,"Tables 2002";"Legal - Cas Mkt Summ",#N/A,TRUE,"Casino Mkt Summary";"Legal - Hard Count",#N/A,TRUE,"Hard Ct.";"Legal - Slots",#N/A,TRUE,"Slots";"Legal - Slot Mkt",#N/A,TRUE,"Slot Marketing";"Legal - Soft Count",#N/A,TRUE,"Soft Ct.";"Legal - Race &amp; Sports",#N/A,TRUE,"R &amp; S";"Legal - Cas Admin Summ",#N/A,TRUE,"Cas Adm Summ";"Legal - Credit",#N/A,TRUE,"Credit";"Legal - Cage",#N/A,TRUE,"Cage";"Legal - Coll",#N/A,TRUE,"Collections";"Legal - Cas Admin",#N/A,TRUE,"Cas Adm";"Legal - Surv",#N/A,TRUE,"Surveill"}</definedName>
    <definedName name="wrn.Letter." localSheetId="9">{"Letter - Cas Sum",#N/A,TRUE,"Casino Summary";"Letter - Table 2002",#N/A,TRUE,"Tables 2002";"Letter - Cas Mkt",#N/A,TRUE,"Casino Mkt Summary";"Letter - Slots",#N/A,TRUE,"Slots";"Letter - Slot Mkt",#N/A,TRUE,"Slot Marketing";"Letter - Soft Count",#N/A,TRUE,"Soft Ct.";"Letter - Hard Count",#N/A,TRUE,"Hard Ct.";"Legal - R&amp;S",#N/A,TRUE,"R &amp; S";"Letter - Cas Admin",#N/A,TRUE,"Cas Adm Summ";"Letter - Credit",#N/A,TRUE,"Credit";"Letter - Cage",#N/A,TRUE,"Cage";"Letter - Coll",#N/A,TRUE,"Collections";"Letter - Cas Admin",#N/A,TRUE,"Cas Adm";"Letter - Surv",#N/A,TRUE,"Surveill"}</definedName>
    <definedName name="wrn.Letter." localSheetId="10">{"Letter - Cas Sum",#N/A,TRUE,"Casino Summary";"Letter - Table 2002",#N/A,TRUE,"Tables 2002";"Letter - Cas Mkt",#N/A,TRUE,"Casino Mkt Summary";"Letter - Slots",#N/A,TRUE,"Slots";"Letter - Slot Mkt",#N/A,TRUE,"Slot Marketing";"Letter - Soft Count",#N/A,TRUE,"Soft Ct.";"Letter - Hard Count",#N/A,TRUE,"Hard Ct.";"Legal - R&amp;S",#N/A,TRUE,"R &amp; S";"Letter - Cas Admin",#N/A,TRUE,"Cas Adm Summ";"Letter - Credit",#N/A,TRUE,"Credit";"Letter - Cage",#N/A,TRUE,"Cage";"Letter - Coll",#N/A,TRUE,"Collections";"Letter - Cas Admin",#N/A,TRUE,"Cas Adm";"Letter - Surv",#N/A,TRUE,"Surveill"}</definedName>
    <definedName name="wrn.Letter.">{"Letter - Cas Sum",#N/A,TRUE,"Casino Summary";"Letter - Table 2002",#N/A,TRUE,"Tables 2002";"Letter - Cas Mkt",#N/A,TRUE,"Casino Mkt Summary";"Letter - Slots",#N/A,TRUE,"Slots";"Letter - Slot Mkt",#N/A,TRUE,"Slot Marketing";"Letter - Soft Count",#N/A,TRUE,"Soft Ct.";"Letter - Hard Count",#N/A,TRUE,"Hard Ct.";"Legal - R&amp;S",#N/A,TRUE,"R &amp; S";"Letter - Cas Admin",#N/A,TRUE,"Cas Adm Summ";"Letter - Credit",#N/A,TRUE,"Credit";"Letter - Cage",#N/A,TRUE,"Cage";"Letter - Coll",#N/A,TRUE,"Collections";"Letter - Cas Admin",#N/A,TRUE,"Cas Adm";"Letter - Surv",#N/A,TRUE,"Surveill"}</definedName>
    <definedName name="wrn.Summary._.results." localSheetId="9">{"key inputs",#N/A,TRUE,"Key Inputs";"key outputs",#N/A,TRUE,"Outputs";"Other inputs",#N/A,TRUE,"Other Inputs";"Revenue",#N/A,TRUE,"Rev"}</definedName>
    <definedName name="wrn.Summary._.results." localSheetId="10">{"key inputs",#N/A,TRUE,"Key Inputs";"key outputs",#N/A,TRUE,"Outputs";"Other inputs",#N/A,TRUE,"Other Inputs";"Revenue",#N/A,TRUE,"Rev"}</definedName>
    <definedName name="wrn.Summary._.results.">{"key inputs",#N/A,TRUE,"Key Inputs";"key outputs",#N/A,TRUE,"Outputs";"Other inputs",#N/A,TRUE,"Other Inputs";"Revenue",#N/A,TRUE,"Rev"}</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h25SLm8DO34Sas7yBqDz7TVzp6NwvXaNflz5EshQShk="/>
    </ext>
  </extLst>
</workbook>
</file>

<file path=xl/calcChain.xml><?xml version="1.0" encoding="utf-8"?>
<calcChain xmlns="http://schemas.openxmlformats.org/spreadsheetml/2006/main">
  <c r="H33" i="11" l="1"/>
  <c r="G33" i="11"/>
  <c r="H32" i="11"/>
  <c r="G32" i="11"/>
  <c r="G30" i="11"/>
  <c r="H30" i="11"/>
  <c r="H29" i="11"/>
  <c r="G29" i="11"/>
  <c r="H28" i="11"/>
  <c r="G28" i="11"/>
  <c r="AM173" i="6"/>
  <c r="BU208" i="6"/>
  <c r="BV208" i="6"/>
  <c r="BW208" i="6"/>
  <c r="BX208" i="6"/>
  <c r="BY208" i="6"/>
  <c r="BZ208" i="6"/>
  <c r="CA208" i="6"/>
  <c r="CB208" i="6"/>
  <c r="CC208" i="6"/>
  <c r="CD208" i="6"/>
  <c r="CE208" i="6"/>
  <c r="CF208" i="6"/>
  <c r="CG208" i="6"/>
  <c r="CH208" i="6"/>
  <c r="BU209" i="6"/>
  <c r="BV209" i="6"/>
  <c r="BW209" i="6"/>
  <c r="BX209" i="6"/>
  <c r="BY209" i="6"/>
  <c r="BZ209" i="6"/>
  <c r="CA209" i="6"/>
  <c r="CB209" i="6"/>
  <c r="CC209" i="6"/>
  <c r="CD209" i="6"/>
  <c r="CE209" i="6"/>
  <c r="CF209" i="6"/>
  <c r="CG209" i="6"/>
  <c r="CH209" i="6"/>
  <c r="BU210" i="6"/>
  <c r="BV210" i="6"/>
  <c r="BW210" i="6"/>
  <c r="BX210" i="6"/>
  <c r="BY210" i="6"/>
  <c r="BZ210" i="6"/>
  <c r="CA210" i="6"/>
  <c r="CB210" i="6"/>
  <c r="CC210" i="6"/>
  <c r="CD210" i="6"/>
  <c r="CE210" i="6"/>
  <c r="CF210" i="6"/>
  <c r="CG210" i="6"/>
  <c r="CH210" i="6"/>
  <c r="BU212" i="6"/>
  <c r="BV212" i="6"/>
  <c r="BW212" i="6"/>
  <c r="BX212" i="6"/>
  <c r="BY212" i="6"/>
  <c r="BZ212" i="6"/>
  <c r="CA212" i="6"/>
  <c r="CB212" i="6"/>
  <c r="CC212" i="6"/>
  <c r="CD212" i="6"/>
  <c r="CE212" i="6"/>
  <c r="CF212" i="6"/>
  <c r="CG212" i="6"/>
  <c r="CH212" i="6"/>
  <c r="BU213" i="6"/>
  <c r="BV213" i="6"/>
  <c r="BW213" i="6"/>
  <c r="BX213" i="6"/>
  <c r="BY213" i="6"/>
  <c r="BZ213" i="6"/>
  <c r="CA213" i="6"/>
  <c r="CB213" i="6"/>
  <c r="CC213" i="6"/>
  <c r="CD213" i="6"/>
  <c r="CE213" i="6"/>
  <c r="CF213" i="6"/>
  <c r="CG213" i="6"/>
  <c r="CH213" i="6"/>
  <c r="BU214" i="6"/>
  <c r="BV214" i="6"/>
  <c r="BW214" i="6"/>
  <c r="BX214" i="6"/>
  <c r="BY214" i="6"/>
  <c r="BZ214" i="6"/>
  <c r="CA214" i="6"/>
  <c r="CB214" i="6"/>
  <c r="CC214" i="6"/>
  <c r="CD214" i="6"/>
  <c r="CE214" i="6"/>
  <c r="CF214" i="6"/>
  <c r="CG214" i="6"/>
  <c r="CH214" i="6"/>
  <c r="BU181" i="6"/>
  <c r="BV181" i="6"/>
  <c r="BW181" i="6"/>
  <c r="BX181" i="6"/>
  <c r="BY181" i="6"/>
  <c r="BZ181" i="6"/>
  <c r="CA181" i="6"/>
  <c r="CB181" i="6"/>
  <c r="CC181" i="6"/>
  <c r="CD181" i="6"/>
  <c r="CE181" i="6"/>
  <c r="CF181" i="6"/>
  <c r="CG181" i="6"/>
  <c r="CH181" i="6"/>
  <c r="BU182" i="6"/>
  <c r="BV182" i="6"/>
  <c r="BW182" i="6"/>
  <c r="BX182" i="6"/>
  <c r="BY182" i="6"/>
  <c r="BZ182" i="6"/>
  <c r="CA182" i="6"/>
  <c r="CB182" i="6"/>
  <c r="CC182" i="6"/>
  <c r="CD182" i="6"/>
  <c r="CE182" i="6"/>
  <c r="CF182" i="6"/>
  <c r="CG182" i="6"/>
  <c r="CH182" i="6"/>
  <c r="AM183" i="6"/>
  <c r="BU183" i="6"/>
  <c r="BV183" i="6"/>
  <c r="BW183" i="6"/>
  <c r="BX183" i="6"/>
  <c r="BY183" i="6"/>
  <c r="BZ183" i="6"/>
  <c r="CA183" i="6"/>
  <c r="CB183" i="6"/>
  <c r="CC183" i="6"/>
  <c r="CD183" i="6"/>
  <c r="CE183" i="6"/>
  <c r="CF183" i="6"/>
  <c r="CG183" i="6"/>
  <c r="CH183" i="6"/>
  <c r="BU185" i="6"/>
  <c r="BV185" i="6"/>
  <c r="BW185" i="6"/>
  <c r="BX185" i="6"/>
  <c r="BY185" i="6"/>
  <c r="BZ185" i="6"/>
  <c r="CA185" i="6"/>
  <c r="CB185" i="6"/>
  <c r="CC185" i="6"/>
  <c r="CD185" i="6"/>
  <c r="CE185" i="6"/>
  <c r="CF185" i="6"/>
  <c r="CG185" i="6"/>
  <c r="CH185" i="6"/>
  <c r="BU186" i="6"/>
  <c r="BV186" i="6"/>
  <c r="BW186" i="6"/>
  <c r="BX186" i="6"/>
  <c r="BY186" i="6"/>
  <c r="BZ186" i="6"/>
  <c r="CA186" i="6"/>
  <c r="CB186" i="6"/>
  <c r="CC186" i="6"/>
  <c r="CD186" i="6"/>
  <c r="CE186" i="6"/>
  <c r="CF186" i="6"/>
  <c r="CG186" i="6"/>
  <c r="CH186" i="6"/>
  <c r="BU187" i="6"/>
  <c r="BV187" i="6"/>
  <c r="BW187" i="6"/>
  <c r="BX187" i="6"/>
  <c r="BY187" i="6"/>
  <c r="BZ187" i="6"/>
  <c r="CA187" i="6"/>
  <c r="CB187" i="6"/>
  <c r="CC187" i="6"/>
  <c r="CD187" i="6"/>
  <c r="CE187" i="6"/>
  <c r="CF187" i="6"/>
  <c r="CG187" i="6"/>
  <c r="CH187" i="6"/>
  <c r="B337" i="10"/>
  <c r="B327" i="10"/>
  <c r="B326" i="10"/>
  <c r="B336" i="10" s="1"/>
  <c r="B305" i="10"/>
  <c r="B304" i="10"/>
  <c r="B297" i="10"/>
  <c r="B296" i="10"/>
  <c r="B295" i="10"/>
  <c r="B294" i="10"/>
  <c r="B293" i="10"/>
  <c r="B292" i="10"/>
  <c r="CS248" i="10"/>
  <c r="CR248" i="10"/>
  <c r="CQ248" i="10"/>
  <c r="CP248" i="10"/>
  <c r="CO248" i="10"/>
  <c r="CN248" i="10"/>
  <c r="CM248" i="10"/>
  <c r="CL248" i="10"/>
  <c r="CK248" i="10"/>
  <c r="CJ248" i="10"/>
  <c r="CI248" i="10"/>
  <c r="CH248" i="10"/>
  <c r="CG248" i="10"/>
  <c r="CF248" i="10"/>
  <c r="CE248" i="10"/>
  <c r="CD248" i="10"/>
  <c r="CC248" i="10"/>
  <c r="CB248" i="10"/>
  <c r="CA248" i="10"/>
  <c r="BZ248" i="10"/>
  <c r="BY248" i="10"/>
  <c r="BX248" i="10"/>
  <c r="BW248" i="10"/>
  <c r="BV248" i="10"/>
  <c r="BU248" i="10"/>
  <c r="BT248" i="10"/>
  <c r="BS248" i="10"/>
  <c r="BR248" i="10"/>
  <c r="BQ248" i="10"/>
  <c r="BP248" i="10"/>
  <c r="BO248" i="10"/>
  <c r="BN248" i="10"/>
  <c r="BM248" i="10"/>
  <c r="BL248" i="10"/>
  <c r="BK248" i="10"/>
  <c r="BJ248" i="10"/>
  <c r="BI248" i="10"/>
  <c r="BH248" i="10"/>
  <c r="BG248" i="10"/>
  <c r="BF248" i="10"/>
  <c r="BE248" i="10"/>
  <c r="BD248" i="10"/>
  <c r="BC248" i="10"/>
  <c r="BB248" i="10"/>
  <c r="BA248" i="10"/>
  <c r="AZ248" i="10"/>
  <c r="AY248" i="10"/>
  <c r="AX248" i="10"/>
  <c r="AW248" i="10"/>
  <c r="AV248" i="10"/>
  <c r="AU248" i="10"/>
  <c r="AT248" i="10"/>
  <c r="AS248" i="10"/>
  <c r="AR248" i="10"/>
  <c r="AQ248" i="10"/>
  <c r="AP248" i="10"/>
  <c r="AO248" i="10"/>
  <c r="AN248" i="10"/>
  <c r="AM248" i="10"/>
  <c r="AL248" i="10"/>
  <c r="AK248" i="10"/>
  <c r="AJ248" i="10"/>
  <c r="AI248" i="10"/>
  <c r="AH248" i="10"/>
  <c r="AG248" i="10"/>
  <c r="AF248" i="10"/>
  <c r="AE248" i="10"/>
  <c r="AD248" i="10"/>
  <c r="AC248" i="10"/>
  <c r="AB248" i="10"/>
  <c r="AA248" i="10"/>
  <c r="Z248" i="10"/>
  <c r="Y248" i="10"/>
  <c r="X248" i="10"/>
  <c r="W248" i="10"/>
  <c r="V248" i="10"/>
  <c r="U248" i="10"/>
  <c r="T248" i="10"/>
  <c r="S248" i="10"/>
  <c r="R248" i="10"/>
  <c r="Q248" i="10"/>
  <c r="P248" i="10"/>
  <c r="O248" i="10"/>
  <c r="N248" i="10"/>
  <c r="M248" i="10"/>
  <c r="L248" i="10"/>
  <c r="K248" i="10"/>
  <c r="J248" i="10"/>
  <c r="I248" i="10"/>
  <c r="H248" i="10"/>
  <c r="G248" i="10"/>
  <c r="CS245" i="10"/>
  <c r="CR245" i="10"/>
  <c r="CQ245" i="10"/>
  <c r="CP245" i="10"/>
  <c r="CO245" i="10"/>
  <c r="CN245" i="10"/>
  <c r="CM245" i="10"/>
  <c r="CL245" i="10"/>
  <c r="CK245" i="10"/>
  <c r="CJ245" i="10"/>
  <c r="CI245" i="10"/>
  <c r="CH245" i="10"/>
  <c r="CG245" i="10"/>
  <c r="CF245" i="10"/>
  <c r="CE245" i="10"/>
  <c r="CD245" i="10"/>
  <c r="CC245" i="10"/>
  <c r="CB245" i="10"/>
  <c r="CA245" i="10"/>
  <c r="BZ245" i="10"/>
  <c r="BY245" i="10"/>
  <c r="BX245" i="10"/>
  <c r="BW245" i="10"/>
  <c r="BV245" i="10"/>
  <c r="BU245" i="10"/>
  <c r="BT245" i="10"/>
  <c r="BS245" i="10"/>
  <c r="BR245" i="10"/>
  <c r="BQ245" i="10"/>
  <c r="BP245" i="10"/>
  <c r="BO245" i="10"/>
  <c r="BN245" i="10"/>
  <c r="BM245" i="10"/>
  <c r="BL245" i="10"/>
  <c r="BK245" i="10"/>
  <c r="BJ245" i="10"/>
  <c r="BI245" i="10"/>
  <c r="BH245" i="10"/>
  <c r="BG245" i="10"/>
  <c r="BF245" i="10"/>
  <c r="BE245" i="10"/>
  <c r="BD245" i="10"/>
  <c r="BC245" i="10"/>
  <c r="BB245" i="10"/>
  <c r="BA245" i="10"/>
  <c r="AZ245" i="10"/>
  <c r="AY245" i="10"/>
  <c r="AX245" i="10"/>
  <c r="AW245" i="10"/>
  <c r="AV245" i="10"/>
  <c r="AU245" i="10"/>
  <c r="AT245" i="10"/>
  <c r="AS245" i="10"/>
  <c r="AR245" i="10"/>
  <c r="AQ245" i="10"/>
  <c r="AP245" i="10"/>
  <c r="AO245" i="10"/>
  <c r="AN245" i="10"/>
  <c r="AM245" i="10"/>
  <c r="AL245" i="10"/>
  <c r="AK245" i="10"/>
  <c r="AJ245" i="10"/>
  <c r="AI245" i="10"/>
  <c r="AH245" i="10"/>
  <c r="AG245" i="10"/>
  <c r="AF245" i="10"/>
  <c r="AE245" i="10"/>
  <c r="AD245" i="10"/>
  <c r="AC245" i="10"/>
  <c r="AB245" i="10"/>
  <c r="AA245" i="10"/>
  <c r="Z245" i="10"/>
  <c r="Y245" i="10"/>
  <c r="X245" i="10"/>
  <c r="W245" i="10"/>
  <c r="V245" i="10"/>
  <c r="U245" i="10"/>
  <c r="T245" i="10"/>
  <c r="S245" i="10"/>
  <c r="R245" i="10"/>
  <c r="Q245" i="10"/>
  <c r="P245" i="10"/>
  <c r="O245" i="10"/>
  <c r="N245" i="10"/>
  <c r="M245" i="10"/>
  <c r="L245" i="10"/>
  <c r="K245" i="10"/>
  <c r="J245" i="10"/>
  <c r="I245" i="10"/>
  <c r="H245" i="10"/>
  <c r="G245" i="10"/>
  <c r="B243" i="10"/>
  <c r="CS221" i="10"/>
  <c r="CR221" i="10"/>
  <c r="CQ221" i="10"/>
  <c r="CP221" i="10"/>
  <c r="CO221" i="10"/>
  <c r="CN221" i="10"/>
  <c r="CM221" i="10"/>
  <c r="CL221" i="10"/>
  <c r="CK221" i="10"/>
  <c r="CJ221" i="10"/>
  <c r="CI221" i="10"/>
  <c r="CH221" i="10"/>
  <c r="CG221" i="10"/>
  <c r="CF221" i="10"/>
  <c r="CE221" i="10"/>
  <c r="CD221" i="10"/>
  <c r="CC221" i="10"/>
  <c r="CB221" i="10"/>
  <c r="CA221" i="10"/>
  <c r="BZ221" i="10"/>
  <c r="BY221" i="10"/>
  <c r="BX221" i="10"/>
  <c r="BW221" i="10"/>
  <c r="BV221" i="10"/>
  <c r="BU221" i="10"/>
  <c r="BT221" i="10"/>
  <c r="BS221" i="10"/>
  <c r="BR221" i="10"/>
  <c r="BQ221" i="10"/>
  <c r="BP221" i="10"/>
  <c r="BO221" i="10"/>
  <c r="BN221" i="10"/>
  <c r="BM221" i="10"/>
  <c r="BL221" i="10"/>
  <c r="BK221" i="10"/>
  <c r="BJ221" i="10"/>
  <c r="BI221" i="10"/>
  <c r="BH221" i="10"/>
  <c r="BG221" i="10"/>
  <c r="BF221" i="10"/>
  <c r="BE221" i="10"/>
  <c r="BD221" i="10"/>
  <c r="BC221" i="10"/>
  <c r="BB221" i="10"/>
  <c r="BA221" i="10"/>
  <c r="AZ221" i="10"/>
  <c r="AY221" i="10"/>
  <c r="AX221" i="10"/>
  <c r="AW221" i="10"/>
  <c r="AV221" i="10"/>
  <c r="AU221" i="10"/>
  <c r="AT221" i="10"/>
  <c r="AS221" i="10"/>
  <c r="AR221" i="10"/>
  <c r="AQ221" i="10"/>
  <c r="AP221" i="10"/>
  <c r="AO221" i="10"/>
  <c r="AN221" i="10"/>
  <c r="AM221" i="10"/>
  <c r="AL221" i="10"/>
  <c r="AK221" i="10"/>
  <c r="AJ221" i="10"/>
  <c r="AI221" i="10"/>
  <c r="AH221" i="10"/>
  <c r="AG221" i="10"/>
  <c r="AF221" i="10"/>
  <c r="AE221" i="10"/>
  <c r="AD221" i="10"/>
  <c r="AC221" i="10"/>
  <c r="AB221" i="10"/>
  <c r="AA221" i="10"/>
  <c r="Z221" i="10"/>
  <c r="Y221" i="10"/>
  <c r="X221" i="10"/>
  <c r="W221" i="10"/>
  <c r="V221" i="10"/>
  <c r="U221" i="10"/>
  <c r="T221" i="10"/>
  <c r="S221" i="10"/>
  <c r="R221" i="10"/>
  <c r="Q221" i="10"/>
  <c r="P221" i="10"/>
  <c r="O221" i="10"/>
  <c r="N221" i="10"/>
  <c r="M221" i="10"/>
  <c r="L221" i="10"/>
  <c r="K221" i="10"/>
  <c r="J221" i="10"/>
  <c r="I221" i="10"/>
  <c r="H221" i="10"/>
  <c r="G221" i="10"/>
  <c r="E221" i="10"/>
  <c r="CS218" i="10"/>
  <c r="CR218" i="10"/>
  <c r="CQ218" i="10"/>
  <c r="CP218" i="10"/>
  <c r="CO218" i="10"/>
  <c r="CN218" i="10"/>
  <c r="CM218" i="10"/>
  <c r="CL218" i="10"/>
  <c r="CK218" i="10"/>
  <c r="CJ218" i="10"/>
  <c r="CI218" i="10"/>
  <c r="CH218" i="10"/>
  <c r="CG218" i="10"/>
  <c r="CF218" i="10"/>
  <c r="CE218" i="10"/>
  <c r="CD218" i="10"/>
  <c r="CC218" i="10"/>
  <c r="CB218" i="10"/>
  <c r="CA218" i="10"/>
  <c r="BZ218" i="10"/>
  <c r="BY218" i="10"/>
  <c r="BX218" i="10"/>
  <c r="BW218" i="10"/>
  <c r="BV218" i="10"/>
  <c r="BU218" i="10"/>
  <c r="BT218" i="10"/>
  <c r="BS218" i="10"/>
  <c r="BR218" i="10"/>
  <c r="BQ218" i="10"/>
  <c r="BP218" i="10"/>
  <c r="BO218" i="10"/>
  <c r="BN218" i="10"/>
  <c r="BM218" i="10"/>
  <c r="BL218" i="10"/>
  <c r="BK218" i="10"/>
  <c r="BJ218" i="10"/>
  <c r="BI218" i="10"/>
  <c r="BH218" i="10"/>
  <c r="BG218" i="10"/>
  <c r="BF218" i="10"/>
  <c r="BE218" i="10"/>
  <c r="BD218" i="10"/>
  <c r="BC218" i="10"/>
  <c r="BB218" i="10"/>
  <c r="BA218" i="10"/>
  <c r="AZ218" i="10"/>
  <c r="AY218" i="10"/>
  <c r="AX218" i="10"/>
  <c r="AW218" i="10"/>
  <c r="AV218" i="10"/>
  <c r="AU218" i="10"/>
  <c r="AT218" i="10"/>
  <c r="AS218" i="10"/>
  <c r="AR218" i="10"/>
  <c r="AQ218" i="10"/>
  <c r="AP218" i="10"/>
  <c r="AO218" i="10"/>
  <c r="AN218" i="10"/>
  <c r="AM218" i="10"/>
  <c r="AL218" i="10"/>
  <c r="AK218" i="10"/>
  <c r="AJ218" i="10"/>
  <c r="AI218" i="10"/>
  <c r="AH218" i="10"/>
  <c r="AG218" i="10"/>
  <c r="AF218" i="10"/>
  <c r="AE218" i="10"/>
  <c r="AD218" i="10"/>
  <c r="AC218" i="10"/>
  <c r="AB218" i="10"/>
  <c r="AA218" i="10"/>
  <c r="Z218" i="10"/>
  <c r="Y218" i="10"/>
  <c r="X218" i="10"/>
  <c r="W218" i="10"/>
  <c r="V218" i="10"/>
  <c r="U218" i="10"/>
  <c r="T218" i="10"/>
  <c r="S218" i="10"/>
  <c r="R218" i="10"/>
  <c r="Q218" i="10"/>
  <c r="P218" i="10"/>
  <c r="O218" i="10"/>
  <c r="N218" i="10"/>
  <c r="M218" i="10"/>
  <c r="L218" i="10"/>
  <c r="K218" i="10"/>
  <c r="J218" i="10"/>
  <c r="I218" i="10"/>
  <c r="H218" i="10"/>
  <c r="G218" i="10"/>
  <c r="B216" i="10"/>
  <c r="CS194" i="10"/>
  <c r="CR194" i="10"/>
  <c r="CQ194" i="10"/>
  <c r="CP194" i="10"/>
  <c r="CO194" i="10"/>
  <c r="CN194" i="10"/>
  <c r="CM194" i="10"/>
  <c r="CL194" i="10"/>
  <c r="CK194" i="10"/>
  <c r="CJ194" i="10"/>
  <c r="CI194" i="10"/>
  <c r="CH194" i="10"/>
  <c r="CG194" i="10"/>
  <c r="CF194" i="10"/>
  <c r="CE194" i="10"/>
  <c r="CD194" i="10"/>
  <c r="CC194" i="10"/>
  <c r="CB194" i="10"/>
  <c r="CA194" i="10"/>
  <c r="BZ194" i="10"/>
  <c r="BY194" i="10"/>
  <c r="BX194" i="10"/>
  <c r="BW194" i="10"/>
  <c r="BV194" i="10"/>
  <c r="BU194" i="10"/>
  <c r="BT194" i="10"/>
  <c r="BS194" i="10"/>
  <c r="BR194" i="10"/>
  <c r="BQ194" i="10"/>
  <c r="BP194" i="10"/>
  <c r="BO194" i="10"/>
  <c r="BN194" i="10"/>
  <c r="BM194" i="10"/>
  <c r="BL194" i="10"/>
  <c r="BK194" i="10"/>
  <c r="BJ194" i="10"/>
  <c r="BI194" i="10"/>
  <c r="BH194" i="10"/>
  <c r="BG194" i="10"/>
  <c r="BF194" i="10"/>
  <c r="BE194" i="10"/>
  <c r="BD194" i="10"/>
  <c r="BC194" i="10"/>
  <c r="BB194" i="10"/>
  <c r="BA194" i="10"/>
  <c r="AZ194" i="10"/>
  <c r="AY194" i="10"/>
  <c r="AX194" i="10"/>
  <c r="AW194" i="10"/>
  <c r="AV194" i="10"/>
  <c r="AU194" i="10"/>
  <c r="AT194" i="10"/>
  <c r="AS194" i="10"/>
  <c r="AR194" i="10"/>
  <c r="AQ194" i="10"/>
  <c r="AP194" i="10"/>
  <c r="AO194" i="10"/>
  <c r="AN194" i="10"/>
  <c r="AM194" i="10"/>
  <c r="AL194" i="10"/>
  <c r="AK194" i="10"/>
  <c r="AJ194" i="10"/>
  <c r="AI194" i="10"/>
  <c r="AH194" i="10"/>
  <c r="AG194" i="10"/>
  <c r="AF194" i="10"/>
  <c r="AE194" i="10"/>
  <c r="AD194" i="10"/>
  <c r="AC194" i="10"/>
  <c r="AB194" i="10"/>
  <c r="AA194" i="10"/>
  <c r="Z194" i="10"/>
  <c r="Y194" i="10"/>
  <c r="X194" i="10"/>
  <c r="W194" i="10"/>
  <c r="V194" i="10"/>
  <c r="U194" i="10"/>
  <c r="T194" i="10"/>
  <c r="S194" i="10"/>
  <c r="R194" i="10"/>
  <c r="Q194" i="10"/>
  <c r="P194" i="10"/>
  <c r="O194" i="10"/>
  <c r="N194" i="10"/>
  <c r="M194" i="10"/>
  <c r="L194" i="10"/>
  <c r="K194" i="10"/>
  <c r="J194" i="10"/>
  <c r="I194" i="10"/>
  <c r="H194" i="10"/>
  <c r="G194" i="10"/>
  <c r="CS191" i="10"/>
  <c r="CR191" i="10"/>
  <c r="CQ191" i="10"/>
  <c r="CP191" i="10"/>
  <c r="CO191" i="10"/>
  <c r="CN191" i="10"/>
  <c r="CM191" i="10"/>
  <c r="CL191" i="10"/>
  <c r="CK191" i="10"/>
  <c r="CJ191" i="10"/>
  <c r="CI191" i="10"/>
  <c r="CH191" i="10"/>
  <c r="CG191" i="10"/>
  <c r="CF191" i="10"/>
  <c r="CE191" i="10"/>
  <c r="CD191" i="10"/>
  <c r="CC191" i="10"/>
  <c r="CB191" i="10"/>
  <c r="CA191" i="10"/>
  <c r="BZ191" i="10"/>
  <c r="BY191" i="10"/>
  <c r="BX191" i="10"/>
  <c r="BW191" i="10"/>
  <c r="BV191" i="10"/>
  <c r="BU191" i="10"/>
  <c r="BT191" i="10"/>
  <c r="BS191" i="10"/>
  <c r="BR191" i="10"/>
  <c r="BQ191" i="10"/>
  <c r="BP191" i="10"/>
  <c r="BO191" i="10"/>
  <c r="BN191" i="10"/>
  <c r="BM191" i="10"/>
  <c r="BL191" i="10"/>
  <c r="BK191" i="10"/>
  <c r="BJ191" i="10"/>
  <c r="BI191" i="10"/>
  <c r="BH191" i="10"/>
  <c r="BG191" i="10"/>
  <c r="BF191" i="10"/>
  <c r="BE191" i="10"/>
  <c r="BD191" i="10"/>
  <c r="BC191" i="10"/>
  <c r="BB191" i="10"/>
  <c r="BA191" i="10"/>
  <c r="AZ191" i="10"/>
  <c r="AY191" i="10"/>
  <c r="AX191" i="10"/>
  <c r="AW191" i="10"/>
  <c r="AV191" i="10"/>
  <c r="AU191" i="10"/>
  <c r="AT191" i="10"/>
  <c r="AS191" i="10"/>
  <c r="AR191" i="10"/>
  <c r="AQ191" i="10"/>
  <c r="AP191" i="10"/>
  <c r="AO191" i="10"/>
  <c r="AN191" i="10"/>
  <c r="AM191" i="10"/>
  <c r="AL191" i="10"/>
  <c r="AK191" i="10"/>
  <c r="AJ191" i="10"/>
  <c r="AI191" i="10"/>
  <c r="AH191" i="10"/>
  <c r="AG191" i="10"/>
  <c r="AF191" i="10"/>
  <c r="AE191" i="10"/>
  <c r="AD191" i="10"/>
  <c r="AC191" i="10"/>
  <c r="AB191" i="10"/>
  <c r="AA191" i="10"/>
  <c r="Z191" i="10"/>
  <c r="Y191" i="10"/>
  <c r="X191" i="10"/>
  <c r="W191" i="10"/>
  <c r="V191" i="10"/>
  <c r="U191" i="10"/>
  <c r="T191" i="10"/>
  <c r="S191" i="10"/>
  <c r="R191" i="10"/>
  <c r="Q191" i="10"/>
  <c r="P191" i="10"/>
  <c r="O191" i="10"/>
  <c r="N191" i="10"/>
  <c r="M191" i="10"/>
  <c r="L191" i="10"/>
  <c r="K191" i="10"/>
  <c r="J191" i="10"/>
  <c r="I191" i="10"/>
  <c r="H191" i="10"/>
  <c r="G191" i="10"/>
  <c r="B189" i="10"/>
  <c r="CS167" i="10"/>
  <c r="CR167" i="10"/>
  <c r="CQ167" i="10"/>
  <c r="CP167" i="10"/>
  <c r="CO167" i="10"/>
  <c r="CN167" i="10"/>
  <c r="CM167" i="10"/>
  <c r="CL167" i="10"/>
  <c r="CK167" i="10"/>
  <c r="CJ167" i="10"/>
  <c r="CI167" i="10"/>
  <c r="CH167" i="10"/>
  <c r="CG167" i="10"/>
  <c r="CF167" i="10"/>
  <c r="CE167" i="10"/>
  <c r="CD167" i="10"/>
  <c r="CC167" i="10"/>
  <c r="CB167" i="10"/>
  <c r="CA167" i="10"/>
  <c r="BZ167" i="10"/>
  <c r="BY167" i="10"/>
  <c r="BX167" i="10"/>
  <c r="BW167" i="10"/>
  <c r="BV167" i="10"/>
  <c r="BU167" i="10"/>
  <c r="BT167" i="10"/>
  <c r="BS167" i="10"/>
  <c r="BR167" i="10"/>
  <c r="BQ167" i="10"/>
  <c r="BP167" i="10"/>
  <c r="BO167" i="10"/>
  <c r="BN167" i="10"/>
  <c r="BM167" i="10"/>
  <c r="BL167" i="10"/>
  <c r="BK167" i="10"/>
  <c r="BJ167" i="10"/>
  <c r="BI167" i="10"/>
  <c r="BH167" i="10"/>
  <c r="BG167" i="10"/>
  <c r="BF167" i="10"/>
  <c r="BE167" i="10"/>
  <c r="BD167" i="10"/>
  <c r="BC167" i="10"/>
  <c r="BB167" i="10"/>
  <c r="BA167" i="10"/>
  <c r="AZ167" i="10"/>
  <c r="AY167" i="10"/>
  <c r="AX167" i="10"/>
  <c r="AW167" i="10"/>
  <c r="AV167" i="10"/>
  <c r="AU167" i="10"/>
  <c r="AT167" i="10"/>
  <c r="AS167" i="10"/>
  <c r="AR167" i="10"/>
  <c r="AQ167" i="10"/>
  <c r="AP167" i="10"/>
  <c r="AO167" i="10"/>
  <c r="AN167" i="10"/>
  <c r="AM167" i="10"/>
  <c r="AL167" i="10"/>
  <c r="AK167" i="10"/>
  <c r="AJ167" i="10"/>
  <c r="AI167" i="10"/>
  <c r="AH167" i="10"/>
  <c r="AG167" i="10"/>
  <c r="AF167" i="10"/>
  <c r="AE167" i="10"/>
  <c r="AD167" i="10"/>
  <c r="AC167" i="10"/>
  <c r="AB167" i="10"/>
  <c r="AA167" i="10"/>
  <c r="Z167" i="10"/>
  <c r="Y167" i="10"/>
  <c r="X167" i="10"/>
  <c r="W167" i="10"/>
  <c r="V167" i="10"/>
  <c r="U167" i="10"/>
  <c r="T167" i="10"/>
  <c r="S167" i="10"/>
  <c r="R167" i="10"/>
  <c r="Q167" i="10"/>
  <c r="P167" i="10"/>
  <c r="O167" i="10"/>
  <c r="N167" i="10"/>
  <c r="M167" i="10"/>
  <c r="L167" i="10"/>
  <c r="K167" i="10"/>
  <c r="J167" i="10"/>
  <c r="I167" i="10"/>
  <c r="H167" i="10"/>
  <c r="G167" i="10"/>
  <c r="CS164" i="10"/>
  <c r="CR164" i="10"/>
  <c r="CQ164" i="10"/>
  <c r="CP164" i="10"/>
  <c r="CO164" i="10"/>
  <c r="CN164" i="10"/>
  <c r="CM164" i="10"/>
  <c r="CL164" i="10"/>
  <c r="CK164" i="10"/>
  <c r="CJ164" i="10"/>
  <c r="CI164" i="10"/>
  <c r="CH164" i="10"/>
  <c r="CG164" i="10"/>
  <c r="CF164" i="10"/>
  <c r="CE164" i="10"/>
  <c r="CD164" i="10"/>
  <c r="CC164" i="10"/>
  <c r="CB164" i="10"/>
  <c r="CA164" i="10"/>
  <c r="BZ164" i="10"/>
  <c r="BY164" i="10"/>
  <c r="BX164" i="10"/>
  <c r="BW164" i="10"/>
  <c r="BV164" i="10"/>
  <c r="BU164" i="10"/>
  <c r="BT164" i="10"/>
  <c r="BS164" i="10"/>
  <c r="BR164" i="10"/>
  <c r="BQ164" i="10"/>
  <c r="BP164" i="10"/>
  <c r="BO164" i="10"/>
  <c r="BN164" i="10"/>
  <c r="BM164" i="10"/>
  <c r="BL164" i="10"/>
  <c r="BK164" i="10"/>
  <c r="BJ164" i="10"/>
  <c r="BI164" i="10"/>
  <c r="BH164" i="10"/>
  <c r="BG164" i="10"/>
  <c r="BF164" i="10"/>
  <c r="BE164" i="10"/>
  <c r="BD164" i="10"/>
  <c r="BC164" i="10"/>
  <c r="BB164" i="10"/>
  <c r="BA164" i="10"/>
  <c r="AZ164" i="10"/>
  <c r="AY164" i="10"/>
  <c r="AX164" i="10"/>
  <c r="AW164" i="10"/>
  <c r="AV164" i="10"/>
  <c r="AU164" i="10"/>
  <c r="AT164" i="10"/>
  <c r="AS164" i="10"/>
  <c r="AR164" i="10"/>
  <c r="AQ164" i="10"/>
  <c r="AP164" i="10"/>
  <c r="AO164" i="10"/>
  <c r="AN164" i="10"/>
  <c r="AM164" i="10"/>
  <c r="AL164" i="10"/>
  <c r="AK164" i="10"/>
  <c r="AJ164" i="10"/>
  <c r="AI164" i="10"/>
  <c r="AH164" i="10"/>
  <c r="AG164" i="10"/>
  <c r="AF164" i="10"/>
  <c r="AE164" i="10"/>
  <c r="AD164" i="10"/>
  <c r="AC164" i="10"/>
  <c r="AB164" i="10"/>
  <c r="AA164" i="10"/>
  <c r="Z164" i="10"/>
  <c r="Y164" i="10"/>
  <c r="X164" i="10"/>
  <c r="W164" i="10"/>
  <c r="V164" i="10"/>
  <c r="U164" i="10"/>
  <c r="T164" i="10"/>
  <c r="S164" i="10"/>
  <c r="R164" i="10"/>
  <c r="Q164" i="10"/>
  <c r="P164" i="10"/>
  <c r="O164" i="10"/>
  <c r="N164" i="10"/>
  <c r="M164" i="10"/>
  <c r="L164" i="10"/>
  <c r="K164" i="10"/>
  <c r="J164" i="10"/>
  <c r="I164" i="10"/>
  <c r="H164" i="10"/>
  <c r="G164" i="10"/>
  <c r="E164" i="10" s="1"/>
  <c r="B162" i="10"/>
  <c r="CS140" i="10"/>
  <c r="CR140" i="10"/>
  <c r="CQ140" i="10"/>
  <c r="CP140" i="10"/>
  <c r="CO140" i="10"/>
  <c r="CN140" i="10"/>
  <c r="CM140" i="10"/>
  <c r="CL140" i="10"/>
  <c r="CK140" i="10"/>
  <c r="CJ140" i="10"/>
  <c r="CI140" i="10"/>
  <c r="CH140" i="10"/>
  <c r="CG140" i="10"/>
  <c r="CF140" i="10"/>
  <c r="CE140" i="10"/>
  <c r="CD140" i="10"/>
  <c r="CC140" i="10"/>
  <c r="CB140" i="10"/>
  <c r="CA140" i="10"/>
  <c r="BZ140" i="10"/>
  <c r="BY140" i="10"/>
  <c r="BX140" i="10"/>
  <c r="BW140" i="10"/>
  <c r="BV140" i="10"/>
  <c r="BU140" i="10"/>
  <c r="BT140" i="10"/>
  <c r="BS140" i="10"/>
  <c r="BR140" i="10"/>
  <c r="BQ140" i="10"/>
  <c r="BP140" i="10"/>
  <c r="BO140" i="10"/>
  <c r="BN140" i="10"/>
  <c r="BM140" i="10"/>
  <c r="BL140" i="10"/>
  <c r="BK140" i="10"/>
  <c r="BJ140" i="10"/>
  <c r="BI140" i="10"/>
  <c r="BH140" i="10"/>
  <c r="BG140" i="10"/>
  <c r="BF140" i="10"/>
  <c r="BE140" i="10"/>
  <c r="BD140" i="10"/>
  <c r="BC140" i="10"/>
  <c r="BB140" i="10"/>
  <c r="BA140" i="10"/>
  <c r="AZ140" i="10"/>
  <c r="AY140" i="10"/>
  <c r="AX140" i="10"/>
  <c r="AW140" i="10"/>
  <c r="AV140" i="10"/>
  <c r="AU140" i="10"/>
  <c r="AT140" i="10"/>
  <c r="AS140" i="10"/>
  <c r="AR140" i="10"/>
  <c r="AQ140" i="10"/>
  <c r="AP140" i="10"/>
  <c r="AO140" i="10"/>
  <c r="AN140" i="10"/>
  <c r="AM140" i="10"/>
  <c r="AL140" i="10"/>
  <c r="AK140" i="10"/>
  <c r="AJ140" i="10"/>
  <c r="AI140" i="10"/>
  <c r="AH140" i="10"/>
  <c r="AG140" i="10"/>
  <c r="AF140" i="10"/>
  <c r="AE140" i="10"/>
  <c r="AD140" i="10"/>
  <c r="AC140" i="10"/>
  <c r="AB140" i="10"/>
  <c r="AA140" i="10"/>
  <c r="Z140" i="10"/>
  <c r="Y140" i="10"/>
  <c r="X140" i="10"/>
  <c r="W140" i="10"/>
  <c r="V140" i="10"/>
  <c r="U140" i="10"/>
  <c r="T140" i="10"/>
  <c r="S140" i="10"/>
  <c r="R140" i="10"/>
  <c r="Q140" i="10"/>
  <c r="P140" i="10"/>
  <c r="O140" i="10"/>
  <c r="N140" i="10"/>
  <c r="M140" i="10"/>
  <c r="L140" i="10"/>
  <c r="K140" i="10"/>
  <c r="J140" i="10"/>
  <c r="E140" i="10" s="1"/>
  <c r="I140" i="10"/>
  <c r="H140" i="10"/>
  <c r="G140" i="10"/>
  <c r="CS137" i="10"/>
  <c r="CR137" i="10"/>
  <c r="CQ137" i="10"/>
  <c r="CP137" i="10"/>
  <c r="CO137" i="10"/>
  <c r="CN137" i="10"/>
  <c r="CM137" i="10"/>
  <c r="CL137" i="10"/>
  <c r="CK137" i="10"/>
  <c r="CJ137" i="10"/>
  <c r="CI137" i="10"/>
  <c r="CH137" i="10"/>
  <c r="CG137" i="10"/>
  <c r="CF137" i="10"/>
  <c r="CE137" i="10"/>
  <c r="CD137" i="10"/>
  <c r="CC137" i="10"/>
  <c r="CB137" i="10"/>
  <c r="CA137" i="10"/>
  <c r="BZ137" i="10"/>
  <c r="BY137" i="10"/>
  <c r="BX137" i="10"/>
  <c r="BW137" i="10"/>
  <c r="BV137" i="10"/>
  <c r="BU137" i="10"/>
  <c r="BT137" i="10"/>
  <c r="BS137" i="10"/>
  <c r="BR137" i="10"/>
  <c r="BQ137" i="10"/>
  <c r="BP137" i="10"/>
  <c r="BO137" i="10"/>
  <c r="BN137" i="10"/>
  <c r="BM137" i="10"/>
  <c r="BL137" i="10"/>
  <c r="BK137" i="10"/>
  <c r="BJ137" i="10"/>
  <c r="BI137" i="10"/>
  <c r="BH137" i="10"/>
  <c r="BG137" i="10"/>
  <c r="BF137" i="10"/>
  <c r="BE137" i="10"/>
  <c r="BD137" i="10"/>
  <c r="BC137" i="10"/>
  <c r="BB137" i="10"/>
  <c r="BA137" i="10"/>
  <c r="AZ137" i="10"/>
  <c r="AY137" i="10"/>
  <c r="AX137" i="10"/>
  <c r="AW137" i="10"/>
  <c r="AV137" i="10"/>
  <c r="AU137" i="10"/>
  <c r="AT137" i="10"/>
  <c r="AS137" i="10"/>
  <c r="AR137" i="10"/>
  <c r="AQ137" i="10"/>
  <c r="AP137" i="10"/>
  <c r="AO137" i="10"/>
  <c r="AN137" i="10"/>
  <c r="AM137" i="10"/>
  <c r="AL137" i="10"/>
  <c r="AK137" i="10"/>
  <c r="AJ137" i="10"/>
  <c r="AI137" i="10"/>
  <c r="AH137" i="10"/>
  <c r="AG137" i="10"/>
  <c r="AF137" i="10"/>
  <c r="AE137" i="10"/>
  <c r="AD137" i="10"/>
  <c r="AC137" i="10"/>
  <c r="AB137" i="10"/>
  <c r="AA137" i="10"/>
  <c r="Z137" i="10"/>
  <c r="Y137" i="10"/>
  <c r="X137" i="10"/>
  <c r="W137" i="10"/>
  <c r="V137" i="10"/>
  <c r="U137" i="10"/>
  <c r="T137" i="10"/>
  <c r="S137" i="10"/>
  <c r="R137" i="10"/>
  <c r="Q137" i="10"/>
  <c r="P137" i="10"/>
  <c r="O137" i="10"/>
  <c r="N137" i="10"/>
  <c r="M137" i="10"/>
  <c r="L137" i="10"/>
  <c r="K137" i="10"/>
  <c r="J137" i="10"/>
  <c r="I137" i="10"/>
  <c r="H137" i="10"/>
  <c r="G137" i="10"/>
  <c r="B135" i="10"/>
  <c r="CS113" i="10"/>
  <c r="CR113" i="10"/>
  <c r="CQ113" i="10"/>
  <c r="CP113" i="10"/>
  <c r="CO113" i="10"/>
  <c r="CN113" i="10"/>
  <c r="CM113" i="10"/>
  <c r="CL113" i="10"/>
  <c r="CK113" i="10"/>
  <c r="CJ113" i="10"/>
  <c r="CI113" i="10"/>
  <c r="CH113" i="10"/>
  <c r="CG113" i="10"/>
  <c r="CF113" i="10"/>
  <c r="CE113" i="10"/>
  <c r="CD113" i="10"/>
  <c r="CC113" i="10"/>
  <c r="CB113" i="10"/>
  <c r="CA113" i="10"/>
  <c r="BZ113" i="10"/>
  <c r="BY113" i="10"/>
  <c r="BX113" i="10"/>
  <c r="BW113" i="10"/>
  <c r="BV113" i="10"/>
  <c r="BU113" i="10"/>
  <c r="BT113" i="10"/>
  <c r="BS113" i="10"/>
  <c r="BR113" i="10"/>
  <c r="BQ113" i="10"/>
  <c r="BP113" i="10"/>
  <c r="BO113" i="10"/>
  <c r="BN113" i="10"/>
  <c r="BM113" i="10"/>
  <c r="BL113" i="10"/>
  <c r="BK113" i="10"/>
  <c r="BJ113" i="10"/>
  <c r="BI113" i="10"/>
  <c r="BH113" i="10"/>
  <c r="BG113" i="10"/>
  <c r="BF113" i="10"/>
  <c r="BE113" i="10"/>
  <c r="BD113" i="10"/>
  <c r="BC113" i="10"/>
  <c r="BB113" i="10"/>
  <c r="BA113" i="10"/>
  <c r="AZ113" i="10"/>
  <c r="AY113" i="10"/>
  <c r="AX113" i="10"/>
  <c r="AW113" i="10"/>
  <c r="AV113" i="10"/>
  <c r="AU113" i="10"/>
  <c r="AT113" i="10"/>
  <c r="AS113" i="10"/>
  <c r="AR113" i="10"/>
  <c r="AQ113" i="10"/>
  <c r="AP113" i="10"/>
  <c r="AO113" i="10"/>
  <c r="AN113" i="10"/>
  <c r="AM113" i="10"/>
  <c r="AL113" i="10"/>
  <c r="AK113" i="10"/>
  <c r="AJ113" i="10"/>
  <c r="AI113" i="10"/>
  <c r="AH113" i="10"/>
  <c r="AG113" i="10"/>
  <c r="AF113" i="10"/>
  <c r="AE113" i="10"/>
  <c r="AD113" i="10"/>
  <c r="AC113" i="10"/>
  <c r="AB113" i="10"/>
  <c r="AA113" i="10"/>
  <c r="Z113" i="10"/>
  <c r="Y113" i="10"/>
  <c r="X113" i="10"/>
  <c r="W113" i="10"/>
  <c r="V113" i="10"/>
  <c r="U113" i="10"/>
  <c r="T113" i="10"/>
  <c r="S113" i="10"/>
  <c r="R113" i="10"/>
  <c r="Q113" i="10"/>
  <c r="P113" i="10"/>
  <c r="O113" i="10"/>
  <c r="N113" i="10"/>
  <c r="M113" i="10"/>
  <c r="E113" i="10" s="1"/>
  <c r="L113" i="10"/>
  <c r="K113" i="10"/>
  <c r="J113" i="10"/>
  <c r="I113" i="10"/>
  <c r="H113" i="10"/>
  <c r="G113" i="10"/>
  <c r="CS110" i="10"/>
  <c r="CR110" i="10"/>
  <c r="CQ110" i="10"/>
  <c r="CP110" i="10"/>
  <c r="CO110" i="10"/>
  <c r="CN110" i="10"/>
  <c r="CM110" i="10"/>
  <c r="CL110" i="10"/>
  <c r="CK110" i="10"/>
  <c r="CJ110" i="10"/>
  <c r="CI110" i="10"/>
  <c r="CH110" i="10"/>
  <c r="CG110" i="10"/>
  <c r="CF110" i="10"/>
  <c r="CE110" i="10"/>
  <c r="CD110" i="10"/>
  <c r="CC110" i="10"/>
  <c r="CB110" i="10"/>
  <c r="CA110" i="10"/>
  <c r="BZ110" i="10"/>
  <c r="BY110" i="10"/>
  <c r="BX110" i="10"/>
  <c r="BW110" i="10"/>
  <c r="BV110" i="10"/>
  <c r="BU110" i="10"/>
  <c r="BT110" i="10"/>
  <c r="BS110" i="10"/>
  <c r="BR110" i="10"/>
  <c r="BQ110" i="10"/>
  <c r="BP110" i="10"/>
  <c r="BO110" i="10"/>
  <c r="BN110" i="10"/>
  <c r="BM110" i="10"/>
  <c r="BL110" i="10"/>
  <c r="BK110" i="10"/>
  <c r="BJ110" i="10"/>
  <c r="BI110" i="10"/>
  <c r="BH110" i="10"/>
  <c r="BG110" i="10"/>
  <c r="BF110" i="10"/>
  <c r="BE110" i="10"/>
  <c r="BD110" i="10"/>
  <c r="BC110" i="10"/>
  <c r="BB110" i="10"/>
  <c r="BA110" i="10"/>
  <c r="AZ110" i="10"/>
  <c r="AY110" i="10"/>
  <c r="AX110" i="10"/>
  <c r="AW110" i="10"/>
  <c r="AV110" i="10"/>
  <c r="AU110" i="10"/>
  <c r="AT110" i="10"/>
  <c r="AS110" i="10"/>
  <c r="AR110" i="10"/>
  <c r="AQ110" i="10"/>
  <c r="AP110" i="10"/>
  <c r="AO110" i="10"/>
  <c r="AN110" i="10"/>
  <c r="AM110" i="10"/>
  <c r="AL110" i="10"/>
  <c r="AK110" i="10"/>
  <c r="AJ110" i="10"/>
  <c r="AI110" i="10"/>
  <c r="AH110" i="10"/>
  <c r="AG110" i="10"/>
  <c r="AF110" i="10"/>
  <c r="AE110" i="10"/>
  <c r="AD110" i="10"/>
  <c r="AC110" i="10"/>
  <c r="AB110" i="10"/>
  <c r="AA110" i="10"/>
  <c r="Z110" i="10"/>
  <c r="Y110" i="10"/>
  <c r="X110" i="10"/>
  <c r="W110" i="10"/>
  <c r="V110" i="10"/>
  <c r="U110" i="10"/>
  <c r="T110" i="10"/>
  <c r="S110" i="10"/>
  <c r="R110" i="10"/>
  <c r="Q110" i="10"/>
  <c r="P110" i="10"/>
  <c r="O110" i="10"/>
  <c r="N110" i="10"/>
  <c r="M110" i="10"/>
  <c r="L110" i="10"/>
  <c r="K110" i="10"/>
  <c r="J110" i="10"/>
  <c r="I110" i="10"/>
  <c r="H110" i="10"/>
  <c r="G110" i="10"/>
  <c r="E110" i="10"/>
  <c r="B108" i="10"/>
  <c r="G101" i="10"/>
  <c r="H96" i="10"/>
  <c r="H104" i="10" s="1"/>
  <c r="G96" i="10"/>
  <c r="BU95" i="10"/>
  <c r="BT95" i="10"/>
  <c r="AP95" i="10"/>
  <c r="U95" i="10"/>
  <c r="U103" i="10" s="1"/>
  <c r="T95" i="10"/>
  <c r="T103" i="10" s="1"/>
  <c r="G93" i="10"/>
  <c r="BT92" i="10"/>
  <c r="BL92" i="10"/>
  <c r="T92" i="10"/>
  <c r="T100" i="10" s="1"/>
  <c r="S92" i="10"/>
  <c r="S100" i="10" s="1"/>
  <c r="R92" i="10"/>
  <c r="R100" i="10" s="1"/>
  <c r="CS88" i="10"/>
  <c r="CR88" i="10"/>
  <c r="CQ88" i="10"/>
  <c r="CP88" i="10"/>
  <c r="CO88" i="10"/>
  <c r="CN88" i="10"/>
  <c r="CM88" i="10"/>
  <c r="CL88" i="10"/>
  <c r="CK88" i="10"/>
  <c r="CJ88" i="10"/>
  <c r="CI88" i="10"/>
  <c r="CH88" i="10"/>
  <c r="CG88" i="10"/>
  <c r="CF88" i="10"/>
  <c r="CE88" i="10"/>
  <c r="CD88" i="10"/>
  <c r="CC88" i="10"/>
  <c r="CB88" i="10"/>
  <c r="CA88" i="10"/>
  <c r="BZ88" i="10"/>
  <c r="BY88" i="10"/>
  <c r="BX88" i="10"/>
  <c r="BW88" i="10"/>
  <c r="BV88" i="10"/>
  <c r="BU88" i="10"/>
  <c r="BT88" i="10"/>
  <c r="BS88" i="10"/>
  <c r="BR88" i="10"/>
  <c r="BQ88" i="10"/>
  <c r="BP88" i="10"/>
  <c r="BO88" i="10"/>
  <c r="BN88" i="10"/>
  <c r="BM88" i="10"/>
  <c r="BL88" i="10"/>
  <c r="BK88" i="10"/>
  <c r="BJ88" i="10"/>
  <c r="BI88" i="10"/>
  <c r="BH88" i="10"/>
  <c r="BG88" i="10"/>
  <c r="BF88" i="10"/>
  <c r="BE88" i="10"/>
  <c r="BD88" i="10"/>
  <c r="BC88" i="10"/>
  <c r="BB88" i="10"/>
  <c r="BB95" i="10" s="1"/>
  <c r="BA88" i="10"/>
  <c r="AZ88" i="10"/>
  <c r="AY88" i="10"/>
  <c r="AX88" i="10"/>
  <c r="AW88" i="10"/>
  <c r="AV88" i="10"/>
  <c r="AU88" i="10"/>
  <c r="AT88" i="10"/>
  <c r="AS88" i="10"/>
  <c r="AR88" i="10"/>
  <c r="AQ88" i="10"/>
  <c r="AP88" i="10"/>
  <c r="AO88" i="10"/>
  <c r="AN88" i="10"/>
  <c r="AM88" i="10"/>
  <c r="AL88" i="10"/>
  <c r="AK88" i="10"/>
  <c r="AJ88" i="10"/>
  <c r="AI88" i="10"/>
  <c r="AH88" i="10"/>
  <c r="AG88" i="10"/>
  <c r="AF88" i="10"/>
  <c r="AE88" i="10"/>
  <c r="AD88" i="10"/>
  <c r="AC88" i="10"/>
  <c r="AB88" i="10"/>
  <c r="AA88" i="10"/>
  <c r="Z88" i="10"/>
  <c r="Y88" i="10"/>
  <c r="X88" i="10"/>
  <c r="W88" i="10"/>
  <c r="V88" i="10"/>
  <c r="U88" i="10"/>
  <c r="T88" i="10"/>
  <c r="S88" i="10"/>
  <c r="R88" i="10"/>
  <c r="Q88" i="10"/>
  <c r="P88" i="10"/>
  <c r="O88" i="10"/>
  <c r="N88" i="10"/>
  <c r="M88" i="10"/>
  <c r="L88" i="10"/>
  <c r="K88" i="10"/>
  <c r="J88" i="10"/>
  <c r="I88" i="10"/>
  <c r="H88" i="10"/>
  <c r="G88" i="10"/>
  <c r="CS87" i="10"/>
  <c r="CR87" i="10"/>
  <c r="CQ87" i="10"/>
  <c r="CP87" i="10"/>
  <c r="CO87" i="10"/>
  <c r="CN87" i="10"/>
  <c r="CM87" i="10"/>
  <c r="CL87" i="10"/>
  <c r="CK87" i="10"/>
  <c r="CJ87" i="10"/>
  <c r="CI87" i="10"/>
  <c r="CH87" i="10"/>
  <c r="CG87" i="10"/>
  <c r="CF87" i="10"/>
  <c r="CE87" i="10"/>
  <c r="CD87" i="10"/>
  <c r="CC87" i="10"/>
  <c r="CB87" i="10"/>
  <c r="CA87" i="10"/>
  <c r="BZ87" i="10"/>
  <c r="BY87" i="10"/>
  <c r="BX87" i="10"/>
  <c r="BW87" i="10"/>
  <c r="BV87" i="10"/>
  <c r="BU87" i="10"/>
  <c r="BT87" i="10"/>
  <c r="BS87" i="10"/>
  <c r="BR87" i="10"/>
  <c r="BQ87" i="10"/>
  <c r="BP87" i="10"/>
  <c r="BO87" i="10"/>
  <c r="BN87" i="10"/>
  <c r="BM87" i="10"/>
  <c r="BL87" i="10"/>
  <c r="BK87" i="10"/>
  <c r="BK92" i="10" s="1"/>
  <c r="BJ87" i="10"/>
  <c r="BI87" i="10"/>
  <c r="BH87" i="10"/>
  <c r="BG87" i="10"/>
  <c r="BF87" i="10"/>
  <c r="BE87" i="10"/>
  <c r="BD87" i="10"/>
  <c r="BC87" i="10"/>
  <c r="BB87" i="10"/>
  <c r="BA87" i="10"/>
  <c r="AZ87" i="10"/>
  <c r="AY87" i="10"/>
  <c r="AX87" i="10"/>
  <c r="AW87" i="10"/>
  <c r="AV87" i="10"/>
  <c r="AU87" i="10"/>
  <c r="AT87" i="10"/>
  <c r="AS87" i="10"/>
  <c r="AR87" i="10"/>
  <c r="AQ87" i="10"/>
  <c r="AP87" i="10"/>
  <c r="AO87" i="10"/>
  <c r="AO95" i="10" s="1"/>
  <c r="AN87" i="10"/>
  <c r="AM87" i="10"/>
  <c r="AL87" i="10"/>
  <c r="AK87" i="10"/>
  <c r="AJ87" i="10"/>
  <c r="AI87" i="10"/>
  <c r="AH87" i="10"/>
  <c r="AG87" i="10"/>
  <c r="AF87" i="10"/>
  <c r="AE87" i="10"/>
  <c r="AD87" i="10"/>
  <c r="AC87" i="10"/>
  <c r="AB87" i="10"/>
  <c r="AA87" i="10"/>
  <c r="Z87" i="10"/>
  <c r="Y87" i="10"/>
  <c r="X87" i="10"/>
  <c r="W87" i="10"/>
  <c r="V87" i="10"/>
  <c r="U87" i="10"/>
  <c r="T87" i="10"/>
  <c r="S87" i="10"/>
  <c r="R87" i="10"/>
  <c r="Q87" i="10"/>
  <c r="P87" i="10"/>
  <c r="O87" i="10"/>
  <c r="N87" i="10"/>
  <c r="M87" i="10"/>
  <c r="L87" i="10"/>
  <c r="K87" i="10"/>
  <c r="J87" i="10"/>
  <c r="I87" i="10"/>
  <c r="H87" i="10"/>
  <c r="G87" i="10"/>
  <c r="CJ86" i="10"/>
  <c r="CJ95" i="10" s="1"/>
  <c r="CI86" i="10"/>
  <c r="CI92" i="10" s="1"/>
  <c r="CH86" i="10"/>
  <c r="CH92" i="10" s="1"/>
  <c r="CG86" i="10"/>
  <c r="CF86" i="10"/>
  <c r="CE86" i="10"/>
  <c r="BL86" i="10"/>
  <c r="BL95" i="10" s="1"/>
  <c r="BK86" i="10"/>
  <c r="BJ86" i="10"/>
  <c r="V86" i="10"/>
  <c r="V95" i="10" s="1"/>
  <c r="V103" i="10" s="1"/>
  <c r="P86" i="10"/>
  <c r="G79" i="10"/>
  <c r="G78" i="10"/>
  <c r="G77" i="10"/>
  <c r="H76" i="10"/>
  <c r="G76" i="10"/>
  <c r="G75" i="10"/>
  <c r="G74" i="10"/>
  <c r="G73" i="10"/>
  <c r="B73" i="10"/>
  <c r="G72" i="10"/>
  <c r="G71" i="10"/>
  <c r="H70" i="10"/>
  <c r="G70" i="10"/>
  <c r="B70" i="10"/>
  <c r="H65" i="10"/>
  <c r="G65" i="10"/>
  <c r="G64" i="10"/>
  <c r="B64" i="10"/>
  <c r="B78" i="10" s="1"/>
  <c r="G63" i="10"/>
  <c r="H62" i="10"/>
  <c r="G62" i="10"/>
  <c r="H61" i="10"/>
  <c r="G61" i="10"/>
  <c r="G60" i="10"/>
  <c r="H59" i="10"/>
  <c r="G59" i="10"/>
  <c r="B59" i="10"/>
  <c r="G58" i="10"/>
  <c r="B58" i="10"/>
  <c r="B72" i="10" s="1"/>
  <c r="G57" i="10"/>
  <c r="B57" i="10"/>
  <c r="B71" i="10" s="1"/>
  <c r="H56" i="10"/>
  <c r="G56" i="10"/>
  <c r="B56" i="10"/>
  <c r="AK52" i="10"/>
  <c r="AL52" i="10" s="1"/>
  <c r="AM52" i="10" s="1"/>
  <c r="AN52" i="10" s="1"/>
  <c r="AO52" i="10" s="1"/>
  <c r="AP52" i="10" s="1"/>
  <c r="AQ52" i="10" s="1"/>
  <c r="AR52" i="10" s="1"/>
  <c r="AS52" i="10" s="1"/>
  <c r="AT52" i="10" s="1"/>
  <c r="AU52" i="10" s="1"/>
  <c r="AV52" i="10" s="1"/>
  <c r="AW52" i="10" s="1"/>
  <c r="AX52" i="10" s="1"/>
  <c r="AY52" i="10" s="1"/>
  <c r="AZ52" i="10" s="1"/>
  <c r="BA52" i="10" s="1"/>
  <c r="BB52" i="10" s="1"/>
  <c r="BC52" i="10" s="1"/>
  <c r="BD52" i="10" s="1"/>
  <c r="BE52" i="10" s="1"/>
  <c r="BF52" i="10" s="1"/>
  <c r="BG52" i="10" s="1"/>
  <c r="BH52" i="10" s="1"/>
  <c r="BI52" i="10" s="1"/>
  <c r="BJ52" i="10" s="1"/>
  <c r="BK52" i="10" s="1"/>
  <c r="BL52" i="10" s="1"/>
  <c r="BM52" i="10" s="1"/>
  <c r="BN52" i="10" s="1"/>
  <c r="BO52" i="10" s="1"/>
  <c r="BP52" i="10" s="1"/>
  <c r="BQ52" i="10" s="1"/>
  <c r="BR52" i="10" s="1"/>
  <c r="BS52" i="10" s="1"/>
  <c r="BT52" i="10" s="1"/>
  <c r="BU52" i="10" s="1"/>
  <c r="BV52" i="10" s="1"/>
  <c r="BW52" i="10" s="1"/>
  <c r="BX52" i="10" s="1"/>
  <c r="BY52" i="10" s="1"/>
  <c r="BZ52" i="10" s="1"/>
  <c r="CA52" i="10" s="1"/>
  <c r="CB52" i="10" s="1"/>
  <c r="CC52" i="10" s="1"/>
  <c r="CD52" i="10" s="1"/>
  <c r="CE52" i="10" s="1"/>
  <c r="CF52" i="10" s="1"/>
  <c r="CG52" i="10" s="1"/>
  <c r="CH52" i="10" s="1"/>
  <c r="CI52" i="10" s="1"/>
  <c r="CJ52" i="10" s="1"/>
  <c r="CK52" i="10" s="1"/>
  <c r="CL52" i="10" s="1"/>
  <c r="CM52" i="10" s="1"/>
  <c r="CN52" i="10" s="1"/>
  <c r="CO52" i="10" s="1"/>
  <c r="CP52" i="10" s="1"/>
  <c r="CQ52" i="10" s="1"/>
  <c r="CR52" i="10" s="1"/>
  <c r="CS52" i="10" s="1"/>
  <c r="AJ52" i="10"/>
  <c r="AI52" i="10"/>
  <c r="AH52" i="10"/>
  <c r="AG52" i="10"/>
  <c r="AF52" i="10"/>
  <c r="AE52" i="10"/>
  <c r="AD52" i="10"/>
  <c r="AC52" i="10"/>
  <c r="AB52" i="10"/>
  <c r="AA52" i="10"/>
  <c r="Z52" i="10"/>
  <c r="Y52" i="10"/>
  <c r="X52" i="10"/>
  <c r="W52" i="10"/>
  <c r="V52" i="10"/>
  <c r="U52" i="10"/>
  <c r="T52" i="10"/>
  <c r="S52" i="10"/>
  <c r="R52" i="10"/>
  <c r="Q52" i="10"/>
  <c r="P52" i="10"/>
  <c r="O52" i="10"/>
  <c r="N52" i="10"/>
  <c r="M52" i="10"/>
  <c r="L52" i="10"/>
  <c r="K52" i="10"/>
  <c r="J52" i="10"/>
  <c r="I52" i="10"/>
  <c r="H52" i="10"/>
  <c r="CS48" i="10"/>
  <c r="CR48" i="10"/>
  <c r="CQ48" i="10"/>
  <c r="CP48" i="10"/>
  <c r="CO48" i="10"/>
  <c r="CN48" i="10"/>
  <c r="CM48" i="10"/>
  <c r="CL48" i="10"/>
  <c r="CK48" i="10"/>
  <c r="CJ48" i="10"/>
  <c r="CI48" i="10"/>
  <c r="CH48" i="10"/>
  <c r="CG48" i="10"/>
  <c r="CF48" i="10"/>
  <c r="CE48" i="10"/>
  <c r="CD48" i="10"/>
  <c r="CC48" i="10"/>
  <c r="CB48" i="10"/>
  <c r="CA48" i="10"/>
  <c r="BZ48" i="10"/>
  <c r="BY48" i="10"/>
  <c r="BX48" i="10"/>
  <c r="BW48" i="10"/>
  <c r="BV48" i="10"/>
  <c r="BU48" i="10"/>
  <c r="BT48" i="10"/>
  <c r="BS48" i="10"/>
  <c r="BR48" i="10"/>
  <c r="BQ48" i="10"/>
  <c r="BP48" i="10"/>
  <c r="BO48" i="10"/>
  <c r="BN48" i="10"/>
  <c r="BM48" i="10"/>
  <c r="BL48" i="10"/>
  <c r="BK48" i="10"/>
  <c r="BJ48" i="10"/>
  <c r="BI48" i="10"/>
  <c r="BH48" i="10"/>
  <c r="BG48" i="10"/>
  <c r="BF48" i="10"/>
  <c r="BE48" i="10"/>
  <c r="BD48" i="10"/>
  <c r="BC48" i="10"/>
  <c r="BB48" i="10"/>
  <c r="BA48" i="10"/>
  <c r="AZ48" i="10"/>
  <c r="AY48" i="10"/>
  <c r="AX48"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R48" i="10"/>
  <c r="Q48" i="10"/>
  <c r="P48" i="10"/>
  <c r="O48" i="10"/>
  <c r="N48" i="10"/>
  <c r="M48" i="10"/>
  <c r="L48" i="10"/>
  <c r="K48" i="10"/>
  <c r="J48" i="10"/>
  <c r="I48" i="10"/>
  <c r="H48" i="10"/>
  <c r="G48" i="10"/>
  <c r="E47" i="10"/>
  <c r="B47" i="10"/>
  <c r="B65" i="10" s="1"/>
  <c r="B79" i="10" s="1"/>
  <c r="E46" i="10"/>
  <c r="B46" i="10"/>
  <c r="E45" i="10"/>
  <c r="B45" i="10"/>
  <c r="B63" i="10" s="1"/>
  <c r="B77" i="10" s="1"/>
  <c r="E44" i="10"/>
  <c r="B44" i="10"/>
  <c r="B62" i="10" s="1"/>
  <c r="B76" i="10" s="1"/>
  <c r="E43" i="10"/>
  <c r="B43" i="10"/>
  <c r="B61" i="10" s="1"/>
  <c r="B75" i="10" s="1"/>
  <c r="E42" i="10"/>
  <c r="B42" i="10"/>
  <c r="B60" i="10" s="1"/>
  <c r="B74" i="10" s="1"/>
  <c r="E41" i="10"/>
  <c r="E40" i="10"/>
  <c r="E39" i="10"/>
  <c r="E38" i="10"/>
  <c r="CS31" i="10"/>
  <c r="CS86" i="10" s="1"/>
  <c r="CR31" i="10"/>
  <c r="CR86" i="10" s="1"/>
  <c r="CQ31" i="10"/>
  <c r="CQ86" i="10" s="1"/>
  <c r="CP31" i="10"/>
  <c r="CP86" i="10" s="1"/>
  <c r="CO31" i="10"/>
  <c r="CO86" i="10" s="1"/>
  <c r="CN31" i="10"/>
  <c r="CN86" i="10" s="1"/>
  <c r="CN95" i="10" s="1"/>
  <c r="CM31" i="10"/>
  <c r="CM86" i="10" s="1"/>
  <c r="CL31" i="10"/>
  <c r="CL86" i="10" s="1"/>
  <c r="CK31" i="10"/>
  <c r="CK86" i="10" s="1"/>
  <c r="CJ31" i="10"/>
  <c r="CI31" i="10"/>
  <c r="CH31" i="10"/>
  <c r="CG31" i="10"/>
  <c r="CF31" i="10"/>
  <c r="CE31" i="10"/>
  <c r="CD31" i="10"/>
  <c r="CD86" i="10" s="1"/>
  <c r="CC31" i="10"/>
  <c r="CC86" i="10" s="1"/>
  <c r="CB31" i="10"/>
  <c r="CB86" i="10" s="1"/>
  <c r="CA31" i="10"/>
  <c r="CA86" i="10" s="1"/>
  <c r="BZ31" i="10"/>
  <c r="BZ86" i="10" s="1"/>
  <c r="BY31" i="10"/>
  <c r="BY86" i="10" s="1"/>
  <c r="BY95" i="10" s="1"/>
  <c r="BX31" i="10"/>
  <c r="BX86" i="10" s="1"/>
  <c r="BW31" i="10"/>
  <c r="BW86" i="10" s="1"/>
  <c r="BV31" i="10"/>
  <c r="BV86" i="10" s="1"/>
  <c r="BU31" i="10"/>
  <c r="BU86" i="10" s="1"/>
  <c r="BU92" i="10" s="1"/>
  <c r="BT31" i="10"/>
  <c r="BT86" i="10" s="1"/>
  <c r="BS31" i="10"/>
  <c r="BS86" i="10" s="1"/>
  <c r="BS92" i="10" s="1"/>
  <c r="BR31" i="10"/>
  <c r="BR86" i="10" s="1"/>
  <c r="BQ31" i="10"/>
  <c r="BQ86" i="10" s="1"/>
  <c r="BP31" i="10"/>
  <c r="BP86" i="10" s="1"/>
  <c r="BO31" i="10"/>
  <c r="BO86" i="10" s="1"/>
  <c r="BO92" i="10" s="1"/>
  <c r="BN31" i="10"/>
  <c r="BN86" i="10" s="1"/>
  <c r="BN92" i="10" s="1"/>
  <c r="BM31" i="10"/>
  <c r="BM86" i="10" s="1"/>
  <c r="BM92" i="10" s="1"/>
  <c r="BL31" i="10"/>
  <c r="BK31" i="10"/>
  <c r="BJ31" i="10"/>
  <c r="BI31" i="10"/>
  <c r="BI86" i="10" s="1"/>
  <c r="BH31" i="10"/>
  <c r="BH86" i="10" s="1"/>
  <c r="BG31" i="10"/>
  <c r="BG86" i="10" s="1"/>
  <c r="BF31" i="10"/>
  <c r="BF86" i="10" s="1"/>
  <c r="BE31" i="10"/>
  <c r="BE86" i="10" s="1"/>
  <c r="BD31" i="10"/>
  <c r="BD86" i="10" s="1"/>
  <c r="BD92" i="10" s="1"/>
  <c r="BC31" i="10"/>
  <c r="BC86" i="10" s="1"/>
  <c r="BC92" i="10" s="1"/>
  <c r="BB31" i="10"/>
  <c r="BB86" i="10" s="1"/>
  <c r="BB92" i="10" s="1"/>
  <c r="BA31" i="10"/>
  <c r="BA86" i="10" s="1"/>
  <c r="BA92" i="10" s="1"/>
  <c r="AZ31" i="10"/>
  <c r="AZ86" i="10" s="1"/>
  <c r="AY31" i="10"/>
  <c r="AY86" i="10" s="1"/>
  <c r="AY92" i="10" s="1"/>
  <c r="AX31" i="10"/>
  <c r="AX86" i="10" s="1"/>
  <c r="AW31" i="10"/>
  <c r="AW86" i="10" s="1"/>
  <c r="AV31" i="10"/>
  <c r="AV86" i="10" s="1"/>
  <c r="AU31" i="10"/>
  <c r="AU86" i="10" s="1"/>
  <c r="AT31" i="10"/>
  <c r="AT86" i="10" s="1"/>
  <c r="AS31" i="10"/>
  <c r="AS86" i="10" s="1"/>
  <c r="AR31" i="10"/>
  <c r="AR86" i="10" s="1"/>
  <c r="AQ31" i="10"/>
  <c r="AQ86" i="10" s="1"/>
  <c r="AP31" i="10"/>
  <c r="AP86" i="10" s="1"/>
  <c r="AP92" i="10" s="1"/>
  <c r="AO31" i="10"/>
  <c r="AO86" i="10" s="1"/>
  <c r="AN31" i="10"/>
  <c r="AN86" i="10" s="1"/>
  <c r="AM31" i="10"/>
  <c r="AM86" i="10" s="1"/>
  <c r="AL31" i="10"/>
  <c r="AL86" i="10" s="1"/>
  <c r="AK31" i="10"/>
  <c r="AK86" i="10" s="1"/>
  <c r="AJ31" i="10"/>
  <c r="AJ86" i="10" s="1"/>
  <c r="AI31" i="10"/>
  <c r="AI86" i="10" s="1"/>
  <c r="AH31" i="10"/>
  <c r="AH86" i="10" s="1"/>
  <c r="AG31" i="10"/>
  <c r="AG86" i="10" s="1"/>
  <c r="AG95" i="10" s="1"/>
  <c r="AG103" i="10" s="1"/>
  <c r="AF31" i="10"/>
  <c r="AF86" i="10" s="1"/>
  <c r="AE31" i="10"/>
  <c r="AE86" i="10" s="1"/>
  <c r="AE95" i="10" s="1"/>
  <c r="AE103" i="10" s="1"/>
  <c r="AD31" i="10"/>
  <c r="AD86" i="10" s="1"/>
  <c r="AC31" i="10"/>
  <c r="AC86" i="10" s="1"/>
  <c r="AB31" i="10"/>
  <c r="AB86" i="10" s="1"/>
  <c r="AA31" i="10"/>
  <c r="AA86" i="10" s="1"/>
  <c r="Z31" i="10"/>
  <c r="Z86" i="10" s="1"/>
  <c r="Y31" i="10"/>
  <c r="Y86" i="10" s="1"/>
  <c r="X31" i="10"/>
  <c r="X86" i="10" s="1"/>
  <c r="W31" i="10"/>
  <c r="W86" i="10" s="1"/>
  <c r="V31" i="10"/>
  <c r="U31" i="10"/>
  <c r="U86" i="10" s="1"/>
  <c r="U92" i="10" s="1"/>
  <c r="U100" i="10" s="1"/>
  <c r="T31" i="10"/>
  <c r="T86" i="10" s="1"/>
  <c r="S31" i="10"/>
  <c r="S86" i="10" s="1"/>
  <c r="R31" i="10"/>
  <c r="R86" i="10" s="1"/>
  <c r="R95" i="10" s="1"/>
  <c r="R103" i="10" s="1"/>
  <c r="Q31" i="10"/>
  <c r="Q86" i="10" s="1"/>
  <c r="P31" i="10"/>
  <c r="O31" i="10"/>
  <c r="O86" i="10" s="1"/>
  <c r="N31" i="10"/>
  <c r="N86" i="10" s="1"/>
  <c r="M31" i="10"/>
  <c r="M86" i="10" s="1"/>
  <c r="L31" i="10"/>
  <c r="L86" i="10" s="1"/>
  <c r="K31" i="10"/>
  <c r="K86" i="10" s="1"/>
  <c r="K92" i="10" s="1"/>
  <c r="K100" i="10" s="1"/>
  <c r="J31" i="10"/>
  <c r="J86" i="10" s="1"/>
  <c r="I31" i="10"/>
  <c r="I86" i="10" s="1"/>
  <c r="I95" i="10" s="1"/>
  <c r="I103" i="10" s="1"/>
  <c r="H31" i="10"/>
  <c r="H86" i="10" s="1"/>
  <c r="G31" i="10"/>
  <c r="G86" i="10" s="1"/>
  <c r="E30" i="10"/>
  <c r="E29" i="10"/>
  <c r="E28" i="10"/>
  <c r="D20" i="10"/>
  <c r="C20" i="10"/>
  <c r="H4" i="10"/>
  <c r="I3" i="10" s="1"/>
  <c r="G3" i="10"/>
  <c r="G66" i="10" l="1"/>
  <c r="N95" i="10"/>
  <c r="N103" i="10" s="1"/>
  <c r="N92" i="10"/>
  <c r="N100" i="10" s="1"/>
  <c r="BQ95" i="10"/>
  <c r="BQ103" i="10" s="1"/>
  <c r="BQ92" i="10"/>
  <c r="BQ100" i="10" s="1"/>
  <c r="BL100" i="10"/>
  <c r="E48" i="10"/>
  <c r="CL95" i="10"/>
  <c r="CL103" i="10" s="1"/>
  <c r="CL92" i="10"/>
  <c r="CL100" i="10" s="1"/>
  <c r="AT95" i="10"/>
  <c r="AT103" i="10" s="1"/>
  <c r="AT92" i="10"/>
  <c r="AT100" i="10" s="1"/>
  <c r="CA95" i="10"/>
  <c r="CA103" i="10" s="1"/>
  <c r="CA92" i="10"/>
  <c r="CA100" i="10" s="1"/>
  <c r="BF95" i="10"/>
  <c r="BF103" i="10" s="1"/>
  <c r="BF92" i="10"/>
  <c r="BF100" i="10" s="1"/>
  <c r="AL95" i="10"/>
  <c r="AL103" i="10" s="1"/>
  <c r="AL92" i="10"/>
  <c r="AL100" i="10" s="1"/>
  <c r="BH95" i="10"/>
  <c r="BH103" i="10" s="1"/>
  <c r="BH92" i="10"/>
  <c r="BH100" i="10" s="1"/>
  <c r="AJ95" i="10"/>
  <c r="AJ103" i="10" s="1"/>
  <c r="AJ92" i="10"/>
  <c r="AJ100" i="10" s="1"/>
  <c r="BI95" i="10"/>
  <c r="BI103" i="10" s="1"/>
  <c r="BI92" i="10"/>
  <c r="BI100" i="10" s="1"/>
  <c r="AO103" i="10"/>
  <c r="BK100" i="10"/>
  <c r="AM92" i="10"/>
  <c r="AM100" i="10" s="1"/>
  <c r="AM95" i="10"/>
  <c r="AM103" i="10" s="1"/>
  <c r="M95" i="10"/>
  <c r="M103" i="10" s="1"/>
  <c r="M92" i="10"/>
  <c r="M100" i="10" s="1"/>
  <c r="BE95" i="10"/>
  <c r="BE103" i="10" s="1"/>
  <c r="BE92" i="10"/>
  <c r="BE100" i="10" s="1"/>
  <c r="AU95" i="10"/>
  <c r="AU103" i="10" s="1"/>
  <c r="AU92" i="10"/>
  <c r="AU100" i="10" s="1"/>
  <c r="CM95" i="10"/>
  <c r="CM103" i="10" s="1"/>
  <c r="CM92" i="10"/>
  <c r="CM100" i="10" s="1"/>
  <c r="X95" i="10"/>
  <c r="X103" i="10" s="1"/>
  <c r="X92" i="10"/>
  <c r="X100" i="10" s="1"/>
  <c r="Y95" i="10"/>
  <c r="Y103" i="10" s="1"/>
  <c r="Y92" i="10"/>
  <c r="Y100" i="10" s="1"/>
  <c r="CB95" i="10"/>
  <c r="CB103" i="10" s="1"/>
  <c r="CB92" i="10"/>
  <c r="CB100" i="10" s="1"/>
  <c r="O95" i="10"/>
  <c r="O103" i="10" s="1"/>
  <c r="O92" i="10"/>
  <c r="O100" i="10" s="1"/>
  <c r="AI95" i="10"/>
  <c r="AI103" i="10" s="1"/>
  <c r="AI92" i="10"/>
  <c r="AI100" i="10" s="1"/>
  <c r="BP95" i="10"/>
  <c r="BP103" i="10" s="1"/>
  <c r="BP92" i="10"/>
  <c r="BP100" i="10" s="1"/>
  <c r="AK95" i="10"/>
  <c r="AK103" i="10" s="1"/>
  <c r="AK92" i="10"/>
  <c r="AK100" i="10" s="1"/>
  <c r="CN103" i="10"/>
  <c r="AP100" i="10"/>
  <c r="BW95" i="10"/>
  <c r="BW103" i="10" s="1"/>
  <c r="BW92" i="10"/>
  <c r="BW100" i="10" s="1"/>
  <c r="CS92" i="10"/>
  <c r="CS100" i="10" s="1"/>
  <c r="CS95" i="10"/>
  <c r="CS103" i="10" s="1"/>
  <c r="BS95" i="10"/>
  <c r="BS103" i="10" s="1"/>
  <c r="J92" i="10"/>
  <c r="J100" i="10" s="1"/>
  <c r="J95" i="10"/>
  <c r="J103" i="10" s="1"/>
  <c r="BB100" i="10"/>
  <c r="BX92" i="10"/>
  <c r="BX100" i="10" s="1"/>
  <c r="BX95" i="10"/>
  <c r="BX103" i="10" s="1"/>
  <c r="BJ95" i="10"/>
  <c r="BJ103" i="10" s="1"/>
  <c r="BJ92" i="10"/>
  <c r="BJ100" i="10" s="1"/>
  <c r="BT103" i="10"/>
  <c r="BC100" i="10"/>
  <c r="G247" i="10"/>
  <c r="G220" i="10"/>
  <c r="G193" i="10"/>
  <c r="G139" i="10"/>
  <c r="G166" i="10"/>
  <c r="G80" i="10"/>
  <c r="G112" i="10"/>
  <c r="BT100" i="10"/>
  <c r="BU103" i="10"/>
  <c r="L92" i="10"/>
  <c r="L100" i="10" s="1"/>
  <c r="L95" i="10"/>
  <c r="L103" i="10" s="1"/>
  <c r="W92" i="10"/>
  <c r="W100" i="10" s="1"/>
  <c r="W95" i="10"/>
  <c r="W103" i="10" s="1"/>
  <c r="AH92" i="10"/>
  <c r="AH100" i="10" s="1"/>
  <c r="AH95" i="10"/>
  <c r="AH103" i="10" s="1"/>
  <c r="BD100" i="10"/>
  <c r="CE92" i="10"/>
  <c r="CE100" i="10" s="1"/>
  <c r="CE95" i="10"/>
  <c r="CE103" i="10" s="1"/>
  <c r="G104" i="10"/>
  <c r="P92" i="10"/>
  <c r="P100" i="10" s="1"/>
  <c r="P95" i="10"/>
  <c r="P103" i="10" s="1"/>
  <c r="CF92" i="10"/>
  <c r="CF100" i="10" s="1"/>
  <c r="CF95" i="10"/>
  <c r="CF103" i="10" s="1"/>
  <c r="BB103" i="10"/>
  <c r="CN92" i="10"/>
  <c r="CN100" i="10" s="1"/>
  <c r="K95" i="10"/>
  <c r="K103" i="10" s="1"/>
  <c r="CG92" i="10"/>
  <c r="CG100" i="10" s="1"/>
  <c r="CG95" i="10"/>
  <c r="CG103" i="10" s="1"/>
  <c r="AV95" i="10"/>
  <c r="AV103" i="10" s="1"/>
  <c r="AV92" i="10"/>
  <c r="AV100" i="10" s="1"/>
  <c r="AA92" i="10"/>
  <c r="AA100" i="10" s="1"/>
  <c r="AA95" i="10"/>
  <c r="AA103" i="10" s="1"/>
  <c r="AW95" i="10"/>
  <c r="AW103" i="10" s="1"/>
  <c r="AW92" i="10"/>
  <c r="AW100" i="10" s="1"/>
  <c r="BS100" i="10"/>
  <c r="CD92" i="10"/>
  <c r="CD100" i="10" s="1"/>
  <c r="CD95" i="10"/>
  <c r="CD103" i="10" s="1"/>
  <c r="CO95" i="10"/>
  <c r="CO103" i="10" s="1"/>
  <c r="CO92" i="10"/>
  <c r="CO100" i="10" s="1"/>
  <c r="CH100" i="10"/>
  <c r="BR95" i="10"/>
  <c r="BR103" i="10" s="1"/>
  <c r="BR92" i="10"/>
  <c r="BR100" i="10" s="1"/>
  <c r="E31" i="10"/>
  <c r="Q95" i="10"/>
  <c r="Q103" i="10" s="1"/>
  <c r="Q92" i="10"/>
  <c r="Q100" i="10" s="1"/>
  <c r="AB92" i="10"/>
  <c r="AB100" i="10" s="1"/>
  <c r="AB95" i="10"/>
  <c r="AB103" i="10" s="1"/>
  <c r="AX95" i="10"/>
  <c r="AX103" i="10" s="1"/>
  <c r="AX92" i="10"/>
  <c r="AX100" i="10" s="1"/>
  <c r="CP95" i="10"/>
  <c r="CP103" i="10" s="1"/>
  <c r="CP92" i="10"/>
  <c r="CP100" i="10" s="1"/>
  <c r="Z95" i="10"/>
  <c r="Z103" i="10" s="1"/>
  <c r="Z92" i="10"/>
  <c r="Z100" i="10" s="1"/>
  <c r="CC95" i="10"/>
  <c r="CC103" i="10" s="1"/>
  <c r="CC92" i="10"/>
  <c r="CC100" i="10" s="1"/>
  <c r="I4" i="10"/>
  <c r="E86" i="10"/>
  <c r="G95" i="10"/>
  <c r="G92" i="10"/>
  <c r="AC92" i="10"/>
  <c r="AC100" i="10" s="1"/>
  <c r="AC95" i="10"/>
  <c r="AC103" i="10" s="1"/>
  <c r="AN92" i="10"/>
  <c r="AN100" i="10" s="1"/>
  <c r="AN95" i="10"/>
  <c r="AN103" i="10" s="1"/>
  <c r="AY100" i="10"/>
  <c r="BU100" i="10"/>
  <c r="CQ92" i="10"/>
  <c r="CQ100" i="10" s="1"/>
  <c r="CQ95" i="10"/>
  <c r="CQ103" i="10" s="1"/>
  <c r="AP103" i="10"/>
  <c r="BG95" i="10"/>
  <c r="BG103" i="10" s="1"/>
  <c r="BG92" i="10"/>
  <c r="BG100" i="10" s="1"/>
  <c r="H95" i="10"/>
  <c r="H103" i="10" s="1"/>
  <c r="AZ92" i="10"/>
  <c r="AZ100" i="10" s="1"/>
  <c r="AZ95" i="10"/>
  <c r="AZ103" i="10" s="1"/>
  <c r="BV95" i="10"/>
  <c r="BV103" i="10" s="1"/>
  <c r="BV92" i="10"/>
  <c r="BV100" i="10" s="1"/>
  <c r="CR92" i="10"/>
  <c r="CR100" i="10" s="1"/>
  <c r="CR95" i="10"/>
  <c r="CR103" i="10" s="1"/>
  <c r="E87" i="10"/>
  <c r="AY95" i="10"/>
  <c r="AY103" i="10" s="1"/>
  <c r="AS92" i="10"/>
  <c r="AS100" i="10" s="1"/>
  <c r="AS95" i="10"/>
  <c r="AS103" i="10" s="1"/>
  <c r="BO100" i="10"/>
  <c r="BZ92" i="10"/>
  <c r="BZ100" i="10" s="1"/>
  <c r="BZ95" i="10"/>
  <c r="BZ103" i="10" s="1"/>
  <c r="CK92" i="10"/>
  <c r="CK100" i="10" s="1"/>
  <c r="CK95" i="10"/>
  <c r="CK103" i="10" s="1"/>
  <c r="G138" i="10"/>
  <c r="H77" i="10"/>
  <c r="CJ92" i="10"/>
  <c r="CJ100" i="10" s="1"/>
  <c r="BO95" i="10"/>
  <c r="BO103" i="10" s="1"/>
  <c r="BK95" i="10"/>
  <c r="BK103" i="10" s="1"/>
  <c r="V92" i="10"/>
  <c r="V100" i="10" s="1"/>
  <c r="BL103" i="10"/>
  <c r="CI100" i="10"/>
  <c r="E88" i="10"/>
  <c r="BA95" i="10"/>
  <c r="BA103" i="10" s="1"/>
  <c r="CJ103" i="10"/>
  <c r="S95" i="10"/>
  <c r="S103" i="10" s="1"/>
  <c r="AD95" i="10"/>
  <c r="AD103" i="10" s="1"/>
  <c r="AD92" i="10"/>
  <c r="AD100" i="10" s="1"/>
  <c r="AO92" i="10"/>
  <c r="AO100" i="10" s="1"/>
  <c r="H64" i="10"/>
  <c r="AE92" i="10"/>
  <c r="AE100" i="10" s="1"/>
  <c r="BY92" i="10"/>
  <c r="BY100" i="10" s="1"/>
  <c r="BC95" i="10"/>
  <c r="BC103" i="10" s="1"/>
  <c r="BA100" i="10"/>
  <c r="H92" i="10"/>
  <c r="H100" i="10" s="1"/>
  <c r="AG92" i="10"/>
  <c r="AG100" i="10" s="1"/>
  <c r="BD95" i="10"/>
  <c r="BD103" i="10" s="1"/>
  <c r="CH95" i="10"/>
  <c r="CH103" i="10" s="1"/>
  <c r="H93" i="10"/>
  <c r="H101" i="10" s="1"/>
  <c r="H73" i="10"/>
  <c r="H78" i="10"/>
  <c r="H75" i="10"/>
  <c r="H58" i="10"/>
  <c r="H72" i="10"/>
  <c r="H79" i="10"/>
  <c r="AF92" i="10"/>
  <c r="AF100" i="10" s="1"/>
  <c r="AF95" i="10"/>
  <c r="AF103" i="10" s="1"/>
  <c r="AQ92" i="10"/>
  <c r="AQ100" i="10" s="1"/>
  <c r="AQ95" i="10"/>
  <c r="AQ103" i="10" s="1"/>
  <c r="BM100" i="10"/>
  <c r="H57" i="10"/>
  <c r="H74" i="10"/>
  <c r="I92" i="10"/>
  <c r="I100" i="10" s="1"/>
  <c r="BM95" i="10"/>
  <c r="BM103" i="10" s="1"/>
  <c r="CI95" i="10"/>
  <c r="CI103" i="10" s="1"/>
  <c r="AR95" i="10"/>
  <c r="AR103" i="10" s="1"/>
  <c r="AR92" i="10"/>
  <c r="AR100" i="10" s="1"/>
  <c r="BN100" i="10"/>
  <c r="BY103" i="10"/>
  <c r="H60" i="10"/>
  <c r="H63" i="10"/>
  <c r="H71" i="10"/>
  <c r="BN95" i="10"/>
  <c r="BN103" i="10" s="1"/>
  <c r="G246" i="10"/>
  <c r="G219" i="10"/>
  <c r="G165" i="10"/>
  <c r="G192" i="10"/>
  <c r="G111" i="10"/>
  <c r="E137" i="10"/>
  <c r="E194" i="10"/>
  <c r="E167" i="10"/>
  <c r="E191" i="10"/>
  <c r="E218" i="10"/>
  <c r="E248" i="10"/>
  <c r="E245" i="10"/>
  <c r="B329" i="10"/>
  <c r="B339" i="10" s="1"/>
  <c r="B307" i="10"/>
  <c r="B325" i="10"/>
  <c r="B335" i="10" s="1"/>
  <c r="B303" i="10"/>
  <c r="B324" i="10"/>
  <c r="B334" i="10" s="1"/>
  <c r="B302" i="10"/>
  <c r="B328" i="10"/>
  <c r="B338" i="10" s="1"/>
  <c r="B306" i="10"/>
  <c r="H165" i="10" l="1"/>
  <c r="H246" i="10"/>
  <c r="H220" i="10"/>
  <c r="G100" i="10"/>
  <c r="E92" i="10"/>
  <c r="H193" i="10"/>
  <c r="H219" i="10"/>
  <c r="H225" i="10" s="1"/>
  <c r="G103" i="10"/>
  <c r="E95" i="10"/>
  <c r="H166" i="10"/>
  <c r="H171" i="10" s="1"/>
  <c r="C271" i="10"/>
  <c r="I75" i="10"/>
  <c r="I96" i="10"/>
  <c r="I72" i="10"/>
  <c r="I60" i="10"/>
  <c r="I79" i="10"/>
  <c r="I76" i="10"/>
  <c r="I78" i="10"/>
  <c r="I74" i="10"/>
  <c r="I57" i="10"/>
  <c r="J3" i="10"/>
  <c r="I64" i="10"/>
  <c r="I61" i="10"/>
  <c r="I93" i="10"/>
  <c r="I71" i="10"/>
  <c r="I63" i="10"/>
  <c r="I56" i="10"/>
  <c r="I58" i="10"/>
  <c r="I59" i="10"/>
  <c r="I73" i="10"/>
  <c r="I77" i="10"/>
  <c r="I62" i="10"/>
  <c r="I70" i="10"/>
  <c r="I65" i="10"/>
  <c r="G171" i="10"/>
  <c r="G144" i="10"/>
  <c r="H66" i="10"/>
  <c r="G117" i="10"/>
  <c r="H80" i="10"/>
  <c r="G252" i="10"/>
  <c r="H138" i="10"/>
  <c r="H112" i="10"/>
  <c r="G198" i="10"/>
  <c r="G225" i="10"/>
  <c r="H111" i="10"/>
  <c r="H139" i="10"/>
  <c r="H192" i="10"/>
  <c r="H247" i="10"/>
  <c r="H252" i="10" s="1"/>
  <c r="H117" i="10" l="1"/>
  <c r="H127" i="10" s="1"/>
  <c r="H144" i="10"/>
  <c r="H181" i="10"/>
  <c r="H175" i="10"/>
  <c r="H185" i="10" s="1"/>
  <c r="H172" i="10"/>
  <c r="H173" i="10" s="1"/>
  <c r="H262" i="10"/>
  <c r="H256" i="10"/>
  <c r="H266" i="10" s="1"/>
  <c r="H253" i="10"/>
  <c r="H254" i="10" s="1"/>
  <c r="G148" i="10"/>
  <c r="G154" i="10"/>
  <c r="G145" i="10"/>
  <c r="G146" i="10" s="1"/>
  <c r="I246" i="10"/>
  <c r="I219" i="10"/>
  <c r="I165" i="10"/>
  <c r="I192" i="10"/>
  <c r="I111" i="10"/>
  <c r="I138" i="10"/>
  <c r="I144" i="10" s="1"/>
  <c r="I66" i="10"/>
  <c r="H235" i="10"/>
  <c r="H229" i="10"/>
  <c r="H239" i="10" s="1"/>
  <c r="H226" i="10"/>
  <c r="H227" i="10" s="1"/>
  <c r="I101" i="10"/>
  <c r="I247" i="10"/>
  <c r="I220" i="10"/>
  <c r="I193" i="10"/>
  <c r="I139" i="10"/>
  <c r="I166" i="10"/>
  <c r="I112" i="10"/>
  <c r="I80" i="10"/>
  <c r="H198" i="10"/>
  <c r="G181" i="10"/>
  <c r="G175" i="10"/>
  <c r="G172" i="10"/>
  <c r="G173" i="10" s="1"/>
  <c r="H148" i="10"/>
  <c r="H158" i="10" s="1"/>
  <c r="H154" i="10"/>
  <c r="H145" i="10"/>
  <c r="H146" i="10" s="1"/>
  <c r="G235" i="10"/>
  <c r="G229" i="10"/>
  <c r="G226" i="10"/>
  <c r="G227" i="10" s="1"/>
  <c r="I104" i="10"/>
  <c r="E100" i="10"/>
  <c r="H121" i="10"/>
  <c r="H131" i="10" s="1"/>
  <c r="H118" i="10"/>
  <c r="H119" i="10" s="1"/>
  <c r="E103" i="10"/>
  <c r="G127" i="10"/>
  <c r="G121" i="10"/>
  <c r="G118" i="10"/>
  <c r="G119" i="10" s="1"/>
  <c r="G202" i="10"/>
  <c r="G208" i="10"/>
  <c r="G199" i="10"/>
  <c r="G200" i="10" s="1"/>
  <c r="G262" i="10"/>
  <c r="G256" i="10"/>
  <c r="G253" i="10"/>
  <c r="G254" i="10" s="1"/>
  <c r="J4" i="10"/>
  <c r="G237" i="10" l="1"/>
  <c r="G231" i="10"/>
  <c r="G241" i="10" s="1"/>
  <c r="G177" i="10"/>
  <c r="G187" i="10" s="1"/>
  <c r="G183" i="10"/>
  <c r="G210" i="10"/>
  <c r="G204" i="10"/>
  <c r="G214" i="10" s="1"/>
  <c r="H237" i="10"/>
  <c r="H231" i="10"/>
  <c r="H241" i="10" s="1"/>
  <c r="G156" i="10"/>
  <c r="G150" i="10"/>
  <c r="G160" i="10" s="1"/>
  <c r="H264" i="10"/>
  <c r="H258" i="10"/>
  <c r="H268" i="10" s="1"/>
  <c r="H177" i="10"/>
  <c r="H187" i="10" s="1"/>
  <c r="H183" i="10"/>
  <c r="H129" i="10"/>
  <c r="H123" i="10"/>
  <c r="H133" i="10" s="1"/>
  <c r="G123" i="10"/>
  <c r="G133" i="10" s="1"/>
  <c r="G129" i="10"/>
  <c r="H150" i="10"/>
  <c r="H160" i="10" s="1"/>
  <c r="H156" i="10"/>
  <c r="G264" i="10"/>
  <c r="G258" i="10"/>
  <c r="G268" i="10" s="1"/>
  <c r="J77" i="10"/>
  <c r="J96" i="10"/>
  <c r="J62" i="10"/>
  <c r="J79" i="10"/>
  <c r="J76" i="10"/>
  <c r="K3" i="10"/>
  <c r="J64" i="10"/>
  <c r="J72" i="10"/>
  <c r="J61" i="10"/>
  <c r="J58" i="10"/>
  <c r="J93" i="10"/>
  <c r="J75" i="10"/>
  <c r="J73" i="10"/>
  <c r="J74" i="10"/>
  <c r="J60" i="10"/>
  <c r="J57" i="10"/>
  <c r="J78" i="10"/>
  <c r="J59" i="10"/>
  <c r="J63" i="10"/>
  <c r="J70" i="10"/>
  <c r="J71" i="10"/>
  <c r="J65" i="10"/>
  <c r="J56" i="10"/>
  <c r="I117" i="10"/>
  <c r="G239" i="10"/>
  <c r="G185" i="10"/>
  <c r="G212" i="10"/>
  <c r="H176" i="10"/>
  <c r="H186" i="10" s="1"/>
  <c r="H182" i="10"/>
  <c r="H263" i="10"/>
  <c r="H257" i="10"/>
  <c r="H267" i="10" s="1"/>
  <c r="G209" i="10"/>
  <c r="G203" i="10"/>
  <c r="H202" i="10"/>
  <c r="H212" i="10" s="1"/>
  <c r="H208" i="10"/>
  <c r="H199" i="10"/>
  <c r="H200" i="10" s="1"/>
  <c r="G158" i="10"/>
  <c r="I171" i="10"/>
  <c r="G149" i="10"/>
  <c r="G155" i="10"/>
  <c r="I198" i="10"/>
  <c r="G131" i="10"/>
  <c r="I225" i="10"/>
  <c r="G266" i="10"/>
  <c r="I148" i="10"/>
  <c r="I158" i="10" s="1"/>
  <c r="I154" i="10"/>
  <c r="I145" i="10"/>
  <c r="I146" i="10" s="1"/>
  <c r="H122" i="10"/>
  <c r="H132" i="10" s="1"/>
  <c r="H128" i="10"/>
  <c r="G122" i="10"/>
  <c r="G128" i="10"/>
  <c r="H155" i="10"/>
  <c r="H149" i="10"/>
  <c r="H159" i="10" s="1"/>
  <c r="G230" i="10"/>
  <c r="G236" i="10"/>
  <c r="H236" i="10"/>
  <c r="H230" i="10"/>
  <c r="H240" i="10" s="1"/>
  <c r="I252" i="10"/>
  <c r="G263" i="10"/>
  <c r="G257" i="10"/>
  <c r="G176" i="10"/>
  <c r="G182" i="10"/>
  <c r="I156" i="10" l="1"/>
  <c r="I150" i="10"/>
  <c r="I160" i="10" s="1"/>
  <c r="H210" i="10"/>
  <c r="H204" i="10"/>
  <c r="H214" i="10" s="1"/>
  <c r="G186" i="10"/>
  <c r="I229" i="10"/>
  <c r="I235" i="10"/>
  <c r="I226" i="10"/>
  <c r="I227" i="10" s="1"/>
  <c r="I202" i="10"/>
  <c r="I208" i="10"/>
  <c r="I199" i="10"/>
  <c r="I200" i="10" s="1"/>
  <c r="I121" i="10"/>
  <c r="I127" i="10"/>
  <c r="I118" i="10"/>
  <c r="I119" i="10" s="1"/>
  <c r="K4" i="10"/>
  <c r="G213" i="10"/>
  <c r="I256" i="10"/>
  <c r="I262" i="10"/>
  <c r="I253" i="10"/>
  <c r="I254" i="10" s="1"/>
  <c r="G159" i="10"/>
  <c r="J246" i="10"/>
  <c r="J219" i="10"/>
  <c r="J192" i="10"/>
  <c r="J165" i="10"/>
  <c r="J138" i="10"/>
  <c r="J111" i="10"/>
  <c r="J66" i="10"/>
  <c r="I181" i="10"/>
  <c r="I175" i="10"/>
  <c r="I172" i="10"/>
  <c r="I173" i="10" s="1"/>
  <c r="G267" i="10"/>
  <c r="G132" i="10"/>
  <c r="G240" i="10"/>
  <c r="H203" i="10"/>
  <c r="H213" i="10" s="1"/>
  <c r="H209" i="10"/>
  <c r="J101" i="10"/>
  <c r="I155" i="10"/>
  <c r="I149" i="10"/>
  <c r="I159" i="10" s="1"/>
  <c r="J104" i="10"/>
  <c r="J247" i="10"/>
  <c r="J220" i="10"/>
  <c r="J139" i="10"/>
  <c r="J166" i="10"/>
  <c r="J193" i="10"/>
  <c r="J112" i="10"/>
  <c r="J80" i="10"/>
  <c r="I210" i="10" l="1"/>
  <c r="I204" i="10"/>
  <c r="I214" i="10" s="1"/>
  <c r="I177" i="10"/>
  <c r="I187" i="10" s="1"/>
  <c r="I183" i="10"/>
  <c r="I264" i="10"/>
  <c r="I258" i="10"/>
  <c r="I268" i="10" s="1"/>
  <c r="I123" i="10"/>
  <c r="I133" i="10" s="1"/>
  <c r="I129" i="10"/>
  <c r="I237" i="10"/>
  <c r="I231" i="10"/>
  <c r="I241" i="10" s="1"/>
  <c r="J198" i="10"/>
  <c r="J171" i="10"/>
  <c r="I236" i="10"/>
  <c r="I230" i="10"/>
  <c r="I266" i="10"/>
  <c r="I203" i="10"/>
  <c r="I213" i="10" s="1"/>
  <c r="I209" i="10"/>
  <c r="I176" i="10"/>
  <c r="I182" i="10"/>
  <c r="I185" i="10"/>
  <c r="I128" i="10"/>
  <c r="I122" i="10"/>
  <c r="I239" i="10"/>
  <c r="J252" i="10"/>
  <c r="I212" i="10"/>
  <c r="J117" i="10"/>
  <c r="J225" i="10"/>
  <c r="I263" i="10"/>
  <c r="I257" i="10"/>
  <c r="J144" i="10"/>
  <c r="K96" i="10"/>
  <c r="K79" i="10"/>
  <c r="K64" i="10"/>
  <c r="K76" i="10"/>
  <c r="K73" i="10"/>
  <c r="K72" i="10"/>
  <c r="K61" i="10"/>
  <c r="K58" i="10"/>
  <c r="K93" i="10"/>
  <c r="K70" i="10"/>
  <c r="K75" i="10"/>
  <c r="K78" i="10"/>
  <c r="L3" i="10"/>
  <c r="K59" i="10"/>
  <c r="K63" i="10"/>
  <c r="K62" i="10"/>
  <c r="K77" i="10"/>
  <c r="K71" i="10"/>
  <c r="K57" i="10"/>
  <c r="K65" i="10"/>
  <c r="K74" i="10"/>
  <c r="K56" i="10"/>
  <c r="K60" i="10"/>
  <c r="I131" i="10"/>
  <c r="I267" i="10" l="1"/>
  <c r="I186" i="10"/>
  <c r="J208" i="10"/>
  <c r="J202" i="10"/>
  <c r="J199" i="10"/>
  <c r="J200" i="10" s="1"/>
  <c r="K246" i="10"/>
  <c r="K219" i="10"/>
  <c r="K192" i="10"/>
  <c r="K165" i="10"/>
  <c r="K138" i="10"/>
  <c r="K111" i="10"/>
  <c r="K66" i="10"/>
  <c r="J256" i="10"/>
  <c r="J262" i="10"/>
  <c r="J253" i="10"/>
  <c r="J254" i="10" s="1"/>
  <c r="L4" i="10"/>
  <c r="I132" i="10"/>
  <c r="I240" i="10"/>
  <c r="K247" i="10"/>
  <c r="K220" i="10"/>
  <c r="K193" i="10"/>
  <c r="K166" i="10"/>
  <c r="K139" i="10"/>
  <c r="K112" i="10"/>
  <c r="K80" i="10"/>
  <c r="J229" i="10"/>
  <c r="J235" i="10"/>
  <c r="J226" i="10"/>
  <c r="J227" i="10" s="1"/>
  <c r="J127" i="10"/>
  <c r="J118" i="10"/>
  <c r="J119" i="10" s="1"/>
  <c r="J121" i="10"/>
  <c r="K104" i="10"/>
  <c r="K101" i="10"/>
  <c r="J148" i="10"/>
  <c r="J154" i="10"/>
  <c r="J145" i="10"/>
  <c r="J146" i="10" s="1"/>
  <c r="J175" i="10"/>
  <c r="J181" i="10"/>
  <c r="J172" i="10"/>
  <c r="J173" i="10" s="1"/>
  <c r="J123" i="10" l="1"/>
  <c r="J133" i="10" s="1"/>
  <c r="J129" i="10"/>
  <c r="J177" i="10"/>
  <c r="J187" i="10" s="1"/>
  <c r="J183" i="10"/>
  <c r="J150" i="10"/>
  <c r="J160" i="10" s="1"/>
  <c r="J156" i="10"/>
  <c r="J231" i="10"/>
  <c r="J241" i="10" s="1"/>
  <c r="J237" i="10"/>
  <c r="J204" i="10"/>
  <c r="J214" i="10" s="1"/>
  <c r="J210" i="10"/>
  <c r="J264" i="10"/>
  <c r="J258" i="10"/>
  <c r="J268" i="10" s="1"/>
  <c r="J236" i="10"/>
  <c r="J230" i="10"/>
  <c r="J203" i="10"/>
  <c r="J209" i="10"/>
  <c r="K117" i="10"/>
  <c r="J212" i="10"/>
  <c r="J128" i="10"/>
  <c r="J122" i="10"/>
  <c r="K171" i="10"/>
  <c r="L70" i="10"/>
  <c r="L79" i="10"/>
  <c r="L76" i="10"/>
  <c r="L73" i="10"/>
  <c r="L72" i="10"/>
  <c r="L64" i="10"/>
  <c r="L61" i="10"/>
  <c r="L58" i="10"/>
  <c r="L93" i="10"/>
  <c r="L75" i="10"/>
  <c r="L78" i="10"/>
  <c r="L96" i="10"/>
  <c r="L104" i="10" s="1"/>
  <c r="L63" i="10"/>
  <c r="L77" i="10"/>
  <c r="L62" i="10"/>
  <c r="L71" i="10"/>
  <c r="L57" i="10"/>
  <c r="L65" i="10"/>
  <c r="L74" i="10"/>
  <c r="L56" i="10"/>
  <c r="L60" i="10"/>
  <c r="L59" i="10"/>
  <c r="M3" i="10"/>
  <c r="J185" i="10"/>
  <c r="J257" i="10"/>
  <c r="J263" i="10"/>
  <c r="K198" i="10"/>
  <c r="J182" i="10"/>
  <c r="J176" i="10"/>
  <c r="K225" i="10"/>
  <c r="K144" i="10"/>
  <c r="J266" i="10"/>
  <c r="K252" i="10"/>
  <c r="J158" i="10"/>
  <c r="J239" i="10"/>
  <c r="J131" i="10"/>
  <c r="J155" i="10"/>
  <c r="J149" i="10"/>
  <c r="K262" i="10" l="1"/>
  <c r="K256" i="10"/>
  <c r="K253" i="10"/>
  <c r="K254" i="10" s="1"/>
  <c r="J186" i="10"/>
  <c r="M4" i="10"/>
  <c r="L247" i="10"/>
  <c r="L220" i="10"/>
  <c r="L193" i="10"/>
  <c r="L166" i="10"/>
  <c r="L139" i="10"/>
  <c r="L112" i="10"/>
  <c r="L80" i="10"/>
  <c r="K181" i="10"/>
  <c r="K175" i="10"/>
  <c r="K172" i="10"/>
  <c r="K173" i="10" s="1"/>
  <c r="J213" i="10"/>
  <c r="K148" i="10"/>
  <c r="K154" i="10"/>
  <c r="K145" i="10"/>
  <c r="K146" i="10" s="1"/>
  <c r="J267" i="10"/>
  <c r="L165" i="10"/>
  <c r="L192" i="10"/>
  <c r="L219" i="10"/>
  <c r="L246" i="10"/>
  <c r="L138" i="10"/>
  <c r="L66" i="10"/>
  <c r="L111" i="10"/>
  <c r="L101" i="10"/>
  <c r="K127" i="10"/>
  <c r="K121" i="10"/>
  <c r="K118" i="10"/>
  <c r="K119" i="10" s="1"/>
  <c r="J132" i="10"/>
  <c r="J240" i="10"/>
  <c r="J159" i="10"/>
  <c r="K208" i="10"/>
  <c r="K202" i="10"/>
  <c r="K199" i="10"/>
  <c r="K200" i="10" s="1"/>
  <c r="K229" i="10"/>
  <c r="K226" i="10"/>
  <c r="K227" i="10" s="1"/>
  <c r="K235" i="10"/>
  <c r="K156" i="10" l="1"/>
  <c r="K150" i="10"/>
  <c r="K160" i="10" s="1"/>
  <c r="K177" i="10"/>
  <c r="K187" i="10" s="1"/>
  <c r="K183" i="10"/>
  <c r="K123" i="10"/>
  <c r="K133" i="10" s="1"/>
  <c r="K129" i="10"/>
  <c r="K237" i="10"/>
  <c r="K231" i="10"/>
  <c r="K241" i="10" s="1"/>
  <c r="K264" i="10"/>
  <c r="K258" i="10"/>
  <c r="K268" i="10" s="1"/>
  <c r="K204" i="10"/>
  <c r="K214" i="10" s="1"/>
  <c r="K210" i="10"/>
  <c r="L144" i="10"/>
  <c r="K236" i="10"/>
  <c r="K230" i="10"/>
  <c r="L225" i="10"/>
  <c r="K155" i="10"/>
  <c r="K149" i="10"/>
  <c r="K182" i="10"/>
  <c r="K176" i="10"/>
  <c r="K128" i="10"/>
  <c r="K122" i="10"/>
  <c r="L198" i="10"/>
  <c r="K185" i="10"/>
  <c r="L117" i="10"/>
  <c r="K203" i="10"/>
  <c r="K209" i="10"/>
  <c r="K131" i="10"/>
  <c r="L171" i="10"/>
  <c r="K158" i="10"/>
  <c r="K263" i="10"/>
  <c r="K257" i="10"/>
  <c r="K239" i="10"/>
  <c r="L252" i="10"/>
  <c r="M72" i="10"/>
  <c r="M73" i="10"/>
  <c r="M57" i="10"/>
  <c r="M70" i="10"/>
  <c r="M96" i="10"/>
  <c r="M104" i="10" s="1"/>
  <c r="M77" i="10"/>
  <c r="M79" i="10"/>
  <c r="M58" i="10"/>
  <c r="M93" i="10"/>
  <c r="M101" i="10" s="1"/>
  <c r="M75" i="10"/>
  <c r="M62" i="10"/>
  <c r="M59" i="10"/>
  <c r="M78" i="10"/>
  <c r="M76" i="10"/>
  <c r="M64" i="10"/>
  <c r="M61" i="10"/>
  <c r="M63" i="10"/>
  <c r="M71" i="10"/>
  <c r="M65" i="10"/>
  <c r="M74" i="10"/>
  <c r="M56" i="10"/>
  <c r="M60" i="10"/>
  <c r="N3" i="10"/>
  <c r="K212" i="10"/>
  <c r="K266" i="10"/>
  <c r="M247" i="10" l="1"/>
  <c r="M166" i="10"/>
  <c r="M220" i="10"/>
  <c r="M193" i="10"/>
  <c r="M139" i="10"/>
  <c r="M112" i="10"/>
  <c r="M80" i="10"/>
  <c r="N4" i="10"/>
  <c r="L181" i="10"/>
  <c r="L175" i="10"/>
  <c r="L172" i="10"/>
  <c r="L173" i="10" s="1"/>
  <c r="K159" i="10"/>
  <c r="K132" i="10"/>
  <c r="L148" i="10"/>
  <c r="L154" i="10"/>
  <c r="L145" i="10"/>
  <c r="L146" i="10" s="1"/>
  <c r="K186" i="10"/>
  <c r="M219" i="10"/>
  <c r="M225" i="10" s="1"/>
  <c r="M192" i="10"/>
  <c r="M198" i="10" s="1"/>
  <c r="M246" i="10"/>
  <c r="M252" i="10" s="1"/>
  <c r="M138" i="10"/>
  <c r="M144" i="10" s="1"/>
  <c r="M165" i="10"/>
  <c r="M171" i="10" s="1"/>
  <c r="M66" i="10"/>
  <c r="M111" i="10"/>
  <c r="M117" i="10" s="1"/>
  <c r="L256" i="10"/>
  <c r="L262" i="10"/>
  <c r="L253" i="10"/>
  <c r="L254" i="10" s="1"/>
  <c r="L118" i="10"/>
  <c r="L119" i="10" s="1"/>
  <c r="L121" i="10"/>
  <c r="L127" i="10"/>
  <c r="L202" i="10"/>
  <c r="L208" i="10"/>
  <c r="L199" i="10"/>
  <c r="L200" i="10" s="1"/>
  <c r="K213" i="10"/>
  <c r="K240" i="10"/>
  <c r="K267" i="10"/>
  <c r="L229" i="10"/>
  <c r="L226" i="10"/>
  <c r="L227" i="10" s="1"/>
  <c r="L235" i="10"/>
  <c r="L210" i="10" l="1"/>
  <c r="L204" i="10"/>
  <c r="L214" i="10" s="1"/>
  <c r="L264" i="10"/>
  <c r="L258" i="10"/>
  <c r="L268" i="10" s="1"/>
  <c r="L150" i="10"/>
  <c r="L160" i="10" s="1"/>
  <c r="L156" i="10"/>
  <c r="L237" i="10"/>
  <c r="L231" i="10"/>
  <c r="L241" i="10" s="1"/>
  <c r="L183" i="10"/>
  <c r="L177" i="10"/>
  <c r="L187" i="10" s="1"/>
  <c r="L123" i="10"/>
  <c r="L133" i="10" s="1"/>
  <c r="L129" i="10"/>
  <c r="M121" i="10"/>
  <c r="M131" i="10" s="1"/>
  <c r="M127" i="10"/>
  <c r="M118" i="10"/>
  <c r="M119" i="10" s="1"/>
  <c r="L149" i="10"/>
  <c r="L155" i="10"/>
  <c r="L182" i="10"/>
  <c r="L176" i="10"/>
  <c r="L185" i="10"/>
  <c r="L236" i="10"/>
  <c r="L230" i="10"/>
  <c r="L131" i="10"/>
  <c r="M208" i="10"/>
  <c r="M202" i="10"/>
  <c r="M212" i="10" s="1"/>
  <c r="M199" i="10"/>
  <c r="M200" i="10" s="1"/>
  <c r="N74" i="10"/>
  <c r="N59" i="10"/>
  <c r="N70" i="10"/>
  <c r="N96" i="10"/>
  <c r="N104" i="10" s="1"/>
  <c r="N77" i="10"/>
  <c r="N93" i="10"/>
  <c r="N101" i="10" s="1"/>
  <c r="N75" i="10"/>
  <c r="N62" i="10"/>
  <c r="N79" i="10"/>
  <c r="N78" i="10"/>
  <c r="N76" i="10"/>
  <c r="N65" i="10"/>
  <c r="N56" i="10"/>
  <c r="N72" i="10"/>
  <c r="N58" i="10"/>
  <c r="N71" i="10"/>
  <c r="N73" i="10"/>
  <c r="O3" i="10"/>
  <c r="N57" i="10"/>
  <c r="N61" i="10"/>
  <c r="N60" i="10"/>
  <c r="N64" i="10"/>
  <c r="N63" i="10"/>
  <c r="L122" i="10"/>
  <c r="L128" i="10"/>
  <c r="M229" i="10"/>
  <c r="M239" i="10" s="1"/>
  <c r="M235" i="10"/>
  <c r="M226" i="10"/>
  <c r="M227" i="10" s="1"/>
  <c r="L203" i="10"/>
  <c r="L209" i="10"/>
  <c r="L239" i="10"/>
  <c r="M148" i="10"/>
  <c r="M158" i="10" s="1"/>
  <c r="M154" i="10"/>
  <c r="M145" i="10"/>
  <c r="M146" i="10" s="1"/>
  <c r="L263" i="10"/>
  <c r="L257" i="10"/>
  <c r="M175" i="10"/>
  <c r="M185" i="10" s="1"/>
  <c r="M172" i="10"/>
  <c r="M173" i="10" s="1"/>
  <c r="M181" i="10"/>
  <c r="M256" i="10"/>
  <c r="M266" i="10" s="1"/>
  <c r="M262" i="10"/>
  <c r="M253" i="10"/>
  <c r="M254" i="10" s="1"/>
  <c r="L212" i="10"/>
  <c r="L158" i="10"/>
  <c r="L266" i="10"/>
  <c r="M237" i="10" l="1"/>
  <c r="M231" i="10"/>
  <c r="M241" i="10" s="1"/>
  <c r="M156" i="10"/>
  <c r="M150" i="10"/>
  <c r="M160" i="10" s="1"/>
  <c r="M264" i="10"/>
  <c r="M258" i="10"/>
  <c r="M268" i="10" s="1"/>
  <c r="M177" i="10"/>
  <c r="M187" i="10" s="1"/>
  <c r="M183" i="10"/>
  <c r="M123" i="10"/>
  <c r="M133" i="10" s="1"/>
  <c r="M129" i="10"/>
  <c r="M204" i="10"/>
  <c r="M214" i="10" s="1"/>
  <c r="M210" i="10"/>
  <c r="L267" i="10"/>
  <c r="L132" i="10"/>
  <c r="N246" i="10"/>
  <c r="N192" i="10"/>
  <c r="N219" i="10"/>
  <c r="N165" i="10"/>
  <c r="N138" i="10"/>
  <c r="N111" i="10"/>
  <c r="N66" i="10"/>
  <c r="L240" i="10"/>
  <c r="M236" i="10"/>
  <c r="M230" i="10"/>
  <c r="M240" i="10" s="1"/>
  <c r="L159" i="10"/>
  <c r="L186" i="10"/>
  <c r="M209" i="10"/>
  <c r="M203" i="10"/>
  <c r="M213" i="10" s="1"/>
  <c r="O4" i="10"/>
  <c r="M122" i="10"/>
  <c r="M132" i="10" s="1"/>
  <c r="M128" i="10"/>
  <c r="M263" i="10"/>
  <c r="M257" i="10"/>
  <c r="M267" i="10" s="1"/>
  <c r="M149" i="10"/>
  <c r="M159" i="10" s="1"/>
  <c r="M155" i="10"/>
  <c r="L213" i="10"/>
  <c r="M182" i="10"/>
  <c r="M176" i="10"/>
  <c r="M186" i="10" s="1"/>
  <c r="N247" i="10"/>
  <c r="N220" i="10"/>
  <c r="N193" i="10"/>
  <c r="N166" i="10"/>
  <c r="N139" i="10"/>
  <c r="N112" i="10"/>
  <c r="N80" i="10"/>
  <c r="N171" i="10" l="1"/>
  <c r="N198" i="10"/>
  <c r="N225" i="10"/>
  <c r="N252" i="10"/>
  <c r="O76" i="10"/>
  <c r="O70" i="10"/>
  <c r="O61" i="10"/>
  <c r="O96" i="10"/>
  <c r="O104" i="10" s="1"/>
  <c r="O77" i="10"/>
  <c r="O93" i="10"/>
  <c r="O101" i="10" s="1"/>
  <c r="O74" i="10"/>
  <c r="O71" i="10"/>
  <c r="O75" i="10"/>
  <c r="O62" i="10"/>
  <c r="O79" i="10"/>
  <c r="O78" i="10"/>
  <c r="O65" i="10"/>
  <c r="O59" i="10"/>
  <c r="O56" i="10"/>
  <c r="O73" i="10"/>
  <c r="O57" i="10"/>
  <c r="O72" i="10"/>
  <c r="P3" i="10"/>
  <c r="O58" i="10"/>
  <c r="O60" i="10"/>
  <c r="O64" i="10"/>
  <c r="O63" i="10"/>
  <c r="N208" i="10"/>
  <c r="N202" i="10"/>
  <c r="N212" i="10" s="1"/>
  <c r="N199" i="10"/>
  <c r="N200" i="10" s="1"/>
  <c r="N117" i="10"/>
  <c r="N144" i="10"/>
  <c r="N175" i="10"/>
  <c r="N185" i="10" s="1"/>
  <c r="N181" i="10"/>
  <c r="N172" i="10"/>
  <c r="N173" i="10" s="1"/>
  <c r="N183" i="10" l="1"/>
  <c r="N177" i="10"/>
  <c r="N187" i="10" s="1"/>
  <c r="N204" i="10"/>
  <c r="N214" i="10" s="1"/>
  <c r="N210" i="10"/>
  <c r="N121" i="10"/>
  <c r="N131" i="10" s="1"/>
  <c r="N127" i="10"/>
  <c r="N118" i="10"/>
  <c r="N119" i="10" s="1"/>
  <c r="O247" i="10"/>
  <c r="O220" i="10"/>
  <c r="O193" i="10"/>
  <c r="O166" i="10"/>
  <c r="O112" i="10"/>
  <c r="O139" i="10"/>
  <c r="O80" i="10"/>
  <c r="N182" i="10"/>
  <c r="N176" i="10"/>
  <c r="N186" i="10" s="1"/>
  <c r="N256" i="10"/>
  <c r="N266" i="10" s="1"/>
  <c r="N262" i="10"/>
  <c r="N253" i="10"/>
  <c r="N254" i="10" s="1"/>
  <c r="N209" i="10"/>
  <c r="N203" i="10"/>
  <c r="N213" i="10" s="1"/>
  <c r="P4" i="10"/>
  <c r="N148" i="10"/>
  <c r="N158" i="10" s="1"/>
  <c r="N154" i="10"/>
  <c r="N145" i="10"/>
  <c r="N146" i="10" s="1"/>
  <c r="O246" i="10"/>
  <c r="O252" i="10" s="1"/>
  <c r="O192" i="10"/>
  <c r="O219" i="10"/>
  <c r="O165" i="10"/>
  <c r="O138" i="10"/>
  <c r="O111" i="10"/>
  <c r="O66" i="10"/>
  <c r="N229" i="10"/>
  <c r="N239" i="10" s="1"/>
  <c r="N235" i="10"/>
  <c r="N226" i="10"/>
  <c r="N227" i="10" s="1"/>
  <c r="O171" i="10" l="1"/>
  <c r="O172" i="10" s="1"/>
  <c r="O173" i="10" s="1"/>
  <c r="O225" i="10"/>
  <c r="O235" i="10" s="1"/>
  <c r="O198" i="10"/>
  <c r="O208" i="10" s="1"/>
  <c r="N264" i="10"/>
  <c r="N258" i="10"/>
  <c r="N268" i="10" s="1"/>
  <c r="N129" i="10"/>
  <c r="N123" i="10"/>
  <c r="N133" i="10" s="1"/>
  <c r="O117" i="10"/>
  <c r="O121" i="10" s="1"/>
  <c r="O131" i="10" s="1"/>
  <c r="N150" i="10"/>
  <c r="N160" i="10" s="1"/>
  <c r="N156" i="10"/>
  <c r="N231" i="10"/>
  <c r="N241" i="10" s="1"/>
  <c r="N237" i="10"/>
  <c r="O144" i="10"/>
  <c r="O154" i="10" s="1"/>
  <c r="O202" i="10"/>
  <c r="O212" i="10" s="1"/>
  <c r="N263" i="10"/>
  <c r="N257" i="10"/>
  <c r="N267" i="10" s="1"/>
  <c r="O148" i="10"/>
  <c r="O158" i="10" s="1"/>
  <c r="O145" i="10"/>
  <c r="O146" i="10" s="1"/>
  <c r="N155" i="10"/>
  <c r="N149" i="10"/>
  <c r="N159" i="10" s="1"/>
  <c r="N122" i="10"/>
  <c r="N132" i="10" s="1"/>
  <c r="N128" i="10"/>
  <c r="O175" i="10"/>
  <c r="O185" i="10" s="1"/>
  <c r="O181" i="10"/>
  <c r="O256" i="10"/>
  <c r="O266" i="10" s="1"/>
  <c r="O262" i="10"/>
  <c r="O253" i="10"/>
  <c r="O254" i="10" s="1"/>
  <c r="P78" i="10"/>
  <c r="P96" i="10"/>
  <c r="P104" i="10" s="1"/>
  <c r="P77" i="10"/>
  <c r="P63" i="10"/>
  <c r="P93" i="10"/>
  <c r="P101" i="10" s="1"/>
  <c r="P74" i="10"/>
  <c r="P71" i="10"/>
  <c r="P65" i="10"/>
  <c r="P62" i="10"/>
  <c r="P79" i="10"/>
  <c r="P59" i="10"/>
  <c r="P56" i="10"/>
  <c r="P76" i="10"/>
  <c r="P73" i="10"/>
  <c r="P70" i="10"/>
  <c r="P75" i="10"/>
  <c r="P72" i="10"/>
  <c r="Q3" i="10"/>
  <c r="P58" i="10"/>
  <c r="P57" i="10"/>
  <c r="P61" i="10"/>
  <c r="P60" i="10"/>
  <c r="P64" i="10"/>
  <c r="O226" i="10"/>
  <c r="O227" i="10" s="1"/>
  <c r="N236" i="10"/>
  <c r="N230" i="10"/>
  <c r="N240" i="10" s="1"/>
  <c r="O229" i="10" l="1"/>
  <c r="O239" i="10" s="1"/>
  <c r="O199" i="10"/>
  <c r="O200" i="10" s="1"/>
  <c r="O204" i="10" s="1"/>
  <c r="O214" i="10" s="1"/>
  <c r="O156" i="10"/>
  <c r="O150" i="10"/>
  <c r="O160" i="10" s="1"/>
  <c r="O264" i="10"/>
  <c r="O258" i="10"/>
  <c r="O268" i="10" s="1"/>
  <c r="O118" i="10"/>
  <c r="O119" i="10" s="1"/>
  <c r="O183" i="10"/>
  <c r="O177" i="10"/>
  <c r="O187" i="10" s="1"/>
  <c r="O127" i="10"/>
  <c r="O210" i="10"/>
  <c r="O231" i="10"/>
  <c r="O241" i="10" s="1"/>
  <c r="O237" i="10"/>
  <c r="O236" i="10"/>
  <c r="O230" i="10"/>
  <c r="O240" i="10" s="1"/>
  <c r="P247" i="10"/>
  <c r="P220" i="10"/>
  <c r="P193" i="10"/>
  <c r="P166" i="10"/>
  <c r="P112" i="10"/>
  <c r="P80" i="10"/>
  <c r="P139" i="10"/>
  <c r="P246" i="10"/>
  <c r="P252" i="10" s="1"/>
  <c r="P219" i="10"/>
  <c r="P225" i="10" s="1"/>
  <c r="P192" i="10"/>
  <c r="P165" i="10"/>
  <c r="P138" i="10"/>
  <c r="P111" i="10"/>
  <c r="P66" i="10"/>
  <c r="O263" i="10"/>
  <c r="O257" i="10"/>
  <c r="O267" i="10" s="1"/>
  <c r="O182" i="10"/>
  <c r="O176" i="10"/>
  <c r="O186" i="10" s="1"/>
  <c r="O155" i="10"/>
  <c r="O149" i="10"/>
  <c r="O159" i="10" s="1"/>
  <c r="Q4" i="10"/>
  <c r="O128" i="10"/>
  <c r="O122" i="10"/>
  <c r="O132" i="10" s="1"/>
  <c r="O203" i="10" l="1"/>
  <c r="O213" i="10" s="1"/>
  <c r="O209" i="10"/>
  <c r="O129" i="10"/>
  <c r="O123" i="10"/>
  <c r="O133" i="10" s="1"/>
  <c r="Q93" i="10"/>
  <c r="Q101" i="10" s="1"/>
  <c r="Q74" i="10"/>
  <c r="Q71" i="10"/>
  <c r="Q65" i="10"/>
  <c r="Q78" i="10"/>
  <c r="Q75" i="10"/>
  <c r="Q96" i="10"/>
  <c r="Q104" i="10" s="1"/>
  <c r="Q77" i="10"/>
  <c r="Q79" i="10"/>
  <c r="Q59" i="10"/>
  <c r="Q56" i="10"/>
  <c r="Q76" i="10"/>
  <c r="Q73" i="10"/>
  <c r="Q70" i="10"/>
  <c r="Q63" i="10"/>
  <c r="Q60" i="10"/>
  <c r="Q62" i="10"/>
  <c r="Q72" i="10"/>
  <c r="R3" i="10"/>
  <c r="Q58" i="10"/>
  <c r="Q57" i="10"/>
  <c r="Q64" i="10"/>
  <c r="Q61" i="10"/>
  <c r="P235" i="10"/>
  <c r="P229" i="10"/>
  <c r="P239" i="10" s="1"/>
  <c r="P226" i="10"/>
  <c r="P227" i="10" s="1"/>
  <c r="P256" i="10"/>
  <c r="P266" i="10" s="1"/>
  <c r="P262" i="10"/>
  <c r="P253" i="10"/>
  <c r="P254" i="10" s="1"/>
  <c r="P117" i="10"/>
  <c r="P144" i="10"/>
  <c r="P171" i="10"/>
  <c r="P198" i="10"/>
  <c r="P264" i="10" l="1"/>
  <c r="P258" i="10"/>
  <c r="P268" i="10" s="1"/>
  <c r="P231" i="10"/>
  <c r="P241" i="10" s="1"/>
  <c r="P237" i="10"/>
  <c r="P148" i="10"/>
  <c r="P158" i="10" s="1"/>
  <c r="P154" i="10"/>
  <c r="P145" i="10"/>
  <c r="P146" i="10" s="1"/>
  <c r="R4" i="10"/>
  <c r="P230" i="10"/>
  <c r="P240" i="10" s="1"/>
  <c r="P236" i="10"/>
  <c r="Q247" i="10"/>
  <c r="Q220" i="10"/>
  <c r="Q193" i="10"/>
  <c r="Q166" i="10"/>
  <c r="Q112" i="10"/>
  <c r="Q80" i="10"/>
  <c r="Q139" i="10"/>
  <c r="P263" i="10"/>
  <c r="P257" i="10"/>
  <c r="P267" i="10" s="1"/>
  <c r="Q246" i="10"/>
  <c r="Q219" i="10"/>
  <c r="Q192" i="10"/>
  <c r="Q165" i="10"/>
  <c r="Q138" i="10"/>
  <c r="Q111" i="10"/>
  <c r="Q66" i="10"/>
  <c r="P175" i="10"/>
  <c r="P185" i="10" s="1"/>
  <c r="P181" i="10"/>
  <c r="P172" i="10"/>
  <c r="P173" i="10" s="1"/>
  <c r="P127" i="10"/>
  <c r="P121" i="10"/>
  <c r="P131" i="10" s="1"/>
  <c r="P118" i="10"/>
  <c r="P119" i="10" s="1"/>
  <c r="P208" i="10"/>
  <c r="P202" i="10"/>
  <c r="P212" i="10" s="1"/>
  <c r="P199" i="10"/>
  <c r="P200" i="10" s="1"/>
  <c r="P210" i="10" l="1"/>
  <c r="P204" i="10"/>
  <c r="P214" i="10" s="1"/>
  <c r="P129" i="10"/>
  <c r="P123" i="10"/>
  <c r="P133" i="10" s="1"/>
  <c r="Q252" i="10"/>
  <c r="P183" i="10"/>
  <c r="P177" i="10"/>
  <c r="P187" i="10" s="1"/>
  <c r="P156" i="10"/>
  <c r="P150" i="10"/>
  <c r="P160" i="10" s="1"/>
  <c r="R71" i="10"/>
  <c r="R93" i="10"/>
  <c r="R101" i="10" s="1"/>
  <c r="R56" i="10"/>
  <c r="R78" i="10"/>
  <c r="R75" i="10"/>
  <c r="R76" i="10"/>
  <c r="R73" i="10"/>
  <c r="R70" i="10"/>
  <c r="R65" i="10"/>
  <c r="R63" i="10"/>
  <c r="R60" i="10"/>
  <c r="R57" i="10"/>
  <c r="S3" i="10"/>
  <c r="R96" i="10"/>
  <c r="R104" i="10" s="1"/>
  <c r="R77" i="10"/>
  <c r="R79" i="10"/>
  <c r="R59" i="10"/>
  <c r="R58" i="10"/>
  <c r="R62" i="10"/>
  <c r="R61" i="10"/>
  <c r="R74" i="10"/>
  <c r="R64" i="10"/>
  <c r="R72" i="10"/>
  <c r="Q171" i="10"/>
  <c r="P149" i="10"/>
  <c r="P159" i="10" s="1"/>
  <c r="P155" i="10"/>
  <c r="Q256" i="10"/>
  <c r="Q266" i="10" s="1"/>
  <c r="Q262" i="10"/>
  <c r="Q253" i="10"/>
  <c r="Q254" i="10" s="1"/>
  <c r="Q117" i="10"/>
  <c r="P209" i="10"/>
  <c r="P203" i="10"/>
  <c r="P213" i="10" s="1"/>
  <c r="Q198" i="10"/>
  <c r="P182" i="10"/>
  <c r="P176" i="10"/>
  <c r="P186" i="10" s="1"/>
  <c r="Q144" i="10"/>
  <c r="P122" i="10"/>
  <c r="P132" i="10" s="1"/>
  <c r="P128" i="10"/>
  <c r="Q225" i="10"/>
  <c r="Q258" i="10" l="1"/>
  <c r="Q268" i="10" s="1"/>
  <c r="Q264" i="10"/>
  <c r="R247" i="10"/>
  <c r="R220" i="10"/>
  <c r="R193" i="10"/>
  <c r="R166" i="10"/>
  <c r="R139" i="10"/>
  <c r="R80" i="10"/>
  <c r="R112" i="10"/>
  <c r="Q181" i="10"/>
  <c r="Q175" i="10"/>
  <c r="Q185" i="10" s="1"/>
  <c r="Q172" i="10"/>
  <c r="Q173" i="10" s="1"/>
  <c r="R246" i="10"/>
  <c r="R219" i="10"/>
  <c r="R165" i="10"/>
  <c r="R192" i="10"/>
  <c r="R138" i="10"/>
  <c r="R111" i="10"/>
  <c r="R66" i="10"/>
  <c r="Q208" i="10"/>
  <c r="Q202" i="10"/>
  <c r="Q212" i="10" s="1"/>
  <c r="Q199" i="10"/>
  <c r="Q200" i="10" s="1"/>
  <c r="Q127" i="10"/>
  <c r="Q121" i="10"/>
  <c r="Q131" i="10" s="1"/>
  <c r="Q118" i="10"/>
  <c r="Q119" i="10" s="1"/>
  <c r="Q154" i="10"/>
  <c r="Q148" i="10"/>
  <c r="Q158" i="10" s="1"/>
  <c r="Q145" i="10"/>
  <c r="Q146" i="10" s="1"/>
  <c r="Q257" i="10"/>
  <c r="Q267" i="10" s="1"/>
  <c r="Q263" i="10"/>
  <c r="S4" i="10"/>
  <c r="Q235" i="10"/>
  <c r="Q229" i="10"/>
  <c r="Q239" i="10" s="1"/>
  <c r="Q226" i="10"/>
  <c r="Q227" i="10" s="1"/>
  <c r="R198" i="10" l="1"/>
  <c r="R199" i="10" s="1"/>
  <c r="R200" i="10" s="1"/>
  <c r="Q231" i="10"/>
  <c r="Q241" i="10" s="1"/>
  <c r="Q237" i="10"/>
  <c r="Q150" i="10"/>
  <c r="Q160" i="10" s="1"/>
  <c r="Q156" i="10"/>
  <c r="Q204" i="10"/>
  <c r="Q214" i="10" s="1"/>
  <c r="Q210" i="10"/>
  <c r="Q129" i="10"/>
  <c r="Q123" i="10"/>
  <c r="Q133" i="10" s="1"/>
  <c r="R252" i="10"/>
  <c r="R262" i="10" s="1"/>
  <c r="Q183" i="10"/>
  <c r="Q177" i="10"/>
  <c r="Q187" i="10" s="1"/>
  <c r="R256" i="10"/>
  <c r="R266" i="10" s="1"/>
  <c r="Q209" i="10"/>
  <c r="Q203" i="10"/>
  <c r="Q213" i="10" s="1"/>
  <c r="Q176" i="10"/>
  <c r="Q186" i="10" s="1"/>
  <c r="Q182" i="10"/>
  <c r="R117" i="10"/>
  <c r="Q149" i="10"/>
  <c r="Q159" i="10" s="1"/>
  <c r="Q155" i="10"/>
  <c r="Q236" i="10"/>
  <c r="Q230" i="10"/>
  <c r="Q240" i="10" s="1"/>
  <c r="R144" i="10"/>
  <c r="S93" i="10"/>
  <c r="S101" i="10" s="1"/>
  <c r="S73" i="10"/>
  <c r="S58" i="10"/>
  <c r="S78" i="10"/>
  <c r="S75" i="10"/>
  <c r="S72" i="10"/>
  <c r="S65" i="10"/>
  <c r="S63" i="10"/>
  <c r="S60" i="10"/>
  <c r="S57" i="10"/>
  <c r="T3" i="10"/>
  <c r="S96" i="10"/>
  <c r="S104" i="10" s="1"/>
  <c r="S77" i="10"/>
  <c r="S74" i="10"/>
  <c r="S76" i="10"/>
  <c r="S70" i="10"/>
  <c r="S56" i="10"/>
  <c r="S71" i="10"/>
  <c r="S62" i="10"/>
  <c r="S61" i="10"/>
  <c r="S64" i="10"/>
  <c r="S79" i="10"/>
  <c r="S59" i="10"/>
  <c r="R171" i="10"/>
  <c r="Q122" i="10"/>
  <c r="Q132" i="10" s="1"/>
  <c r="Q128" i="10"/>
  <c r="R225" i="10"/>
  <c r="R208" i="10" l="1"/>
  <c r="R202" i="10"/>
  <c r="R212" i="10" s="1"/>
  <c r="R253" i="10"/>
  <c r="R254" i="10" s="1"/>
  <c r="R210" i="10"/>
  <c r="R204" i="10"/>
  <c r="R214" i="10" s="1"/>
  <c r="R127" i="10"/>
  <c r="R121" i="10"/>
  <c r="R131" i="10" s="1"/>
  <c r="R118" i="10"/>
  <c r="R119" i="10" s="1"/>
  <c r="R209" i="10"/>
  <c r="R203" i="10"/>
  <c r="R213" i="10" s="1"/>
  <c r="R235" i="10"/>
  <c r="R229" i="10"/>
  <c r="R239" i="10" s="1"/>
  <c r="R226" i="10"/>
  <c r="R227" i="10" s="1"/>
  <c r="S247" i="10"/>
  <c r="S166" i="10"/>
  <c r="S193" i="10"/>
  <c r="S220" i="10"/>
  <c r="S139" i="10"/>
  <c r="S112" i="10"/>
  <c r="S80" i="10"/>
  <c r="R181" i="10"/>
  <c r="R175" i="10"/>
  <c r="R185" i="10" s="1"/>
  <c r="R172" i="10"/>
  <c r="R173" i="10" s="1"/>
  <c r="T4" i="10"/>
  <c r="S246" i="10"/>
  <c r="S219" i="10"/>
  <c r="S192" i="10"/>
  <c r="S165" i="10"/>
  <c r="S138" i="10"/>
  <c r="S111" i="10"/>
  <c r="S117" i="10" s="1"/>
  <c r="S66" i="10"/>
  <c r="R263" i="10"/>
  <c r="R257" i="10"/>
  <c r="R267" i="10" s="1"/>
  <c r="R154" i="10"/>
  <c r="R148" i="10"/>
  <c r="R158" i="10" s="1"/>
  <c r="R145" i="10"/>
  <c r="R146" i="10" s="1"/>
  <c r="S144" i="10" l="1"/>
  <c r="S148" i="10" s="1"/>
  <c r="S158" i="10" s="1"/>
  <c r="S225" i="10"/>
  <c r="S229" i="10" s="1"/>
  <c r="S239" i="10" s="1"/>
  <c r="R231" i="10"/>
  <c r="R241" i="10" s="1"/>
  <c r="R237" i="10"/>
  <c r="R177" i="10"/>
  <c r="R187" i="10" s="1"/>
  <c r="R183" i="10"/>
  <c r="R156" i="10"/>
  <c r="R150" i="10"/>
  <c r="R160" i="10" s="1"/>
  <c r="R123" i="10"/>
  <c r="R133" i="10" s="1"/>
  <c r="R129" i="10"/>
  <c r="R264" i="10"/>
  <c r="R258" i="10"/>
  <c r="R268" i="10" s="1"/>
  <c r="S127" i="10"/>
  <c r="S121" i="10"/>
  <c r="S131" i="10" s="1"/>
  <c r="S118" i="10"/>
  <c r="S119" i="10" s="1"/>
  <c r="R236" i="10"/>
  <c r="R230" i="10"/>
  <c r="R240" i="10" s="1"/>
  <c r="S252" i="10"/>
  <c r="S171" i="10"/>
  <c r="T75" i="10"/>
  <c r="T96" i="10"/>
  <c r="T104" i="10" s="1"/>
  <c r="T93" i="10"/>
  <c r="T101" i="10" s="1"/>
  <c r="T78" i="10"/>
  <c r="T60" i="10"/>
  <c r="T72" i="10"/>
  <c r="T79" i="10"/>
  <c r="T63" i="10"/>
  <c r="T57" i="10"/>
  <c r="U3" i="10"/>
  <c r="T71" i="10"/>
  <c r="T64" i="10"/>
  <c r="T77" i="10"/>
  <c r="T73" i="10"/>
  <c r="T65" i="10"/>
  <c r="T62" i="10"/>
  <c r="T61" i="10"/>
  <c r="T74" i="10"/>
  <c r="T76" i="10"/>
  <c r="T56" i="10"/>
  <c r="T59" i="10"/>
  <c r="T58" i="10"/>
  <c r="T70" i="10"/>
  <c r="R122" i="10"/>
  <c r="R132" i="10" s="1"/>
  <c r="R128" i="10"/>
  <c r="S145" i="10"/>
  <c r="S146" i="10" s="1"/>
  <c r="R182" i="10"/>
  <c r="R176" i="10"/>
  <c r="R186" i="10" s="1"/>
  <c r="S198" i="10"/>
  <c r="R149" i="10"/>
  <c r="R159" i="10" s="1"/>
  <c r="R155" i="10"/>
  <c r="S154" i="10" l="1"/>
  <c r="S226" i="10"/>
  <c r="S227" i="10" s="1"/>
  <c r="S235" i="10"/>
  <c r="S156" i="10"/>
  <c r="S150" i="10"/>
  <c r="S160" i="10" s="1"/>
  <c r="S129" i="10"/>
  <c r="S123" i="10"/>
  <c r="S133" i="10" s="1"/>
  <c r="S231" i="10"/>
  <c r="S241" i="10" s="1"/>
  <c r="S237" i="10"/>
  <c r="T220" i="10"/>
  <c r="T193" i="10"/>
  <c r="T247" i="10"/>
  <c r="T139" i="10"/>
  <c r="T166" i="10"/>
  <c r="T112" i="10"/>
  <c r="T80" i="10"/>
  <c r="S230" i="10"/>
  <c r="S240" i="10" s="1"/>
  <c r="S236" i="10"/>
  <c r="S262" i="10"/>
  <c r="S256" i="10"/>
  <c r="S266" i="10" s="1"/>
  <c r="S253" i="10"/>
  <c r="S254" i="10" s="1"/>
  <c r="S181" i="10"/>
  <c r="S175" i="10"/>
  <c r="S185" i="10" s="1"/>
  <c r="S172" i="10"/>
  <c r="S173" i="10" s="1"/>
  <c r="U4" i="10"/>
  <c r="S202" i="10"/>
  <c r="S212" i="10" s="1"/>
  <c r="S208" i="10"/>
  <c r="S199" i="10"/>
  <c r="S200" i="10" s="1"/>
  <c r="T246" i="10"/>
  <c r="T219" i="10"/>
  <c r="T165" i="10"/>
  <c r="T171" i="10" s="1"/>
  <c r="T192" i="10"/>
  <c r="T138" i="10"/>
  <c r="T144" i="10" s="1"/>
  <c r="T111" i="10"/>
  <c r="T117" i="10" s="1"/>
  <c r="T66" i="10"/>
  <c r="S122" i="10"/>
  <c r="S132" i="10" s="1"/>
  <c r="S128" i="10"/>
  <c r="S149" i="10"/>
  <c r="S159" i="10" s="1"/>
  <c r="S155" i="10"/>
  <c r="T198" i="10" l="1"/>
  <c r="T225" i="10"/>
  <c r="T252" i="10"/>
  <c r="T262" i="10" s="1"/>
  <c r="S177" i="10"/>
  <c r="S187" i="10" s="1"/>
  <c r="S183" i="10"/>
  <c r="S258" i="10"/>
  <c r="S268" i="10" s="1"/>
  <c r="S264" i="10"/>
  <c r="S210" i="10"/>
  <c r="S204" i="10"/>
  <c r="S214" i="10" s="1"/>
  <c r="T181" i="10"/>
  <c r="T175" i="10"/>
  <c r="T185" i="10" s="1"/>
  <c r="T172" i="10"/>
  <c r="T173" i="10" s="1"/>
  <c r="S203" i="10"/>
  <c r="S213" i="10" s="1"/>
  <c r="S209" i="10"/>
  <c r="U77" i="10"/>
  <c r="U96" i="10"/>
  <c r="U104" i="10" s="1"/>
  <c r="U75" i="10"/>
  <c r="U72" i="10"/>
  <c r="U62" i="10"/>
  <c r="U79" i="10"/>
  <c r="U76" i="10"/>
  <c r="U93" i="10"/>
  <c r="U101" i="10" s="1"/>
  <c r="U78" i="10"/>
  <c r="U60" i="10"/>
  <c r="U57" i="10"/>
  <c r="V3" i="10"/>
  <c r="U71" i="10"/>
  <c r="U64" i="10"/>
  <c r="U74" i="10"/>
  <c r="U61" i="10"/>
  <c r="U63" i="10"/>
  <c r="U73" i="10"/>
  <c r="U70" i="10"/>
  <c r="U65" i="10"/>
  <c r="U56" i="10"/>
  <c r="U59" i="10"/>
  <c r="U58" i="10"/>
  <c r="T121" i="10"/>
  <c r="T131" i="10" s="1"/>
  <c r="T118" i="10"/>
  <c r="T119" i="10" s="1"/>
  <c r="T127" i="10"/>
  <c r="T202" i="10"/>
  <c r="T212" i="10" s="1"/>
  <c r="T208" i="10"/>
  <c r="T199" i="10"/>
  <c r="T200" i="10" s="1"/>
  <c r="T229" i="10"/>
  <c r="T239" i="10" s="1"/>
  <c r="T235" i="10"/>
  <c r="T226" i="10"/>
  <c r="T227" i="10" s="1"/>
  <c r="T154" i="10"/>
  <c r="T148" i="10"/>
  <c r="T158" i="10" s="1"/>
  <c r="T145" i="10"/>
  <c r="T146" i="10" s="1"/>
  <c r="T256" i="10"/>
  <c r="T266" i="10" s="1"/>
  <c r="T253" i="10"/>
  <c r="T254" i="10" s="1"/>
  <c r="S176" i="10"/>
  <c r="S186" i="10" s="1"/>
  <c r="S182" i="10"/>
  <c r="S263" i="10"/>
  <c r="S257" i="10"/>
  <c r="S267" i="10" s="1"/>
  <c r="T237" i="10" l="1"/>
  <c r="T231" i="10"/>
  <c r="T241" i="10" s="1"/>
  <c r="T177" i="10"/>
  <c r="T187" i="10" s="1"/>
  <c r="T183" i="10"/>
  <c r="T150" i="10"/>
  <c r="T160" i="10" s="1"/>
  <c r="T156" i="10"/>
  <c r="T129" i="10"/>
  <c r="T123" i="10"/>
  <c r="T133" i="10" s="1"/>
  <c r="T264" i="10"/>
  <c r="T258" i="10"/>
  <c r="T268" i="10" s="1"/>
  <c r="T210" i="10"/>
  <c r="T204" i="10"/>
  <c r="T214" i="10" s="1"/>
  <c r="T263" i="10"/>
  <c r="T257" i="10"/>
  <c r="T267" i="10" s="1"/>
  <c r="T230" i="10"/>
  <c r="T240" i="10" s="1"/>
  <c r="T236" i="10"/>
  <c r="U247" i="10"/>
  <c r="U220" i="10"/>
  <c r="U193" i="10"/>
  <c r="U166" i="10"/>
  <c r="U139" i="10"/>
  <c r="U112" i="10"/>
  <c r="U80" i="10"/>
  <c r="T209" i="10"/>
  <c r="T203" i="10"/>
  <c r="T213" i="10" s="1"/>
  <c r="V4" i="10"/>
  <c r="U246" i="10"/>
  <c r="U219" i="10"/>
  <c r="U192" i="10"/>
  <c r="U165" i="10"/>
  <c r="U138" i="10"/>
  <c r="U111" i="10"/>
  <c r="U66" i="10"/>
  <c r="T176" i="10"/>
  <c r="T186" i="10" s="1"/>
  <c r="T182" i="10"/>
  <c r="T155" i="10"/>
  <c r="T149" i="10"/>
  <c r="T159" i="10" s="1"/>
  <c r="T122" i="10"/>
  <c r="T132" i="10" s="1"/>
  <c r="T128" i="10"/>
  <c r="U252" i="10" l="1"/>
  <c r="U225" i="10"/>
  <c r="U229" i="10"/>
  <c r="U239" i="10" s="1"/>
  <c r="U235" i="10"/>
  <c r="U226" i="10"/>
  <c r="U227" i="10" s="1"/>
  <c r="U262" i="10"/>
  <c r="U256" i="10"/>
  <c r="U266" i="10" s="1"/>
  <c r="U253" i="10"/>
  <c r="U254" i="10" s="1"/>
  <c r="U117" i="10"/>
  <c r="V96" i="10"/>
  <c r="V104" i="10" s="1"/>
  <c r="V79" i="10"/>
  <c r="V64" i="10"/>
  <c r="V76" i="10"/>
  <c r="V93" i="10"/>
  <c r="V101" i="10" s="1"/>
  <c r="V78" i="10"/>
  <c r="V71" i="10"/>
  <c r="V74" i="10"/>
  <c r="V61" i="10"/>
  <c r="V77" i="10"/>
  <c r="V58" i="10"/>
  <c r="V60" i="10"/>
  <c r="V57" i="10"/>
  <c r="W3" i="10"/>
  <c r="V73" i="10"/>
  <c r="V70" i="10"/>
  <c r="V56" i="10"/>
  <c r="V65" i="10"/>
  <c r="V75" i="10"/>
  <c r="V59" i="10"/>
  <c r="V63" i="10"/>
  <c r="V72" i="10"/>
  <c r="V62" i="10"/>
  <c r="U144" i="10"/>
  <c r="U171" i="10"/>
  <c r="U198" i="10"/>
  <c r="U258" i="10" l="1"/>
  <c r="U268" i="10" s="1"/>
  <c r="U264" i="10"/>
  <c r="U237" i="10"/>
  <c r="U231" i="10"/>
  <c r="U241" i="10" s="1"/>
  <c r="U175" i="10"/>
  <c r="U185" i="10" s="1"/>
  <c r="U181" i="10"/>
  <c r="U172" i="10"/>
  <c r="U173" i="10" s="1"/>
  <c r="V246" i="10"/>
  <c r="V219" i="10"/>
  <c r="V192" i="10"/>
  <c r="V165" i="10"/>
  <c r="V171" i="10" s="1"/>
  <c r="V138" i="10"/>
  <c r="V111" i="10"/>
  <c r="V66" i="10"/>
  <c r="U154" i="10"/>
  <c r="U148" i="10"/>
  <c r="U158" i="10" s="1"/>
  <c r="U145" i="10"/>
  <c r="U146" i="10" s="1"/>
  <c r="U257" i="10"/>
  <c r="U267" i="10" s="1"/>
  <c r="U263" i="10"/>
  <c r="V247" i="10"/>
  <c r="V220" i="10"/>
  <c r="V166" i="10"/>
  <c r="V139" i="10"/>
  <c r="V193" i="10"/>
  <c r="V112" i="10"/>
  <c r="V80" i="10"/>
  <c r="U230" i="10"/>
  <c r="U240" i="10" s="1"/>
  <c r="U236" i="10"/>
  <c r="U121" i="10"/>
  <c r="U131" i="10" s="1"/>
  <c r="U127" i="10"/>
  <c r="U118" i="10"/>
  <c r="U119" i="10" s="1"/>
  <c r="U208" i="10"/>
  <c r="U202" i="10"/>
  <c r="U212" i="10" s="1"/>
  <c r="U199" i="10"/>
  <c r="U200" i="10" s="1"/>
  <c r="W4" i="10"/>
  <c r="U183" i="10" l="1"/>
  <c r="U177" i="10"/>
  <c r="U187" i="10" s="1"/>
  <c r="U123" i="10"/>
  <c r="U133" i="10" s="1"/>
  <c r="U129" i="10"/>
  <c r="U156" i="10"/>
  <c r="U150" i="10"/>
  <c r="U160" i="10" s="1"/>
  <c r="U204" i="10"/>
  <c r="U214" i="10" s="1"/>
  <c r="U210" i="10"/>
  <c r="U203" i="10"/>
  <c r="U213" i="10" s="1"/>
  <c r="U209" i="10"/>
  <c r="V144" i="10"/>
  <c r="V175" i="10"/>
  <c r="V185" i="10" s="1"/>
  <c r="V181" i="10"/>
  <c r="V172" i="10"/>
  <c r="V173" i="10" s="1"/>
  <c r="V198" i="10"/>
  <c r="V225" i="10"/>
  <c r="U155" i="10"/>
  <c r="U149" i="10"/>
  <c r="U159" i="10" s="1"/>
  <c r="V117" i="10"/>
  <c r="U128" i="10"/>
  <c r="U122" i="10"/>
  <c r="U132" i="10" s="1"/>
  <c r="W70" i="10"/>
  <c r="W79" i="10"/>
  <c r="W76" i="10"/>
  <c r="W73" i="10"/>
  <c r="W78" i="10"/>
  <c r="W71" i="10"/>
  <c r="W74" i="10"/>
  <c r="W64" i="10"/>
  <c r="W61" i="10"/>
  <c r="W77" i="10"/>
  <c r="W58" i="10"/>
  <c r="W96" i="10"/>
  <c r="W104" i="10" s="1"/>
  <c r="W93" i="10"/>
  <c r="W101" i="10" s="1"/>
  <c r="W57" i="10"/>
  <c r="W65" i="10"/>
  <c r="W56" i="10"/>
  <c r="W60" i="10"/>
  <c r="W75" i="10"/>
  <c r="W59" i="10"/>
  <c r="W63" i="10"/>
  <c r="W72" i="10"/>
  <c r="W62" i="10"/>
  <c r="X3" i="10"/>
  <c r="V252" i="10"/>
  <c r="U176" i="10"/>
  <c r="U186" i="10" s="1"/>
  <c r="U182" i="10"/>
  <c r="V183" i="10" l="1"/>
  <c r="V177" i="10"/>
  <c r="V187" i="10" s="1"/>
  <c r="X4" i="10"/>
  <c r="W247" i="10"/>
  <c r="W220" i="10"/>
  <c r="W193" i="10"/>
  <c r="W166" i="10"/>
  <c r="W139" i="10"/>
  <c r="W112" i="10"/>
  <c r="W80" i="10"/>
  <c r="V229" i="10"/>
  <c r="V239" i="10" s="1"/>
  <c r="V235" i="10"/>
  <c r="V226" i="10"/>
  <c r="V227" i="10" s="1"/>
  <c r="V262" i="10"/>
  <c r="V256" i="10"/>
  <c r="V266" i="10" s="1"/>
  <c r="V253" i="10"/>
  <c r="V254" i="10" s="1"/>
  <c r="W246" i="10"/>
  <c r="W252" i="10" s="1"/>
  <c r="W219" i="10"/>
  <c r="W165" i="10"/>
  <c r="W192" i="10"/>
  <c r="W66" i="10"/>
  <c r="W138" i="10"/>
  <c r="W144" i="10" s="1"/>
  <c r="W111" i="10"/>
  <c r="W117" i="10" s="1"/>
  <c r="V208" i="10"/>
  <c r="V202" i="10"/>
  <c r="V212" i="10" s="1"/>
  <c r="V199" i="10"/>
  <c r="V200" i="10" s="1"/>
  <c r="V154" i="10"/>
  <c r="V148" i="10"/>
  <c r="V158" i="10" s="1"/>
  <c r="V145" i="10"/>
  <c r="V146" i="10" s="1"/>
  <c r="V127" i="10"/>
  <c r="V121" i="10"/>
  <c r="V131" i="10" s="1"/>
  <c r="V118" i="10"/>
  <c r="V119" i="10" s="1"/>
  <c r="V182" i="10"/>
  <c r="V176" i="10"/>
  <c r="V186" i="10" s="1"/>
  <c r="V156" i="10" l="1"/>
  <c r="V150" i="10"/>
  <c r="V160" i="10" s="1"/>
  <c r="V210" i="10"/>
  <c r="V204" i="10"/>
  <c r="V214" i="10" s="1"/>
  <c r="V231" i="10"/>
  <c r="V241" i="10" s="1"/>
  <c r="V237" i="10"/>
  <c r="V258" i="10"/>
  <c r="V268" i="10" s="1"/>
  <c r="V264" i="10"/>
  <c r="V129" i="10"/>
  <c r="V123" i="10"/>
  <c r="V133" i="10" s="1"/>
  <c r="W256" i="10"/>
  <c r="W266" i="10" s="1"/>
  <c r="W262" i="10"/>
  <c r="W253" i="10"/>
  <c r="W254" i="10" s="1"/>
  <c r="V155" i="10"/>
  <c r="V149" i="10"/>
  <c r="V159" i="10" s="1"/>
  <c r="W225" i="10"/>
  <c r="X72" i="10"/>
  <c r="X79" i="10"/>
  <c r="X76" i="10"/>
  <c r="X57" i="10"/>
  <c r="X73" i="10"/>
  <c r="X74" i="10"/>
  <c r="X64" i="10"/>
  <c r="X61" i="10"/>
  <c r="X77" i="10"/>
  <c r="X58" i="10"/>
  <c r="X96" i="10"/>
  <c r="X104" i="10" s="1"/>
  <c r="X78" i="10"/>
  <c r="X71" i="10"/>
  <c r="X70" i="10"/>
  <c r="X59" i="10"/>
  <c r="X65" i="10"/>
  <c r="X56" i="10"/>
  <c r="X93" i="10"/>
  <c r="X101" i="10" s="1"/>
  <c r="X75" i="10"/>
  <c r="X60" i="10"/>
  <c r="X63" i="10"/>
  <c r="X62" i="10"/>
  <c r="Y3" i="10"/>
  <c r="W148" i="10"/>
  <c r="W158" i="10" s="1"/>
  <c r="W154" i="10"/>
  <c r="W145" i="10"/>
  <c r="W146" i="10" s="1"/>
  <c r="V257" i="10"/>
  <c r="V267" i="10" s="1"/>
  <c r="V263" i="10"/>
  <c r="V128" i="10"/>
  <c r="V122" i="10"/>
  <c r="V132" i="10" s="1"/>
  <c r="V230" i="10"/>
  <c r="V240" i="10" s="1"/>
  <c r="V236" i="10"/>
  <c r="W198" i="10"/>
  <c r="V203" i="10"/>
  <c r="V213" i="10" s="1"/>
  <c r="V209" i="10"/>
  <c r="W118" i="10"/>
  <c r="W119" i="10" s="1"/>
  <c r="W127" i="10"/>
  <c r="W121" i="10"/>
  <c r="W131" i="10" s="1"/>
  <c r="W171" i="10"/>
  <c r="W150" i="10" l="1"/>
  <c r="W160" i="10" s="1"/>
  <c r="W156" i="10"/>
  <c r="W129" i="10"/>
  <c r="W123" i="10"/>
  <c r="W133" i="10" s="1"/>
  <c r="W264" i="10"/>
  <c r="W258" i="10"/>
  <c r="W268" i="10" s="1"/>
  <c r="X247" i="10"/>
  <c r="X220" i="10"/>
  <c r="X193" i="10"/>
  <c r="X166" i="10"/>
  <c r="X112" i="10"/>
  <c r="X139" i="10"/>
  <c r="X80" i="10"/>
  <c r="W175" i="10"/>
  <c r="W185" i="10" s="1"/>
  <c r="W181" i="10"/>
  <c r="W172" i="10"/>
  <c r="W173" i="10" s="1"/>
  <c r="W128" i="10"/>
  <c r="W122" i="10"/>
  <c r="W132" i="10" s="1"/>
  <c r="W229" i="10"/>
  <c r="W239" i="10" s="1"/>
  <c r="W235" i="10"/>
  <c r="W226" i="10"/>
  <c r="W227" i="10" s="1"/>
  <c r="W257" i="10"/>
  <c r="W267" i="10" s="1"/>
  <c r="W263" i="10"/>
  <c r="Y4" i="10"/>
  <c r="W149" i="10"/>
  <c r="W159" i="10" s="1"/>
  <c r="W155" i="10"/>
  <c r="W202" i="10"/>
  <c r="W212" i="10" s="1"/>
  <c r="W208" i="10"/>
  <c r="W199" i="10"/>
  <c r="W200" i="10" s="1"/>
  <c r="X219" i="10"/>
  <c r="X246" i="10"/>
  <c r="X252" i="10" s="1"/>
  <c r="X192" i="10"/>
  <c r="X138" i="10"/>
  <c r="X165" i="10"/>
  <c r="X66" i="10"/>
  <c r="X111" i="10"/>
  <c r="X144" i="10" l="1"/>
  <c r="X198" i="10"/>
  <c r="X225" i="10"/>
  <c r="W183" i="10"/>
  <c r="W177" i="10"/>
  <c r="W187" i="10" s="1"/>
  <c r="W231" i="10"/>
  <c r="W241" i="10" s="1"/>
  <c r="W237" i="10"/>
  <c r="W210" i="10"/>
  <c r="W204" i="10"/>
  <c r="W214" i="10" s="1"/>
  <c r="X202" i="10"/>
  <c r="X212" i="10" s="1"/>
  <c r="X208" i="10"/>
  <c r="X199" i="10"/>
  <c r="X200" i="10" s="1"/>
  <c r="X148" i="10"/>
  <c r="X158" i="10" s="1"/>
  <c r="X154" i="10"/>
  <c r="X145" i="10"/>
  <c r="X146" i="10" s="1"/>
  <c r="W182" i="10"/>
  <c r="W176" i="10"/>
  <c r="W186" i="10" s="1"/>
  <c r="Y74" i="10"/>
  <c r="Y73" i="10"/>
  <c r="Y59" i="10"/>
  <c r="Y70" i="10"/>
  <c r="Y77" i="10"/>
  <c r="Y79" i="10"/>
  <c r="Y58" i="10"/>
  <c r="Y96" i="10"/>
  <c r="Y104" i="10" s="1"/>
  <c r="Y72" i="10"/>
  <c r="Y62" i="10"/>
  <c r="Y64" i="10"/>
  <c r="Y61" i="10"/>
  <c r="Y78" i="10"/>
  <c r="Y71" i="10"/>
  <c r="Y57" i="10"/>
  <c r="Y65" i="10"/>
  <c r="Y56" i="10"/>
  <c r="Y93" i="10"/>
  <c r="Y101" i="10" s="1"/>
  <c r="Y75" i="10"/>
  <c r="Y60" i="10"/>
  <c r="Y76" i="10"/>
  <c r="Y63" i="10"/>
  <c r="Z3" i="10"/>
  <c r="X262" i="10"/>
  <c r="X256" i="10"/>
  <c r="X266" i="10" s="1"/>
  <c r="X253" i="10"/>
  <c r="X254" i="10" s="1"/>
  <c r="X235" i="10"/>
  <c r="X229" i="10"/>
  <c r="X239" i="10" s="1"/>
  <c r="X226" i="10"/>
  <c r="X227" i="10" s="1"/>
  <c r="W203" i="10"/>
  <c r="W213" i="10" s="1"/>
  <c r="W209" i="10"/>
  <c r="W230" i="10"/>
  <c r="W240" i="10" s="1"/>
  <c r="W236" i="10"/>
  <c r="X117" i="10"/>
  <c r="X171" i="10"/>
  <c r="X264" i="10" l="1"/>
  <c r="X258" i="10"/>
  <c r="X268" i="10" s="1"/>
  <c r="X210" i="10"/>
  <c r="X204" i="10"/>
  <c r="X214" i="10" s="1"/>
  <c r="X231" i="10"/>
  <c r="X241" i="10" s="1"/>
  <c r="X237" i="10"/>
  <c r="X150" i="10"/>
  <c r="X160" i="10" s="1"/>
  <c r="X156" i="10"/>
  <c r="Y247" i="10"/>
  <c r="Y220" i="10"/>
  <c r="Y166" i="10"/>
  <c r="Y193" i="10"/>
  <c r="Y112" i="10"/>
  <c r="Y80" i="10"/>
  <c r="Y139" i="10"/>
  <c r="X175" i="10"/>
  <c r="X185" i="10" s="1"/>
  <c r="X181" i="10"/>
  <c r="X172" i="10"/>
  <c r="X173" i="10" s="1"/>
  <c r="Z4" i="10"/>
  <c r="Y219" i="10"/>
  <c r="Y246" i="10"/>
  <c r="Y192" i="10"/>
  <c r="Y165" i="10"/>
  <c r="Y111" i="10"/>
  <c r="Y66" i="10"/>
  <c r="Y138" i="10"/>
  <c r="X263" i="10"/>
  <c r="X257" i="10"/>
  <c r="X267" i="10" s="1"/>
  <c r="X121" i="10"/>
  <c r="X131" i="10" s="1"/>
  <c r="X127" i="10"/>
  <c r="X118" i="10"/>
  <c r="X119" i="10" s="1"/>
  <c r="X236" i="10"/>
  <c r="X230" i="10"/>
  <c r="X240" i="10" s="1"/>
  <c r="X203" i="10"/>
  <c r="X213" i="10" s="1"/>
  <c r="X209" i="10"/>
  <c r="X155" i="10"/>
  <c r="X149" i="10"/>
  <c r="X159" i="10" s="1"/>
  <c r="Y171" i="10" l="1"/>
  <c r="Y252" i="10"/>
  <c r="X177" i="10"/>
  <c r="X187" i="10" s="1"/>
  <c r="X183" i="10"/>
  <c r="Y225" i="10"/>
  <c r="Y226" i="10" s="1"/>
  <c r="Y227" i="10" s="1"/>
  <c r="Y198" i="10"/>
  <c r="Y208" i="10" s="1"/>
  <c r="X123" i="10"/>
  <c r="X133" i="10" s="1"/>
  <c r="X129" i="10"/>
  <c r="Y181" i="10"/>
  <c r="Y175" i="10"/>
  <c r="Y185" i="10" s="1"/>
  <c r="Y172" i="10"/>
  <c r="Y173" i="10" s="1"/>
  <c r="Y235" i="10"/>
  <c r="Y117" i="10"/>
  <c r="X128" i="10"/>
  <c r="X122" i="10"/>
  <c r="X132" i="10" s="1"/>
  <c r="Y199" i="10"/>
  <c r="Y200" i="10" s="1"/>
  <c r="Y144" i="10"/>
  <c r="X182" i="10"/>
  <c r="X176" i="10"/>
  <c r="X186" i="10" s="1"/>
  <c r="Y256" i="10"/>
  <c r="Y266" i="10" s="1"/>
  <c r="Y262" i="10"/>
  <c r="Y253" i="10"/>
  <c r="Y254" i="10" s="1"/>
  <c r="Z76" i="10"/>
  <c r="Z61" i="10"/>
  <c r="Z70" i="10"/>
  <c r="Z77" i="10"/>
  <c r="Z96" i="10"/>
  <c r="Z104" i="10" s="1"/>
  <c r="Z72" i="10"/>
  <c r="Z62" i="10"/>
  <c r="Z59" i="10"/>
  <c r="Z56" i="10"/>
  <c r="Z75" i="10"/>
  <c r="Z74" i="10"/>
  <c r="Z58" i="10"/>
  <c r="Z73" i="10"/>
  <c r="Z65" i="10"/>
  <c r="Z93" i="10"/>
  <c r="Z101" i="10" s="1"/>
  <c r="Z60" i="10"/>
  <c r="Z64" i="10"/>
  <c r="Z63" i="10"/>
  <c r="Z79" i="10"/>
  <c r="Z78" i="10"/>
  <c r="Z71" i="10"/>
  <c r="Z57" i="10"/>
  <c r="AA3" i="10"/>
  <c r="Y229" i="10" l="1"/>
  <c r="Y239" i="10" s="1"/>
  <c r="Y237" i="10"/>
  <c r="Y231" i="10"/>
  <c r="Y241" i="10" s="1"/>
  <c r="Y202" i="10"/>
  <c r="Y212" i="10" s="1"/>
  <c r="Y177" i="10"/>
  <c r="Y187" i="10" s="1"/>
  <c r="Y183" i="10"/>
  <c r="Y264" i="10"/>
  <c r="Y258" i="10"/>
  <c r="Y268" i="10" s="1"/>
  <c r="Y210" i="10"/>
  <c r="Y204" i="10"/>
  <c r="Y214" i="10" s="1"/>
  <c r="Z219" i="10"/>
  <c r="Z246" i="10"/>
  <c r="Z192" i="10"/>
  <c r="Z138" i="10"/>
  <c r="Z165" i="10"/>
  <c r="Z111" i="10"/>
  <c r="Z117" i="10" s="1"/>
  <c r="Z66" i="10"/>
  <c r="Y121" i="10"/>
  <c r="Y131" i="10" s="1"/>
  <c r="Y127" i="10"/>
  <c r="Y118" i="10"/>
  <c r="Y119" i="10" s="1"/>
  <c r="Y148" i="10"/>
  <c r="Y158" i="10" s="1"/>
  <c r="Y154" i="10"/>
  <c r="Y145" i="10"/>
  <c r="Y146" i="10" s="1"/>
  <c r="Z247" i="10"/>
  <c r="Z220" i="10"/>
  <c r="Z193" i="10"/>
  <c r="Z112" i="10"/>
  <c r="Z166" i="10"/>
  <c r="Z80" i="10"/>
  <c r="Z139" i="10"/>
  <c r="Y236" i="10"/>
  <c r="Y230" i="10"/>
  <c r="Y240" i="10" s="1"/>
  <c r="Y263" i="10"/>
  <c r="Y257" i="10"/>
  <c r="Y267" i="10" s="1"/>
  <c r="Y203" i="10"/>
  <c r="Y213" i="10" s="1"/>
  <c r="Y209" i="10"/>
  <c r="AA4" i="10"/>
  <c r="Y176" i="10"/>
  <c r="Y186" i="10" s="1"/>
  <c r="Y182" i="10"/>
  <c r="Y150" i="10" l="1"/>
  <c r="Y160" i="10" s="1"/>
  <c r="Y156" i="10"/>
  <c r="Y123" i="10"/>
  <c r="Y133" i="10" s="1"/>
  <c r="Y129" i="10"/>
  <c r="AA78" i="10"/>
  <c r="AA70" i="10"/>
  <c r="AA63" i="10"/>
  <c r="AA77" i="10"/>
  <c r="AA65" i="10"/>
  <c r="AA74" i="10"/>
  <c r="AA71" i="10"/>
  <c r="AA96" i="10"/>
  <c r="AA104" i="10" s="1"/>
  <c r="AA72" i="10"/>
  <c r="AA62" i="10"/>
  <c r="AA59" i="10"/>
  <c r="AA56" i="10"/>
  <c r="AA75" i="10"/>
  <c r="AA93" i="10"/>
  <c r="AA101" i="10" s="1"/>
  <c r="AA61" i="10"/>
  <c r="AA60" i="10"/>
  <c r="AA64" i="10"/>
  <c r="AA76" i="10"/>
  <c r="AA79" i="10"/>
  <c r="AA58" i="10"/>
  <c r="AA57" i="10"/>
  <c r="AA73" i="10"/>
  <c r="AB3" i="10"/>
  <c r="Z144" i="10"/>
  <c r="Y128" i="10"/>
  <c r="Y122" i="10"/>
  <c r="Y132" i="10" s="1"/>
  <c r="Z198" i="10"/>
  <c r="Z121" i="10"/>
  <c r="Z131" i="10" s="1"/>
  <c r="Z127" i="10"/>
  <c r="Z118" i="10"/>
  <c r="Z119" i="10" s="1"/>
  <c r="Y149" i="10"/>
  <c r="Y159" i="10" s="1"/>
  <c r="Y155" i="10"/>
  <c r="Z252" i="10"/>
  <c r="Z171" i="10"/>
  <c r="Z225" i="10"/>
  <c r="Z129" i="10" l="1"/>
  <c r="Z123" i="10"/>
  <c r="Z133" i="10" s="1"/>
  <c r="Z253" i="10"/>
  <c r="Z254" i="10" s="1"/>
  <c r="Z262" i="10"/>
  <c r="Z256" i="10"/>
  <c r="Z266" i="10" s="1"/>
  <c r="Z208" i="10"/>
  <c r="Z202" i="10"/>
  <c r="Z212" i="10" s="1"/>
  <c r="Z199" i="10"/>
  <c r="Z200" i="10" s="1"/>
  <c r="Z128" i="10"/>
  <c r="Z122" i="10"/>
  <c r="Z132" i="10" s="1"/>
  <c r="Z154" i="10"/>
  <c r="Z148" i="10"/>
  <c r="Z158" i="10" s="1"/>
  <c r="Z145" i="10"/>
  <c r="Z146" i="10" s="1"/>
  <c r="Z235" i="10"/>
  <c r="Z229" i="10"/>
  <c r="Z239" i="10" s="1"/>
  <c r="Z226" i="10"/>
  <c r="Z227" i="10" s="1"/>
  <c r="Z175" i="10"/>
  <c r="Z185" i="10" s="1"/>
  <c r="Z181" i="10"/>
  <c r="Z172" i="10"/>
  <c r="Z173" i="10" s="1"/>
  <c r="AA247" i="10"/>
  <c r="AA220" i="10"/>
  <c r="AA193" i="10"/>
  <c r="AA166" i="10"/>
  <c r="AA112" i="10"/>
  <c r="AA80" i="10"/>
  <c r="AA139" i="10"/>
  <c r="AB4" i="10"/>
  <c r="AA246" i="10"/>
  <c r="AA219" i="10"/>
  <c r="AA192" i="10"/>
  <c r="AA165" i="10"/>
  <c r="AA138" i="10"/>
  <c r="AA144" i="10" s="1"/>
  <c r="AA111" i="10"/>
  <c r="AA66" i="10"/>
  <c r="AA225" i="10" l="1"/>
  <c r="AA252" i="10"/>
  <c r="Z264" i="10"/>
  <c r="Z258" i="10"/>
  <c r="Z268" i="10" s="1"/>
  <c r="Z156" i="10"/>
  <c r="Z150" i="10"/>
  <c r="Z160" i="10" s="1"/>
  <c r="Z237" i="10"/>
  <c r="Z231" i="10"/>
  <c r="Z241" i="10" s="1"/>
  <c r="Z177" i="10"/>
  <c r="Z187" i="10" s="1"/>
  <c r="Z183" i="10"/>
  <c r="Z204" i="10"/>
  <c r="Z214" i="10" s="1"/>
  <c r="Z210" i="10"/>
  <c r="AA229" i="10"/>
  <c r="AA239" i="10" s="1"/>
  <c r="AA235" i="10"/>
  <c r="AA226" i="10"/>
  <c r="AA227" i="10" s="1"/>
  <c r="Z149" i="10"/>
  <c r="Z159" i="10" s="1"/>
  <c r="Z155" i="10"/>
  <c r="AB93" i="10"/>
  <c r="AB101" i="10" s="1"/>
  <c r="AB77" i="10"/>
  <c r="AB65" i="10"/>
  <c r="AB74" i="10"/>
  <c r="AB71" i="10"/>
  <c r="AB96" i="10"/>
  <c r="AB104" i="10" s="1"/>
  <c r="AB72" i="10"/>
  <c r="AB62" i="10"/>
  <c r="AB59" i="10"/>
  <c r="AB56" i="10"/>
  <c r="AB75" i="10"/>
  <c r="AB73" i="10"/>
  <c r="AB79" i="10"/>
  <c r="AB76" i="10"/>
  <c r="AB70" i="10"/>
  <c r="AB64" i="10"/>
  <c r="AB63" i="10"/>
  <c r="AB58" i="10"/>
  <c r="AB57" i="10"/>
  <c r="AB78" i="10"/>
  <c r="AB61" i="10"/>
  <c r="AB60" i="10"/>
  <c r="AC3" i="10"/>
  <c r="Z209" i="10"/>
  <c r="Z203" i="10"/>
  <c r="Z213" i="10" s="1"/>
  <c r="AA117" i="10"/>
  <c r="AA262" i="10"/>
  <c r="AA256" i="10"/>
  <c r="AA266" i="10" s="1"/>
  <c r="AA253" i="10"/>
  <c r="AA254" i="10" s="1"/>
  <c r="Z176" i="10"/>
  <c r="Z186" i="10" s="1"/>
  <c r="Z182" i="10"/>
  <c r="AA148" i="10"/>
  <c r="AA158" i="10" s="1"/>
  <c r="AA154" i="10"/>
  <c r="AA145" i="10"/>
  <c r="AA146" i="10" s="1"/>
  <c r="Z236" i="10"/>
  <c r="Z230" i="10"/>
  <c r="Z240" i="10" s="1"/>
  <c r="AA171" i="10"/>
  <c r="AA198" i="10"/>
  <c r="Z263" i="10"/>
  <c r="Z257" i="10"/>
  <c r="Z267" i="10" s="1"/>
  <c r="AA156" i="10" l="1"/>
  <c r="AA150" i="10"/>
  <c r="AA160" i="10" s="1"/>
  <c r="AA231" i="10"/>
  <c r="AA241" i="10" s="1"/>
  <c r="AA237" i="10"/>
  <c r="AA258" i="10"/>
  <c r="AA268" i="10" s="1"/>
  <c r="AA264" i="10"/>
  <c r="AA208" i="10"/>
  <c r="AA202" i="10"/>
  <c r="AA212" i="10" s="1"/>
  <c r="AA199" i="10"/>
  <c r="AA200" i="10" s="1"/>
  <c r="AA175" i="10"/>
  <c r="AA185" i="10" s="1"/>
  <c r="AA181" i="10"/>
  <c r="AA172" i="10"/>
  <c r="AA173" i="10" s="1"/>
  <c r="AB247" i="10"/>
  <c r="AB220" i="10"/>
  <c r="AB193" i="10"/>
  <c r="AB166" i="10"/>
  <c r="AB139" i="10"/>
  <c r="AB112" i="10"/>
  <c r="AB80" i="10"/>
  <c r="AC4" i="10"/>
  <c r="AA263" i="10"/>
  <c r="AA257" i="10"/>
  <c r="AA267" i="10" s="1"/>
  <c r="AA121" i="10"/>
  <c r="AA131" i="10" s="1"/>
  <c r="AA127" i="10"/>
  <c r="AA118" i="10"/>
  <c r="AA119" i="10" s="1"/>
  <c r="AA149" i="10"/>
  <c r="AA159" i="10" s="1"/>
  <c r="AA155" i="10"/>
  <c r="AB246" i="10"/>
  <c r="AB192" i="10"/>
  <c r="AB219" i="10"/>
  <c r="AB225" i="10" s="1"/>
  <c r="AB165" i="10"/>
  <c r="AB138" i="10"/>
  <c r="AB111" i="10"/>
  <c r="AB66" i="10"/>
  <c r="AA230" i="10"/>
  <c r="AA240" i="10" s="1"/>
  <c r="AA236" i="10"/>
  <c r="AA183" i="10" l="1"/>
  <c r="AA177" i="10"/>
  <c r="AA187" i="10" s="1"/>
  <c r="AA129" i="10"/>
  <c r="AA123" i="10"/>
  <c r="AA133" i="10" s="1"/>
  <c r="AA210" i="10"/>
  <c r="AA204" i="10"/>
  <c r="AA214" i="10" s="1"/>
  <c r="AB117" i="10"/>
  <c r="AB118" i="10" s="1"/>
  <c r="AB119" i="10" s="1"/>
  <c r="AC71" i="10"/>
  <c r="AC93" i="10"/>
  <c r="AC101" i="10" s="1"/>
  <c r="AC74" i="10"/>
  <c r="AC56" i="10"/>
  <c r="AC96" i="10"/>
  <c r="AC104" i="10" s="1"/>
  <c r="AC78" i="10"/>
  <c r="AC75" i="10"/>
  <c r="AC77" i="10"/>
  <c r="AC59" i="10"/>
  <c r="AC65" i="10"/>
  <c r="AC63" i="10"/>
  <c r="AC60" i="10"/>
  <c r="AD3" i="10"/>
  <c r="AC79" i="10"/>
  <c r="AC76" i="10"/>
  <c r="AC72" i="10"/>
  <c r="AC62" i="10"/>
  <c r="AC64" i="10"/>
  <c r="AC58" i="10"/>
  <c r="AC57" i="10"/>
  <c r="AC73" i="10"/>
  <c r="AC61" i="10"/>
  <c r="AC70" i="10"/>
  <c r="AB198" i="10"/>
  <c r="AB235" i="10"/>
  <c r="AB229" i="10"/>
  <c r="AB239" i="10" s="1"/>
  <c r="AB226" i="10"/>
  <c r="AB227" i="10" s="1"/>
  <c r="AA182" i="10"/>
  <c r="AA176" i="10"/>
  <c r="AA186" i="10" s="1"/>
  <c r="AA122" i="10"/>
  <c r="AA132" i="10" s="1"/>
  <c r="AA128" i="10"/>
  <c r="AA209" i="10"/>
  <c r="AA203" i="10"/>
  <c r="AA213" i="10" s="1"/>
  <c r="AB144" i="10"/>
  <c r="AB171" i="10"/>
  <c r="AB252" i="10"/>
  <c r="AB123" i="10" l="1"/>
  <c r="AB133" i="10" s="1"/>
  <c r="AB129" i="10"/>
  <c r="AB121" i="10"/>
  <c r="AB131" i="10" s="1"/>
  <c r="AB127" i="10"/>
  <c r="AB237" i="10"/>
  <c r="AB231" i="10"/>
  <c r="AB241" i="10" s="1"/>
  <c r="AB175" i="10"/>
  <c r="AB185" i="10" s="1"/>
  <c r="AB181" i="10"/>
  <c r="AB172" i="10"/>
  <c r="AB173" i="10" s="1"/>
  <c r="AC247" i="10"/>
  <c r="AC220" i="10"/>
  <c r="AC193" i="10"/>
  <c r="AC166" i="10"/>
  <c r="AC80" i="10"/>
  <c r="AC139" i="10"/>
  <c r="AC112" i="10"/>
  <c r="AB208" i="10"/>
  <c r="AB199" i="10"/>
  <c r="AB200" i="10" s="1"/>
  <c r="AB202" i="10"/>
  <c r="AB212" i="10" s="1"/>
  <c r="AB154" i="10"/>
  <c r="AB148" i="10"/>
  <c r="AB158" i="10" s="1"/>
  <c r="AB145" i="10"/>
  <c r="AB146" i="10" s="1"/>
  <c r="AB128" i="10"/>
  <c r="AB122" i="10"/>
  <c r="AB132" i="10" s="1"/>
  <c r="AC246" i="10"/>
  <c r="AC192" i="10"/>
  <c r="AC219" i="10"/>
  <c r="AC165" i="10"/>
  <c r="AC171" i="10" s="1"/>
  <c r="AC138" i="10"/>
  <c r="AC111" i="10"/>
  <c r="AC66" i="10"/>
  <c r="AB236" i="10"/>
  <c r="AB230" i="10"/>
  <c r="AB240" i="10" s="1"/>
  <c r="AB256" i="10"/>
  <c r="AB266" i="10" s="1"/>
  <c r="AB262" i="10"/>
  <c r="AB253" i="10"/>
  <c r="AB254" i="10" s="1"/>
  <c r="AD4" i="10"/>
  <c r="AC225" i="10" l="1"/>
  <c r="AC198" i="10"/>
  <c r="AC202" i="10" s="1"/>
  <c r="AC212" i="10" s="1"/>
  <c r="AC252" i="10"/>
  <c r="AB177" i="10"/>
  <c r="AB187" i="10" s="1"/>
  <c r="AB183" i="10"/>
  <c r="AB204" i="10"/>
  <c r="AB214" i="10" s="1"/>
  <c r="AB210" i="10"/>
  <c r="AB264" i="10"/>
  <c r="AB258" i="10"/>
  <c r="AB268" i="10" s="1"/>
  <c r="AB156" i="10"/>
  <c r="AB150" i="10"/>
  <c r="AB160" i="10" s="1"/>
  <c r="AC208" i="10"/>
  <c r="AC199" i="10"/>
  <c r="AC200" i="10" s="1"/>
  <c r="AB263" i="10"/>
  <c r="AB257" i="10"/>
  <c r="AB267" i="10" s="1"/>
  <c r="AB149" i="10"/>
  <c r="AB159" i="10" s="1"/>
  <c r="AB155" i="10"/>
  <c r="AB176" i="10"/>
  <c r="AB186" i="10" s="1"/>
  <c r="AB182" i="10"/>
  <c r="AC235" i="10"/>
  <c r="AC229" i="10"/>
  <c r="AC239" i="10" s="1"/>
  <c r="AC226" i="10"/>
  <c r="AC227" i="10" s="1"/>
  <c r="AC117" i="10"/>
  <c r="AC181" i="10"/>
  <c r="AC175" i="10"/>
  <c r="AC185" i="10" s="1"/>
  <c r="AC172" i="10"/>
  <c r="AC173" i="10" s="1"/>
  <c r="AC256" i="10"/>
  <c r="AC266" i="10" s="1"/>
  <c r="AC262" i="10"/>
  <c r="AC253" i="10"/>
  <c r="AC254" i="10" s="1"/>
  <c r="AD93" i="10"/>
  <c r="AD101" i="10" s="1"/>
  <c r="AD73" i="10"/>
  <c r="AD96" i="10"/>
  <c r="AD104" i="10" s="1"/>
  <c r="AD71" i="10"/>
  <c r="AD58" i="10"/>
  <c r="AD78" i="10"/>
  <c r="AD75" i="10"/>
  <c r="AD77" i="10"/>
  <c r="AD56" i="10"/>
  <c r="AD65" i="10"/>
  <c r="AD63" i="10"/>
  <c r="AD60" i="10"/>
  <c r="AE3" i="10"/>
  <c r="AD70" i="10"/>
  <c r="AD57" i="10"/>
  <c r="AD79" i="10"/>
  <c r="AD76" i="10"/>
  <c r="AD59" i="10"/>
  <c r="AD64" i="10"/>
  <c r="AD74" i="10"/>
  <c r="AD72" i="10"/>
  <c r="AD62" i="10"/>
  <c r="AD61" i="10"/>
  <c r="AC144" i="10"/>
  <c r="AB209" i="10"/>
  <c r="AB203" i="10"/>
  <c r="AB213" i="10" s="1"/>
  <c r="AC237" i="10" l="1"/>
  <c r="AC231" i="10"/>
  <c r="AC241" i="10" s="1"/>
  <c r="AC183" i="10"/>
  <c r="AC177" i="10"/>
  <c r="AC187" i="10" s="1"/>
  <c r="AC204" i="10"/>
  <c r="AC214" i="10" s="1"/>
  <c r="AC210" i="10"/>
  <c r="AC258" i="10"/>
  <c r="AC268" i="10" s="1"/>
  <c r="AC264" i="10"/>
  <c r="AC154" i="10"/>
  <c r="AC148" i="10"/>
  <c r="AC158" i="10" s="1"/>
  <c r="AC145" i="10"/>
  <c r="AC146" i="10" s="1"/>
  <c r="AC182" i="10"/>
  <c r="AC176" i="10"/>
  <c r="AC186" i="10" s="1"/>
  <c r="AD247" i="10"/>
  <c r="AD220" i="10"/>
  <c r="AD166" i="10"/>
  <c r="AD193" i="10"/>
  <c r="AD139" i="10"/>
  <c r="AD80" i="10"/>
  <c r="AD112" i="10"/>
  <c r="AC127" i="10"/>
  <c r="AC121" i="10"/>
  <c r="AC131" i="10" s="1"/>
  <c r="AC118" i="10"/>
  <c r="AC119" i="10" s="1"/>
  <c r="AC263" i="10"/>
  <c r="AC257" i="10"/>
  <c r="AC267" i="10" s="1"/>
  <c r="AE4" i="10"/>
  <c r="AD246" i="10"/>
  <c r="AD192" i="10"/>
  <c r="AD165" i="10"/>
  <c r="AD219" i="10"/>
  <c r="AD138" i="10"/>
  <c r="AD111" i="10"/>
  <c r="AD66" i="10"/>
  <c r="AC236" i="10"/>
  <c r="AC230" i="10"/>
  <c r="AC240" i="10" s="1"/>
  <c r="AC209" i="10"/>
  <c r="AC203" i="10"/>
  <c r="AC213" i="10" s="1"/>
  <c r="AC129" i="10" l="1"/>
  <c r="AC123" i="10"/>
  <c r="AC133" i="10" s="1"/>
  <c r="AC156" i="10"/>
  <c r="AC150" i="10"/>
  <c r="AC160" i="10" s="1"/>
  <c r="AD117" i="10"/>
  <c r="AD118" i="10" s="1"/>
  <c r="AD119" i="10" s="1"/>
  <c r="AD198" i="10"/>
  <c r="AC122" i="10"/>
  <c r="AC132" i="10" s="1"/>
  <c r="AC128" i="10"/>
  <c r="AD127" i="10"/>
  <c r="AD121" i="10"/>
  <c r="AD131" i="10" s="1"/>
  <c r="AD252" i="10"/>
  <c r="AC149" i="10"/>
  <c r="AC159" i="10" s="1"/>
  <c r="AC155" i="10"/>
  <c r="AD144" i="10"/>
  <c r="AE75" i="10"/>
  <c r="AE96" i="10"/>
  <c r="AE104" i="10" s="1"/>
  <c r="AE60" i="10"/>
  <c r="AE78" i="10"/>
  <c r="AE72" i="10"/>
  <c r="AE93" i="10"/>
  <c r="AE101" i="10" s="1"/>
  <c r="AE65" i="10"/>
  <c r="AE63" i="10"/>
  <c r="AF3" i="10"/>
  <c r="AE70" i="10"/>
  <c r="AE57" i="10"/>
  <c r="AE79" i="10"/>
  <c r="AE76" i="10"/>
  <c r="AE73" i="10"/>
  <c r="AE77" i="10"/>
  <c r="AE56" i="10"/>
  <c r="AE74" i="10"/>
  <c r="AE59" i="10"/>
  <c r="AE58" i="10"/>
  <c r="AE62" i="10"/>
  <c r="AE61" i="10"/>
  <c r="AE71" i="10"/>
  <c r="AE64" i="10"/>
  <c r="AD225" i="10"/>
  <c r="AD171" i="10"/>
  <c r="AD129" i="10" l="1"/>
  <c r="AD123" i="10"/>
  <c r="AD133" i="10" s="1"/>
  <c r="AD208" i="10"/>
  <c r="AD202" i="10"/>
  <c r="AD212" i="10" s="1"/>
  <c r="AD199" i="10"/>
  <c r="AD200" i="10" s="1"/>
  <c r="AF4" i="10"/>
  <c r="AD235" i="10"/>
  <c r="AD229" i="10"/>
  <c r="AD239" i="10" s="1"/>
  <c r="AD226" i="10"/>
  <c r="AD227" i="10" s="1"/>
  <c r="AD122" i="10"/>
  <c r="AD132" i="10" s="1"/>
  <c r="AD128" i="10"/>
  <c r="AD154" i="10"/>
  <c r="AD148" i="10"/>
  <c r="AD158" i="10" s="1"/>
  <c r="AD145" i="10"/>
  <c r="AD146" i="10" s="1"/>
  <c r="AE246" i="10"/>
  <c r="AE219" i="10"/>
  <c r="AE225" i="10" s="1"/>
  <c r="AE192" i="10"/>
  <c r="AE198" i="10" s="1"/>
  <c r="AE165" i="10"/>
  <c r="AE171" i="10" s="1"/>
  <c r="AE111" i="10"/>
  <c r="AE66" i="10"/>
  <c r="AE138" i="10"/>
  <c r="AD262" i="10"/>
  <c r="AD256" i="10"/>
  <c r="AD266" i="10" s="1"/>
  <c r="AD253" i="10"/>
  <c r="AD254" i="10" s="1"/>
  <c r="AE220" i="10"/>
  <c r="AE247" i="10"/>
  <c r="AE193" i="10"/>
  <c r="AE166" i="10"/>
  <c r="AE139" i="10"/>
  <c r="AE112" i="10"/>
  <c r="AE80" i="10"/>
  <c r="AD181" i="10"/>
  <c r="AD175" i="10"/>
  <c r="AD185" i="10" s="1"/>
  <c r="AD172" i="10"/>
  <c r="AD173" i="10" s="1"/>
  <c r="AD204" i="10" l="1"/>
  <c r="AD214" i="10" s="1"/>
  <c r="AD210" i="10"/>
  <c r="AD237" i="10"/>
  <c r="AD231" i="10"/>
  <c r="AD241" i="10" s="1"/>
  <c r="AD156" i="10"/>
  <c r="AD150" i="10"/>
  <c r="AD160" i="10" s="1"/>
  <c r="AD264" i="10"/>
  <c r="AD258" i="10"/>
  <c r="AD268" i="10" s="1"/>
  <c r="AD177" i="10"/>
  <c r="AD187" i="10" s="1"/>
  <c r="AD183" i="10"/>
  <c r="AE229" i="10"/>
  <c r="AE239" i="10" s="1"/>
  <c r="AE235" i="10"/>
  <c r="AE226" i="10"/>
  <c r="AE227" i="10" s="1"/>
  <c r="AD263" i="10"/>
  <c r="AD257" i="10"/>
  <c r="AD267" i="10" s="1"/>
  <c r="AD149" i="10"/>
  <c r="AD159" i="10" s="1"/>
  <c r="AD155" i="10"/>
  <c r="AE144" i="10"/>
  <c r="AD203" i="10"/>
  <c r="AD213" i="10" s="1"/>
  <c r="AD209" i="10"/>
  <c r="AE181" i="10"/>
  <c r="AE175" i="10"/>
  <c r="AE185" i="10" s="1"/>
  <c r="AE172" i="10"/>
  <c r="AE173" i="10" s="1"/>
  <c r="AE202" i="10"/>
  <c r="AE212" i="10" s="1"/>
  <c r="AE208" i="10"/>
  <c r="AE199" i="10"/>
  <c r="AE200" i="10" s="1"/>
  <c r="AD236" i="10"/>
  <c r="AD230" i="10"/>
  <c r="AD240" i="10" s="1"/>
  <c r="AF77" i="10"/>
  <c r="AF96" i="10"/>
  <c r="AF104" i="10" s="1"/>
  <c r="AF78" i="10"/>
  <c r="AF62" i="10"/>
  <c r="AF75" i="10"/>
  <c r="AF72" i="10"/>
  <c r="AF93" i="10"/>
  <c r="AF101" i="10" s="1"/>
  <c r="AF79" i="10"/>
  <c r="AF65" i="10"/>
  <c r="AF63" i="10"/>
  <c r="AG3" i="10"/>
  <c r="AF70" i="10"/>
  <c r="AF60" i="10"/>
  <c r="AF57" i="10"/>
  <c r="AF76" i="10"/>
  <c r="AF73" i="10"/>
  <c r="AF64" i="10"/>
  <c r="AF56" i="10"/>
  <c r="AF58" i="10"/>
  <c r="AF74" i="10"/>
  <c r="AF59" i="10"/>
  <c r="AF61" i="10"/>
  <c r="AF71" i="10"/>
  <c r="AE252" i="10"/>
  <c r="AD182" i="10"/>
  <c r="AD176" i="10"/>
  <c r="AD186" i="10" s="1"/>
  <c r="AE117" i="10"/>
  <c r="AE210" i="10" l="1"/>
  <c r="AE204" i="10"/>
  <c r="AE214" i="10" s="1"/>
  <c r="AE231" i="10"/>
  <c r="AE241" i="10" s="1"/>
  <c r="AE237" i="10"/>
  <c r="AE183" i="10"/>
  <c r="AE177" i="10"/>
  <c r="AE187" i="10" s="1"/>
  <c r="AE209" i="10"/>
  <c r="AE203" i="10"/>
  <c r="AE213" i="10" s="1"/>
  <c r="AE236" i="10"/>
  <c r="AE230" i="10"/>
  <c r="AE240" i="10" s="1"/>
  <c r="AE176" i="10"/>
  <c r="AE186" i="10" s="1"/>
  <c r="AE182" i="10"/>
  <c r="AE262" i="10"/>
  <c r="AE256" i="10"/>
  <c r="AE266" i="10" s="1"/>
  <c r="AE253" i="10"/>
  <c r="AE254" i="10" s="1"/>
  <c r="AF246" i="10"/>
  <c r="AF219" i="10"/>
  <c r="AF165" i="10"/>
  <c r="AF192" i="10"/>
  <c r="AF111" i="10"/>
  <c r="AF138" i="10"/>
  <c r="AF66" i="10"/>
  <c r="AF247" i="10"/>
  <c r="AF220" i="10"/>
  <c r="AF193" i="10"/>
  <c r="AF166" i="10"/>
  <c r="AF139" i="10"/>
  <c r="AF112" i="10"/>
  <c r="AF80" i="10"/>
  <c r="AG4" i="10"/>
  <c r="AE148" i="10"/>
  <c r="AE158" i="10" s="1"/>
  <c r="AE154" i="10"/>
  <c r="AE145" i="10"/>
  <c r="AE146" i="10" s="1"/>
  <c r="AE121" i="10"/>
  <c r="AE131" i="10" s="1"/>
  <c r="AE127" i="10"/>
  <c r="AE118" i="10"/>
  <c r="AE119" i="10" s="1"/>
  <c r="AE123" i="10" l="1"/>
  <c r="AE133" i="10" s="1"/>
  <c r="AE129" i="10"/>
  <c r="AF225" i="10"/>
  <c r="AF226" i="10" s="1"/>
  <c r="AF227" i="10" s="1"/>
  <c r="AE258" i="10"/>
  <c r="AE268" i="10" s="1"/>
  <c r="AE264" i="10"/>
  <c r="AE150" i="10"/>
  <c r="AE160" i="10" s="1"/>
  <c r="AE156" i="10"/>
  <c r="AF252" i="10"/>
  <c r="AF256" i="10" s="1"/>
  <c r="AF266" i="10" s="1"/>
  <c r="AE149" i="10"/>
  <c r="AE159" i="10" s="1"/>
  <c r="AE155" i="10"/>
  <c r="AF144" i="10"/>
  <c r="AF235" i="10"/>
  <c r="AE122" i="10"/>
  <c r="AE132" i="10" s="1"/>
  <c r="AE128" i="10"/>
  <c r="AF117" i="10"/>
  <c r="AG96" i="10"/>
  <c r="AG104" i="10" s="1"/>
  <c r="AG79" i="10"/>
  <c r="AG75" i="10"/>
  <c r="AG72" i="10"/>
  <c r="AG64" i="10"/>
  <c r="AG93" i="10"/>
  <c r="AG101" i="10" s="1"/>
  <c r="AG76" i="10"/>
  <c r="AG78" i="10"/>
  <c r="AG70" i="10"/>
  <c r="AG60" i="10"/>
  <c r="AG57" i="10"/>
  <c r="AG73" i="10"/>
  <c r="AG61" i="10"/>
  <c r="AG65" i="10"/>
  <c r="AG63" i="10"/>
  <c r="AH3" i="10"/>
  <c r="AG77" i="10"/>
  <c r="AG74" i="10"/>
  <c r="AG59" i="10"/>
  <c r="AG58" i="10"/>
  <c r="AG62" i="10"/>
  <c r="AG71" i="10"/>
  <c r="AG56" i="10"/>
  <c r="AF198" i="10"/>
  <c r="AE263" i="10"/>
  <c r="AE257" i="10"/>
  <c r="AE267" i="10" s="1"/>
  <c r="AF171" i="10"/>
  <c r="AF253" i="10" l="1"/>
  <c r="AF254" i="10" s="1"/>
  <c r="AF262" i="10"/>
  <c r="AF229" i="10"/>
  <c r="AF239" i="10" s="1"/>
  <c r="AF237" i="10"/>
  <c r="AF231" i="10"/>
  <c r="AF241" i="10" s="1"/>
  <c r="AF264" i="10"/>
  <c r="AF258" i="10"/>
  <c r="AF268" i="10" s="1"/>
  <c r="AH4" i="10"/>
  <c r="AF175" i="10"/>
  <c r="AF185" i="10" s="1"/>
  <c r="AF181" i="10"/>
  <c r="AF172" i="10"/>
  <c r="AF173" i="10" s="1"/>
  <c r="AF263" i="10"/>
  <c r="AF257" i="10"/>
  <c r="AF267" i="10" s="1"/>
  <c r="AG247" i="10"/>
  <c r="AG193" i="10"/>
  <c r="AG220" i="10"/>
  <c r="AG166" i="10"/>
  <c r="AG139" i="10"/>
  <c r="AG112" i="10"/>
  <c r="AG80" i="10"/>
  <c r="AF236" i="10"/>
  <c r="AF230" i="10"/>
  <c r="AF240" i="10" s="1"/>
  <c r="AF118" i="10"/>
  <c r="AF119" i="10" s="1"/>
  <c r="AF127" i="10"/>
  <c r="AF121" i="10"/>
  <c r="AF131" i="10" s="1"/>
  <c r="AG246" i="10"/>
  <c r="AG252" i="10" s="1"/>
  <c r="AG219" i="10"/>
  <c r="AG192" i="10"/>
  <c r="AG165" i="10"/>
  <c r="AG138" i="10"/>
  <c r="AG144" i="10" s="1"/>
  <c r="AG111" i="10"/>
  <c r="AG117" i="10" s="1"/>
  <c r="AG66" i="10"/>
  <c r="AF148" i="10"/>
  <c r="AF158" i="10" s="1"/>
  <c r="AF154" i="10"/>
  <c r="AF145" i="10"/>
  <c r="AF146" i="10" s="1"/>
  <c r="AF208" i="10"/>
  <c r="AF202" i="10"/>
  <c r="AF212" i="10" s="1"/>
  <c r="AF199" i="10"/>
  <c r="AF200" i="10" s="1"/>
  <c r="AG225" i="10" l="1"/>
  <c r="AG198" i="10"/>
  <c r="AF150" i="10"/>
  <c r="AF160" i="10" s="1"/>
  <c r="AF156" i="10"/>
  <c r="AF183" i="10"/>
  <c r="AF177" i="10"/>
  <c r="AF187" i="10" s="1"/>
  <c r="AF204" i="10"/>
  <c r="AF214" i="10" s="1"/>
  <c r="AF210" i="10"/>
  <c r="AF129" i="10"/>
  <c r="AF123" i="10"/>
  <c r="AF133" i="10" s="1"/>
  <c r="AG171" i="10"/>
  <c r="AG181" i="10" s="1"/>
  <c r="AG235" i="10"/>
  <c r="AG229" i="10"/>
  <c r="AG239" i="10" s="1"/>
  <c r="AG226" i="10"/>
  <c r="AG227" i="10" s="1"/>
  <c r="AH70" i="10"/>
  <c r="AH93" i="10"/>
  <c r="AH101" i="10" s="1"/>
  <c r="AH79" i="10"/>
  <c r="AH76" i="10"/>
  <c r="AH96" i="10"/>
  <c r="AH104" i="10" s="1"/>
  <c r="AH73" i="10"/>
  <c r="AH75" i="10"/>
  <c r="AH64" i="10"/>
  <c r="AH61" i="10"/>
  <c r="AH58" i="10"/>
  <c r="AH74" i="10"/>
  <c r="AH78" i="10"/>
  <c r="AH60" i="10"/>
  <c r="AH57" i="10"/>
  <c r="AH77" i="10"/>
  <c r="AH59" i="10"/>
  <c r="AI3" i="10"/>
  <c r="AH63" i="10"/>
  <c r="AH72" i="10"/>
  <c r="AH71" i="10"/>
  <c r="AH56" i="10"/>
  <c r="AH65" i="10"/>
  <c r="AH62" i="10"/>
  <c r="AG262" i="10"/>
  <c r="AG256" i="10"/>
  <c r="AG266" i="10" s="1"/>
  <c r="AG253" i="10"/>
  <c r="AG254" i="10" s="1"/>
  <c r="AF176" i="10"/>
  <c r="AF186" i="10" s="1"/>
  <c r="AF182" i="10"/>
  <c r="AG148" i="10"/>
  <c r="AG158" i="10" s="1"/>
  <c r="AG154" i="10"/>
  <c r="AG145" i="10"/>
  <c r="AG146" i="10" s="1"/>
  <c r="AF122" i="10"/>
  <c r="AF132" i="10" s="1"/>
  <c r="AF128" i="10"/>
  <c r="AG127" i="10"/>
  <c r="AG121" i="10"/>
  <c r="AG131" i="10" s="1"/>
  <c r="AG118" i="10"/>
  <c r="AG119" i="10" s="1"/>
  <c r="AG208" i="10"/>
  <c r="AG202" i="10"/>
  <c r="AG212" i="10" s="1"/>
  <c r="AG199" i="10"/>
  <c r="AG200" i="10" s="1"/>
  <c r="AF209" i="10"/>
  <c r="AF203" i="10"/>
  <c r="AF213" i="10" s="1"/>
  <c r="AF155" i="10"/>
  <c r="AF149" i="10"/>
  <c r="AF159" i="10" s="1"/>
  <c r="AG258" i="10" l="1"/>
  <c r="AG268" i="10" s="1"/>
  <c r="AG264" i="10"/>
  <c r="AG123" i="10"/>
  <c r="AG133" i="10" s="1"/>
  <c r="AG129" i="10"/>
  <c r="AG210" i="10"/>
  <c r="AG204" i="10"/>
  <c r="AG214" i="10" s="1"/>
  <c r="AG237" i="10"/>
  <c r="AG231" i="10"/>
  <c r="AG241" i="10" s="1"/>
  <c r="AG156" i="10"/>
  <c r="AG150" i="10"/>
  <c r="AG160" i="10" s="1"/>
  <c r="AG172" i="10"/>
  <c r="AG173" i="10" s="1"/>
  <c r="AG175" i="10"/>
  <c r="AG185" i="10" s="1"/>
  <c r="AG128" i="10"/>
  <c r="AG122" i="10"/>
  <c r="AG132" i="10" s="1"/>
  <c r="AI4" i="10"/>
  <c r="AG209" i="10"/>
  <c r="AG203" i="10"/>
  <c r="AG213" i="10" s="1"/>
  <c r="AG230" i="10"/>
  <c r="AG240" i="10" s="1"/>
  <c r="AG236" i="10"/>
  <c r="AG263" i="10"/>
  <c r="AG257" i="10"/>
  <c r="AG267" i="10" s="1"/>
  <c r="AH247" i="10"/>
  <c r="AH220" i="10"/>
  <c r="AH193" i="10"/>
  <c r="AH139" i="10"/>
  <c r="AH166" i="10"/>
  <c r="AH112" i="10"/>
  <c r="AH80" i="10"/>
  <c r="AH219" i="10"/>
  <c r="AH165" i="10"/>
  <c r="AH246" i="10"/>
  <c r="AH192" i="10"/>
  <c r="AH138" i="10"/>
  <c r="AH66" i="10"/>
  <c r="AH111" i="10"/>
  <c r="AG155" i="10"/>
  <c r="AG149" i="10"/>
  <c r="AG159" i="10" s="1"/>
  <c r="AG182" i="10" l="1"/>
  <c r="AG176" i="10"/>
  <c r="AG186" i="10" s="1"/>
  <c r="AG183" i="10"/>
  <c r="AG177" i="10"/>
  <c r="AG187" i="10" s="1"/>
  <c r="AH117" i="10"/>
  <c r="AH118" i="10"/>
  <c r="AH119" i="10" s="1"/>
  <c r="AH127" i="10"/>
  <c r="AH121" i="10"/>
  <c r="AH131" i="10" s="1"/>
  <c r="AH144" i="10"/>
  <c r="AH225" i="10"/>
  <c r="AH252" i="10"/>
  <c r="AI72" i="10"/>
  <c r="AI57" i="10"/>
  <c r="AI79" i="10"/>
  <c r="AI76" i="10"/>
  <c r="AI73" i="10"/>
  <c r="AI93" i="10"/>
  <c r="AI101" i="10" s="1"/>
  <c r="AI75" i="10"/>
  <c r="AI64" i="10"/>
  <c r="AI61" i="10"/>
  <c r="AI58" i="10"/>
  <c r="AI71" i="10"/>
  <c r="AI78" i="10"/>
  <c r="AI96" i="10"/>
  <c r="AI104" i="10" s="1"/>
  <c r="AI70" i="10"/>
  <c r="AI74" i="10"/>
  <c r="AI63" i="10"/>
  <c r="AI62" i="10"/>
  <c r="AJ3" i="10"/>
  <c r="AI56" i="10"/>
  <c r="AI65" i="10"/>
  <c r="AI60" i="10"/>
  <c r="AI77" i="10"/>
  <c r="AI59" i="10"/>
  <c r="AH198" i="10"/>
  <c r="AH171" i="10"/>
  <c r="AH123" i="10" l="1"/>
  <c r="AH133" i="10" s="1"/>
  <c r="AH129" i="10"/>
  <c r="AH154" i="10"/>
  <c r="AH148" i="10"/>
  <c r="AH158" i="10" s="1"/>
  <c r="AH145" i="10"/>
  <c r="AH146" i="10" s="1"/>
  <c r="AH256" i="10"/>
  <c r="AH266" i="10" s="1"/>
  <c r="AH262" i="10"/>
  <c r="AH253" i="10"/>
  <c r="AH254" i="10" s="1"/>
  <c r="AH181" i="10"/>
  <c r="AH175" i="10"/>
  <c r="AH185" i="10" s="1"/>
  <c r="AH172" i="10"/>
  <c r="AH173" i="10" s="1"/>
  <c r="AJ4" i="10"/>
  <c r="AH202" i="10"/>
  <c r="AH212" i="10" s="1"/>
  <c r="AH208" i="10"/>
  <c r="AH199" i="10"/>
  <c r="AH200" i="10" s="1"/>
  <c r="AI219" i="10"/>
  <c r="AI246" i="10"/>
  <c r="AI192" i="10"/>
  <c r="AI138" i="10"/>
  <c r="AI165" i="10"/>
  <c r="AI66" i="10"/>
  <c r="AI111" i="10"/>
  <c r="AI247" i="10"/>
  <c r="AI220" i="10"/>
  <c r="AI193" i="10"/>
  <c r="AI166" i="10"/>
  <c r="AI139" i="10"/>
  <c r="AI112" i="10"/>
  <c r="AI80" i="10"/>
  <c r="AH235" i="10"/>
  <c r="AH229" i="10"/>
  <c r="AH239" i="10" s="1"/>
  <c r="AH226" i="10"/>
  <c r="AH227" i="10" s="1"/>
  <c r="AH128" i="10"/>
  <c r="AH122" i="10"/>
  <c r="AH132" i="10" s="1"/>
  <c r="AH264" i="10" l="1"/>
  <c r="AH258" i="10"/>
  <c r="AH268" i="10" s="1"/>
  <c r="AH231" i="10"/>
  <c r="AH241" i="10" s="1"/>
  <c r="AH237" i="10"/>
  <c r="AI225" i="10"/>
  <c r="AI229" i="10" s="1"/>
  <c r="AI239" i="10" s="1"/>
  <c r="AH177" i="10"/>
  <c r="AH187" i="10" s="1"/>
  <c r="AH183" i="10"/>
  <c r="AH210" i="10"/>
  <c r="AH204" i="10"/>
  <c r="AH214" i="10" s="1"/>
  <c r="AH150" i="10"/>
  <c r="AH160" i="10" s="1"/>
  <c r="AH156" i="10"/>
  <c r="AH182" i="10"/>
  <c r="AH176" i="10"/>
  <c r="AH186" i="10" s="1"/>
  <c r="AI198" i="10"/>
  <c r="AI252" i="10"/>
  <c r="AI117" i="10"/>
  <c r="AH203" i="10"/>
  <c r="AH213" i="10" s="1"/>
  <c r="AH209" i="10"/>
  <c r="AH230" i="10"/>
  <c r="AH240" i="10" s="1"/>
  <c r="AH236" i="10"/>
  <c r="AH149" i="10"/>
  <c r="AH159" i="10" s="1"/>
  <c r="AH155" i="10"/>
  <c r="AH257" i="10"/>
  <c r="AH267" i="10" s="1"/>
  <c r="AH263" i="10"/>
  <c r="AI171" i="10"/>
  <c r="AJ74" i="10"/>
  <c r="AJ79" i="10"/>
  <c r="AJ76" i="10"/>
  <c r="AJ59" i="10"/>
  <c r="AJ73" i="10"/>
  <c r="AJ75" i="10"/>
  <c r="AJ64" i="10"/>
  <c r="AJ61" i="10"/>
  <c r="AJ58" i="10"/>
  <c r="AJ71" i="10"/>
  <c r="AJ78" i="10"/>
  <c r="AJ93" i="10"/>
  <c r="AJ101" i="10" s="1"/>
  <c r="AJ77" i="10"/>
  <c r="AJ63" i="10"/>
  <c r="AJ62" i="10"/>
  <c r="AK3" i="10"/>
  <c r="AJ96" i="10"/>
  <c r="AJ104" i="10" s="1"/>
  <c r="AJ72" i="10"/>
  <c r="AJ57" i="10"/>
  <c r="AJ56" i="10"/>
  <c r="AJ65" i="10"/>
  <c r="AJ60" i="10"/>
  <c r="AJ70" i="10"/>
  <c r="AI144" i="10"/>
  <c r="AI226" i="10" l="1"/>
  <c r="AI227" i="10" s="1"/>
  <c r="AI235" i="10"/>
  <c r="AI231" i="10"/>
  <c r="AI241" i="10" s="1"/>
  <c r="AI237" i="10"/>
  <c r="AK254" i="10"/>
  <c r="AK227" i="10"/>
  <c r="AK200" i="10"/>
  <c r="AK146" i="10"/>
  <c r="AK173" i="10"/>
  <c r="AK119" i="10"/>
  <c r="AK4" i="10"/>
  <c r="AI121" i="10"/>
  <c r="AI131" i="10" s="1"/>
  <c r="AI127" i="10"/>
  <c r="AI118" i="10"/>
  <c r="AI119" i="10" s="1"/>
  <c r="AJ247" i="10"/>
  <c r="AJ220" i="10"/>
  <c r="AJ193" i="10"/>
  <c r="AJ166" i="10"/>
  <c r="AJ139" i="10"/>
  <c r="AJ112" i="10"/>
  <c r="AJ80" i="10"/>
  <c r="AI236" i="10"/>
  <c r="AI230" i="10"/>
  <c r="AI240" i="10" s="1"/>
  <c r="AJ219" i="10"/>
  <c r="AJ246" i="10"/>
  <c r="AJ192" i="10"/>
  <c r="AJ165" i="10"/>
  <c r="AJ138" i="10"/>
  <c r="AJ111" i="10"/>
  <c r="AJ66" i="10"/>
  <c r="AI202" i="10"/>
  <c r="AI212" i="10" s="1"/>
  <c r="AI208" i="10"/>
  <c r="AI199" i="10"/>
  <c r="AI200" i="10" s="1"/>
  <c r="AI175" i="10"/>
  <c r="AI185" i="10" s="1"/>
  <c r="AI181" i="10"/>
  <c r="AI172" i="10"/>
  <c r="AI173" i="10" s="1"/>
  <c r="AI148" i="10"/>
  <c r="AI158" i="10" s="1"/>
  <c r="AI145" i="10"/>
  <c r="AI146" i="10" s="1"/>
  <c r="AI154" i="10"/>
  <c r="AI256" i="10"/>
  <c r="AI266" i="10" s="1"/>
  <c r="AI262" i="10"/>
  <c r="AI253" i="10"/>
  <c r="AI254" i="10" s="1"/>
  <c r="AI264" i="10" l="1"/>
  <c r="AI258" i="10"/>
  <c r="AI268" i="10" s="1"/>
  <c r="AI150" i="10"/>
  <c r="AI160" i="10" s="1"/>
  <c r="AI156" i="10"/>
  <c r="AJ198" i="10"/>
  <c r="AI183" i="10"/>
  <c r="AI177" i="10"/>
  <c r="AI187" i="10" s="1"/>
  <c r="AI123" i="10"/>
  <c r="AI133" i="10" s="1"/>
  <c r="AI129" i="10"/>
  <c r="AJ225" i="10"/>
  <c r="AJ235" i="10" s="1"/>
  <c r="AI210" i="10"/>
  <c r="AI204" i="10"/>
  <c r="AI214" i="10" s="1"/>
  <c r="AI128" i="10"/>
  <c r="AI122" i="10"/>
  <c r="AI132" i="10" s="1"/>
  <c r="AI203" i="10"/>
  <c r="AI213" i="10" s="1"/>
  <c r="AI209" i="10"/>
  <c r="AK156" i="10"/>
  <c r="AK150" i="10"/>
  <c r="AK160" i="10" s="1"/>
  <c r="AJ252" i="10"/>
  <c r="AJ202" i="10"/>
  <c r="AJ212" i="10" s="1"/>
  <c r="AJ208" i="10"/>
  <c r="AJ199" i="10"/>
  <c r="AJ200" i="10" s="1"/>
  <c r="AJ226" i="10"/>
  <c r="AJ227" i="10" s="1"/>
  <c r="AK76" i="10"/>
  <c r="AK73" i="10"/>
  <c r="AK61" i="10"/>
  <c r="AK70" i="10"/>
  <c r="AK77" i="10"/>
  <c r="AK79" i="10"/>
  <c r="AK58" i="10"/>
  <c r="AK71" i="10"/>
  <c r="AK78" i="10"/>
  <c r="AK74" i="10"/>
  <c r="AK62" i="10"/>
  <c r="AK93" i="10"/>
  <c r="AK101" i="10" s="1"/>
  <c r="AK75" i="10"/>
  <c r="AK64" i="10"/>
  <c r="AK72" i="10"/>
  <c r="AL3" i="10"/>
  <c r="AK96" i="10"/>
  <c r="AK104" i="10" s="1"/>
  <c r="AK57" i="10"/>
  <c r="AK56" i="10"/>
  <c r="AK65" i="10"/>
  <c r="AK60" i="10"/>
  <c r="AK59" i="10"/>
  <c r="AK63" i="10"/>
  <c r="AK123" i="10"/>
  <c r="AK133" i="10" s="1"/>
  <c r="AK129" i="10"/>
  <c r="AK177" i="10"/>
  <c r="AK187" i="10" s="1"/>
  <c r="AK183" i="10"/>
  <c r="AJ144" i="10"/>
  <c r="AK237" i="10"/>
  <c r="AK231" i="10"/>
  <c r="AK241" i="10" s="1"/>
  <c r="AI182" i="10"/>
  <c r="AI176" i="10"/>
  <c r="AI186" i="10" s="1"/>
  <c r="AI263" i="10"/>
  <c r="AI257" i="10"/>
  <c r="AI267" i="10" s="1"/>
  <c r="AJ117" i="10"/>
  <c r="AK204" i="10"/>
  <c r="AK214" i="10" s="1"/>
  <c r="AK210" i="10"/>
  <c r="AI155" i="10"/>
  <c r="AI149" i="10"/>
  <c r="AI159" i="10" s="1"/>
  <c r="AJ171" i="10"/>
  <c r="AK264" i="10"/>
  <c r="AK258" i="10"/>
  <c r="AK268" i="10" s="1"/>
  <c r="AJ231" i="10" l="1"/>
  <c r="AJ241" i="10" s="1"/>
  <c r="AJ237" i="10"/>
  <c r="AJ229" i="10"/>
  <c r="AJ239" i="10" s="1"/>
  <c r="AJ204" i="10"/>
  <c r="AJ214" i="10" s="1"/>
  <c r="AJ210" i="10"/>
  <c r="AJ148" i="10"/>
  <c r="AJ158" i="10" s="1"/>
  <c r="AJ154" i="10"/>
  <c r="AJ145" i="10"/>
  <c r="AJ146" i="10" s="1"/>
  <c r="AK246" i="10"/>
  <c r="AK219" i="10"/>
  <c r="AK192" i="10"/>
  <c r="AK198" i="10" s="1"/>
  <c r="AK165" i="10"/>
  <c r="AK138" i="10"/>
  <c r="AK111" i="10"/>
  <c r="AK66" i="10"/>
  <c r="AJ203" i="10"/>
  <c r="AJ213" i="10" s="1"/>
  <c r="AJ209" i="10"/>
  <c r="AJ121" i="10"/>
  <c r="AJ131" i="10" s="1"/>
  <c r="AJ127" i="10"/>
  <c r="AJ118" i="10"/>
  <c r="AJ119" i="10" s="1"/>
  <c r="AJ256" i="10"/>
  <c r="AJ266" i="10" s="1"/>
  <c r="AJ262" i="10"/>
  <c r="AJ253" i="10"/>
  <c r="AJ254" i="10" s="1"/>
  <c r="AJ175" i="10"/>
  <c r="AJ185" i="10" s="1"/>
  <c r="AJ181" i="10"/>
  <c r="AJ172" i="10"/>
  <c r="AJ173" i="10" s="1"/>
  <c r="AL254" i="10"/>
  <c r="AL227" i="10"/>
  <c r="AL200" i="10"/>
  <c r="AL146" i="10"/>
  <c r="AL173" i="10"/>
  <c r="AL119" i="10"/>
  <c r="AL4" i="10"/>
  <c r="AJ236" i="10"/>
  <c r="AJ230" i="10"/>
  <c r="AJ240" i="10" s="1"/>
  <c r="AK247" i="10"/>
  <c r="AK220" i="10"/>
  <c r="AK166" i="10"/>
  <c r="AK193" i="10"/>
  <c r="AK139" i="10"/>
  <c r="AK112" i="10"/>
  <c r="AK80" i="10"/>
  <c r="AJ264" i="10" l="1"/>
  <c r="AJ258" i="10"/>
  <c r="AJ268" i="10" s="1"/>
  <c r="AJ129" i="10"/>
  <c r="AJ123" i="10"/>
  <c r="AJ133" i="10" s="1"/>
  <c r="AJ150" i="10"/>
  <c r="AJ160" i="10" s="1"/>
  <c r="AJ156" i="10"/>
  <c r="AJ177" i="10"/>
  <c r="AJ187" i="10" s="1"/>
  <c r="AJ183" i="10"/>
  <c r="AK117" i="10"/>
  <c r="AK121" i="10" s="1"/>
  <c r="AK131" i="10" s="1"/>
  <c r="AK144" i="10"/>
  <c r="AK148" i="10" s="1"/>
  <c r="AK158" i="10" s="1"/>
  <c r="AJ182" i="10"/>
  <c r="AJ176" i="10"/>
  <c r="AJ186" i="10" s="1"/>
  <c r="AL264" i="10"/>
  <c r="AL258" i="10"/>
  <c r="AL268" i="10" s="1"/>
  <c r="AJ263" i="10"/>
  <c r="AJ257" i="10"/>
  <c r="AJ267" i="10" s="1"/>
  <c r="AK171" i="10"/>
  <c r="AL129" i="10"/>
  <c r="AL123" i="10"/>
  <c r="AL133" i="10" s="1"/>
  <c r="AL78" i="10"/>
  <c r="AL63" i="10"/>
  <c r="AL70" i="10"/>
  <c r="AL65" i="10"/>
  <c r="AL77" i="10"/>
  <c r="AL71" i="10"/>
  <c r="AL76" i="10"/>
  <c r="AL79" i="10"/>
  <c r="AL74" i="10"/>
  <c r="AL62" i="10"/>
  <c r="AL93" i="10"/>
  <c r="AL101" i="10" s="1"/>
  <c r="AL59" i="10"/>
  <c r="AL56" i="10"/>
  <c r="AL73" i="10"/>
  <c r="AL61" i="10"/>
  <c r="AL58" i="10"/>
  <c r="AM3" i="10"/>
  <c r="AL75" i="10"/>
  <c r="AL96" i="10"/>
  <c r="AL104" i="10" s="1"/>
  <c r="AL72" i="10"/>
  <c r="AL57" i="10"/>
  <c r="AL60" i="10"/>
  <c r="AL64" i="10"/>
  <c r="AK202" i="10"/>
  <c r="AK212" i="10" s="1"/>
  <c r="AK208" i="10"/>
  <c r="AK199" i="10"/>
  <c r="AK225" i="10"/>
  <c r="AL177" i="10"/>
  <c r="AL187" i="10" s="1"/>
  <c r="AL183" i="10"/>
  <c r="AJ122" i="10"/>
  <c r="AJ132" i="10" s="1"/>
  <c r="AJ128" i="10"/>
  <c r="AK252" i="10"/>
  <c r="AL156" i="10"/>
  <c r="AL150" i="10"/>
  <c r="AL160" i="10" s="1"/>
  <c r="AJ149" i="10"/>
  <c r="AJ159" i="10" s="1"/>
  <c r="AJ155" i="10"/>
  <c r="AL210" i="10"/>
  <c r="AL204" i="10"/>
  <c r="AL214" i="10" s="1"/>
  <c r="AL237" i="10"/>
  <c r="AL231" i="10"/>
  <c r="AL241" i="10" s="1"/>
  <c r="AK118" i="10" l="1"/>
  <c r="AK127" i="10"/>
  <c r="AK154" i="10"/>
  <c r="AK145" i="10"/>
  <c r="AM254" i="10"/>
  <c r="AM227" i="10"/>
  <c r="AM200" i="10"/>
  <c r="AM146" i="10"/>
  <c r="AM173" i="10"/>
  <c r="AM119" i="10"/>
  <c r="AM4" i="10"/>
  <c r="AK175" i="10"/>
  <c r="AK185" i="10" s="1"/>
  <c r="AK181" i="10"/>
  <c r="AK172" i="10"/>
  <c r="AK203" i="10"/>
  <c r="AK213" i="10" s="1"/>
  <c r="AK209" i="10"/>
  <c r="AK149" i="10"/>
  <c r="AK159" i="10" s="1"/>
  <c r="AK155" i="10"/>
  <c r="AK256" i="10"/>
  <c r="AK266" i="10" s="1"/>
  <c r="AK253" i="10"/>
  <c r="AK262" i="10"/>
  <c r="AK229" i="10"/>
  <c r="AK239" i="10" s="1"/>
  <c r="AK235" i="10"/>
  <c r="AK226" i="10"/>
  <c r="AL247" i="10"/>
  <c r="AL220" i="10"/>
  <c r="AL193" i="10"/>
  <c r="AL166" i="10"/>
  <c r="AL139" i="10"/>
  <c r="AL112" i="10"/>
  <c r="AL80" i="10"/>
  <c r="AL246" i="10"/>
  <c r="AL252" i="10" s="1"/>
  <c r="AL219" i="10"/>
  <c r="AL192" i="10"/>
  <c r="AL198" i="10" s="1"/>
  <c r="AL165" i="10"/>
  <c r="AL171" i="10" s="1"/>
  <c r="AL138" i="10"/>
  <c r="AL111" i="10"/>
  <c r="AL66" i="10"/>
  <c r="AK128" i="10"/>
  <c r="AK122" i="10"/>
  <c r="AK132" i="10" s="1"/>
  <c r="AL117" i="10" l="1"/>
  <c r="AL144" i="10"/>
  <c r="AL121" i="10"/>
  <c r="AL131" i="10" s="1"/>
  <c r="AL127" i="10"/>
  <c r="AL118" i="10"/>
  <c r="AL148" i="10"/>
  <c r="AL158" i="10" s="1"/>
  <c r="AL154" i="10"/>
  <c r="AL145" i="10"/>
  <c r="AK176" i="10"/>
  <c r="AK186" i="10" s="1"/>
  <c r="AK182" i="10"/>
  <c r="AM93" i="10"/>
  <c r="AM101" i="10" s="1"/>
  <c r="AM70" i="10"/>
  <c r="AM65" i="10"/>
  <c r="AM77" i="10"/>
  <c r="AM74" i="10"/>
  <c r="AM71" i="10"/>
  <c r="AM76" i="10"/>
  <c r="AM79" i="10"/>
  <c r="AM62" i="10"/>
  <c r="AM78" i="10"/>
  <c r="AM59" i="10"/>
  <c r="AM56" i="10"/>
  <c r="AM96" i="10"/>
  <c r="AM104" i="10" s="1"/>
  <c r="AM75" i="10"/>
  <c r="AM72" i="10"/>
  <c r="AM58" i="10"/>
  <c r="AM57" i="10"/>
  <c r="AM61" i="10"/>
  <c r="AM60" i="10"/>
  <c r="AM73" i="10"/>
  <c r="AM64" i="10"/>
  <c r="AM63" i="10"/>
  <c r="AN3" i="10"/>
  <c r="AM156" i="10"/>
  <c r="AM150" i="10"/>
  <c r="AM160" i="10" s="1"/>
  <c r="AL175" i="10"/>
  <c r="AL185" i="10" s="1"/>
  <c r="AL181" i="10"/>
  <c r="AL172" i="10"/>
  <c r="AL208" i="10"/>
  <c r="AL199" i="10"/>
  <c r="AL202" i="10"/>
  <c r="AL212" i="10" s="1"/>
  <c r="AL225" i="10"/>
  <c r="AM204" i="10"/>
  <c r="AM214" i="10" s="1"/>
  <c r="AM210" i="10"/>
  <c r="AK236" i="10"/>
  <c r="AK230" i="10"/>
  <c r="AK240" i="10" s="1"/>
  <c r="AL256" i="10"/>
  <c r="AL266" i="10" s="1"/>
  <c r="AL262" i="10"/>
  <c r="AL253" i="10"/>
  <c r="AM237" i="10"/>
  <c r="AM231" i="10"/>
  <c r="AM241" i="10" s="1"/>
  <c r="AM129" i="10"/>
  <c r="AM123" i="10"/>
  <c r="AM133" i="10" s="1"/>
  <c r="AK257" i="10"/>
  <c r="AK267" i="10" s="1"/>
  <c r="AK263" i="10"/>
  <c r="AM183" i="10"/>
  <c r="AM177" i="10"/>
  <c r="AM187" i="10" s="1"/>
  <c r="AM258" i="10"/>
  <c r="AM268" i="10" s="1"/>
  <c r="AM264" i="10"/>
  <c r="AM247" i="10" l="1"/>
  <c r="AM193" i="10"/>
  <c r="AM220" i="10"/>
  <c r="AM166" i="10"/>
  <c r="AM80" i="10"/>
  <c r="AM139" i="10"/>
  <c r="AM112" i="10"/>
  <c r="AM246" i="10"/>
  <c r="AM252" i="10" s="1"/>
  <c r="AM219" i="10"/>
  <c r="AM225" i="10" s="1"/>
  <c r="AM138" i="10"/>
  <c r="AM144" i="10" s="1"/>
  <c r="AM192" i="10"/>
  <c r="AM198" i="10" s="1"/>
  <c r="AM165" i="10"/>
  <c r="AM66" i="10"/>
  <c r="AM111" i="10"/>
  <c r="AN254" i="10"/>
  <c r="AN227" i="10"/>
  <c r="AN200" i="10"/>
  <c r="AN173" i="10"/>
  <c r="AN146" i="10"/>
  <c r="AN119" i="10"/>
  <c r="AN4" i="10"/>
  <c r="AL229" i="10"/>
  <c r="AL239" i="10" s="1"/>
  <c r="AL235" i="10"/>
  <c r="AL226" i="10"/>
  <c r="AL155" i="10"/>
  <c r="AL149" i="10"/>
  <c r="AL159" i="10" s="1"/>
  <c r="AL203" i="10"/>
  <c r="AL213" i="10" s="1"/>
  <c r="AL209" i="10"/>
  <c r="AL263" i="10"/>
  <c r="AL257" i="10"/>
  <c r="AL267" i="10" s="1"/>
  <c r="AL182" i="10"/>
  <c r="AL176" i="10"/>
  <c r="AL186" i="10" s="1"/>
  <c r="AL122" i="10"/>
  <c r="AL132" i="10" s="1"/>
  <c r="AL128" i="10"/>
  <c r="AN71" i="10" l="1"/>
  <c r="AN93" i="10"/>
  <c r="AN101" i="10" s="1"/>
  <c r="AN77" i="10"/>
  <c r="AN56" i="10"/>
  <c r="AN74" i="10"/>
  <c r="AN79" i="10"/>
  <c r="AN62" i="10"/>
  <c r="AN78" i="10"/>
  <c r="AN59" i="10"/>
  <c r="AN72" i="10"/>
  <c r="AO3" i="10"/>
  <c r="AN96" i="10"/>
  <c r="AN104" i="10" s="1"/>
  <c r="AN76" i="10"/>
  <c r="AN58" i="10"/>
  <c r="AN60" i="10"/>
  <c r="AN57" i="10"/>
  <c r="AN61" i="10"/>
  <c r="AN65" i="10"/>
  <c r="AN73" i="10"/>
  <c r="AN64" i="10"/>
  <c r="AN70" i="10"/>
  <c r="AN63" i="10"/>
  <c r="AN75" i="10"/>
  <c r="AM148" i="10"/>
  <c r="AM158" i="10" s="1"/>
  <c r="AM154" i="10"/>
  <c r="AM145" i="10"/>
  <c r="AN129" i="10"/>
  <c r="AN123" i="10"/>
  <c r="AN133" i="10" s="1"/>
  <c r="AN183" i="10"/>
  <c r="AN177" i="10"/>
  <c r="AN187" i="10" s="1"/>
  <c r="AN231" i="10"/>
  <c r="AN241" i="10" s="1"/>
  <c r="AN237" i="10"/>
  <c r="AN264" i="10"/>
  <c r="AN258" i="10"/>
  <c r="AN268" i="10" s="1"/>
  <c r="AL230" i="10"/>
  <c r="AL240" i="10" s="1"/>
  <c r="AL236" i="10"/>
  <c r="AM208" i="10"/>
  <c r="AM199" i="10"/>
  <c r="AM202" i="10"/>
  <c r="AM212" i="10" s="1"/>
  <c r="AM235" i="10"/>
  <c r="AM229" i="10"/>
  <c r="AM239" i="10" s="1"/>
  <c r="AM226" i="10"/>
  <c r="AN156" i="10"/>
  <c r="AN150" i="10"/>
  <c r="AN160" i="10" s="1"/>
  <c r="AM256" i="10"/>
  <c r="AM266" i="10" s="1"/>
  <c r="AM262" i="10"/>
  <c r="AM253" i="10"/>
  <c r="AN204" i="10"/>
  <c r="AN214" i="10" s="1"/>
  <c r="AN210" i="10"/>
  <c r="AM117" i="10"/>
  <c r="AM171" i="10"/>
  <c r="AO254" i="10" l="1"/>
  <c r="AO227" i="10"/>
  <c r="AO200" i="10"/>
  <c r="AO173" i="10"/>
  <c r="AO146" i="10"/>
  <c r="AO119" i="10"/>
  <c r="AO4" i="10"/>
  <c r="AN247" i="10"/>
  <c r="AN220" i="10"/>
  <c r="AN193" i="10"/>
  <c r="AN166" i="10"/>
  <c r="AN80" i="10"/>
  <c r="AN139" i="10"/>
  <c r="AN112" i="10"/>
  <c r="AM155" i="10"/>
  <c r="AM149" i="10"/>
  <c r="AM159" i="10" s="1"/>
  <c r="AN246" i="10"/>
  <c r="AN219" i="10"/>
  <c r="AN165" i="10"/>
  <c r="AN138" i="10"/>
  <c r="AN192" i="10"/>
  <c r="AN111" i="10"/>
  <c r="AN117" i="10" s="1"/>
  <c r="AN66" i="10"/>
  <c r="AM236" i="10"/>
  <c r="AM230" i="10"/>
  <c r="AM240" i="10" s="1"/>
  <c r="AM209" i="10"/>
  <c r="AM203" i="10"/>
  <c r="AM213" i="10" s="1"/>
  <c r="AM263" i="10"/>
  <c r="AM257" i="10"/>
  <c r="AM267" i="10" s="1"/>
  <c r="AM175" i="10"/>
  <c r="AM185" i="10" s="1"/>
  <c r="AM181" i="10"/>
  <c r="AM172" i="10"/>
  <c r="AM121" i="10"/>
  <c r="AM131" i="10" s="1"/>
  <c r="AM127" i="10"/>
  <c r="AM118" i="10"/>
  <c r="AN198" i="10" l="1"/>
  <c r="AN144" i="10"/>
  <c r="AN154" i="10" s="1"/>
  <c r="AM176" i="10"/>
  <c r="AM186" i="10" s="1"/>
  <c r="AM182" i="10"/>
  <c r="AN208" i="10"/>
  <c r="AN202" i="10"/>
  <c r="AN212" i="10" s="1"/>
  <c r="AN199" i="10"/>
  <c r="AN127" i="10"/>
  <c r="AN121" i="10"/>
  <c r="AN131" i="10" s="1"/>
  <c r="AN118" i="10"/>
  <c r="AN171" i="10"/>
  <c r="AN225" i="10"/>
  <c r="AN148" i="10"/>
  <c r="AN158" i="10" s="1"/>
  <c r="AN145" i="10"/>
  <c r="AO93" i="10"/>
  <c r="AO101" i="10" s="1"/>
  <c r="AO73" i="10"/>
  <c r="AO74" i="10"/>
  <c r="AO58" i="10"/>
  <c r="AO71" i="10"/>
  <c r="AO96" i="10"/>
  <c r="AO104" i="10" s="1"/>
  <c r="AO78" i="10"/>
  <c r="AO75" i="10"/>
  <c r="AO77" i="10"/>
  <c r="AO59" i="10"/>
  <c r="AO56" i="10"/>
  <c r="AO72" i="10"/>
  <c r="AP3" i="10"/>
  <c r="AO63" i="10"/>
  <c r="AO60" i="10"/>
  <c r="AO79" i="10"/>
  <c r="AO62" i="10"/>
  <c r="AO57" i="10"/>
  <c r="AO76" i="10"/>
  <c r="AO61" i="10"/>
  <c r="AO65" i="10"/>
  <c r="AO64" i="10"/>
  <c r="AO70" i="10"/>
  <c r="AO129" i="10"/>
  <c r="AO123" i="10"/>
  <c r="AO133" i="10" s="1"/>
  <c r="AN252" i="10"/>
  <c r="AO150" i="10"/>
  <c r="AO160" i="10" s="1"/>
  <c r="AO156" i="10"/>
  <c r="AO183" i="10"/>
  <c r="AO177" i="10"/>
  <c r="AO187" i="10" s="1"/>
  <c r="AO210" i="10"/>
  <c r="AO204" i="10"/>
  <c r="AO214" i="10" s="1"/>
  <c r="AM122" i="10"/>
  <c r="AM132" i="10" s="1"/>
  <c r="AM128" i="10"/>
  <c r="AO237" i="10"/>
  <c r="AO231" i="10"/>
  <c r="AO241" i="10" s="1"/>
  <c r="AO264" i="10"/>
  <c r="AO258" i="10"/>
  <c r="AO268" i="10" s="1"/>
  <c r="AN235" i="10" l="1"/>
  <c r="AN229" i="10"/>
  <c r="AN239" i="10" s="1"/>
  <c r="AN226" i="10"/>
  <c r="AO247" i="10"/>
  <c r="AO166" i="10"/>
  <c r="AO193" i="10"/>
  <c r="AO220" i="10"/>
  <c r="AO80" i="10"/>
  <c r="AO139" i="10"/>
  <c r="AO112" i="10"/>
  <c r="AN175" i="10"/>
  <c r="AN185" i="10" s="1"/>
  <c r="AN181" i="10"/>
  <c r="AN172" i="10"/>
  <c r="AN256" i="10"/>
  <c r="AN266" i="10" s="1"/>
  <c r="AN262" i="10"/>
  <c r="AN253" i="10"/>
  <c r="AO246" i="10"/>
  <c r="AO252" i="10" s="1"/>
  <c r="AO219" i="10"/>
  <c r="AO192" i="10"/>
  <c r="AO198" i="10" s="1"/>
  <c r="AO165" i="10"/>
  <c r="AO171" i="10" s="1"/>
  <c r="AO138" i="10"/>
  <c r="AO111" i="10"/>
  <c r="AO117" i="10" s="1"/>
  <c r="AO66" i="10"/>
  <c r="AN128" i="10"/>
  <c r="AN122" i="10"/>
  <c r="AN132" i="10" s="1"/>
  <c r="AN209" i="10"/>
  <c r="AN203" i="10"/>
  <c r="AN213" i="10" s="1"/>
  <c r="AP254" i="10"/>
  <c r="AP227" i="10"/>
  <c r="AP200" i="10"/>
  <c r="AP173" i="10"/>
  <c r="AP146" i="10"/>
  <c r="AP119" i="10"/>
  <c r="AP4" i="10"/>
  <c r="AN149" i="10"/>
  <c r="AN159" i="10" s="1"/>
  <c r="AN155" i="10"/>
  <c r="AO225" i="10" l="1"/>
  <c r="AP129" i="10"/>
  <c r="AP123" i="10"/>
  <c r="AP133" i="10" s="1"/>
  <c r="AO127" i="10"/>
  <c r="AO121" i="10"/>
  <c r="AO131" i="10" s="1"/>
  <c r="AO118" i="10"/>
  <c r="AP156" i="10"/>
  <c r="AP150" i="10"/>
  <c r="AP160" i="10" s="1"/>
  <c r="AO144" i="10"/>
  <c r="AO208" i="10"/>
  <c r="AO202" i="10"/>
  <c r="AO212" i="10" s="1"/>
  <c r="AO199" i="10"/>
  <c r="AP237" i="10"/>
  <c r="AP231" i="10"/>
  <c r="AP241" i="10" s="1"/>
  <c r="AN230" i="10"/>
  <c r="AN240" i="10" s="1"/>
  <c r="AN236" i="10"/>
  <c r="AP177" i="10"/>
  <c r="AP187" i="10" s="1"/>
  <c r="AP183" i="10"/>
  <c r="AO256" i="10"/>
  <c r="AO266" i="10" s="1"/>
  <c r="AO262" i="10"/>
  <c r="AO253" i="10"/>
  <c r="AN263" i="10"/>
  <c r="AN257" i="10"/>
  <c r="AN267" i="10" s="1"/>
  <c r="AN176" i="10"/>
  <c r="AN186" i="10" s="1"/>
  <c r="AN182" i="10"/>
  <c r="AO181" i="10"/>
  <c r="AO175" i="10"/>
  <c r="AO185" i="10" s="1"/>
  <c r="AO172" i="10"/>
  <c r="AP210" i="10"/>
  <c r="AP204" i="10"/>
  <c r="AP214" i="10" s="1"/>
  <c r="AO235" i="10"/>
  <c r="AO229" i="10"/>
  <c r="AO239" i="10" s="1"/>
  <c r="AO226" i="10"/>
  <c r="AP264" i="10"/>
  <c r="AP258" i="10"/>
  <c r="AP268" i="10" s="1"/>
  <c r="AP75" i="10"/>
  <c r="AP96" i="10"/>
  <c r="AP104" i="10" s="1"/>
  <c r="AP71" i="10"/>
  <c r="AP60" i="10"/>
  <c r="AP78" i="10"/>
  <c r="AP56" i="10"/>
  <c r="AP74" i="10"/>
  <c r="AP72" i="10"/>
  <c r="AQ3" i="10"/>
  <c r="AP93" i="10"/>
  <c r="AP101" i="10" s="1"/>
  <c r="AP63" i="10"/>
  <c r="AP65" i="10"/>
  <c r="AP57" i="10"/>
  <c r="AP77" i="10"/>
  <c r="AP59" i="10"/>
  <c r="AP58" i="10"/>
  <c r="AP62" i="10"/>
  <c r="AP76" i="10"/>
  <c r="AP61" i="10"/>
  <c r="AP64" i="10"/>
  <c r="AP79" i="10"/>
  <c r="AP73" i="10"/>
  <c r="AP70" i="10"/>
  <c r="AO203" i="10" l="1"/>
  <c r="AO213" i="10" s="1"/>
  <c r="AO209" i="10"/>
  <c r="AQ254" i="10"/>
  <c r="AQ227" i="10"/>
  <c r="AQ200" i="10"/>
  <c r="AQ173" i="10"/>
  <c r="AQ146" i="10"/>
  <c r="AQ119" i="10"/>
  <c r="AQ4" i="10"/>
  <c r="AO230" i="10"/>
  <c r="AO240" i="10" s="1"/>
  <c r="AO236" i="10"/>
  <c r="AO263" i="10"/>
  <c r="AO257" i="10"/>
  <c r="AO267" i="10" s="1"/>
  <c r="AP246" i="10"/>
  <c r="AP219" i="10"/>
  <c r="AP192" i="10"/>
  <c r="AP165" i="10"/>
  <c r="AP171" i="10" s="1"/>
  <c r="AP138" i="10"/>
  <c r="AP111" i="10"/>
  <c r="AP117" i="10" s="1"/>
  <c r="AP66" i="10"/>
  <c r="AP220" i="10"/>
  <c r="AP247" i="10"/>
  <c r="AP193" i="10"/>
  <c r="AP139" i="10"/>
  <c r="AP166" i="10"/>
  <c r="AP112" i="10"/>
  <c r="AP80" i="10"/>
  <c r="AO154" i="10"/>
  <c r="AO148" i="10"/>
  <c r="AO158" i="10" s="1"/>
  <c r="AO145" i="10"/>
  <c r="AO176" i="10"/>
  <c r="AO186" i="10" s="1"/>
  <c r="AO182" i="10"/>
  <c r="AO122" i="10"/>
  <c r="AO132" i="10" s="1"/>
  <c r="AO128" i="10"/>
  <c r="AP144" i="10" l="1"/>
  <c r="AP198" i="10"/>
  <c r="AQ77" i="10"/>
  <c r="AQ96" i="10"/>
  <c r="AQ104" i="10" s="1"/>
  <c r="AQ62" i="10"/>
  <c r="AQ78" i="10"/>
  <c r="AQ75" i="10"/>
  <c r="AQ72" i="10"/>
  <c r="AQ74" i="10"/>
  <c r="AR3" i="10"/>
  <c r="AQ93" i="10"/>
  <c r="AQ101" i="10" s="1"/>
  <c r="AQ63" i="10"/>
  <c r="AQ65" i="10"/>
  <c r="AQ60" i="10"/>
  <c r="AQ57" i="10"/>
  <c r="AQ71" i="10"/>
  <c r="AQ56" i="10"/>
  <c r="AQ76" i="10"/>
  <c r="AQ61" i="10"/>
  <c r="AQ64" i="10"/>
  <c r="AQ79" i="10"/>
  <c r="AQ73" i="10"/>
  <c r="AQ70" i="10"/>
  <c r="AQ59" i="10"/>
  <c r="AQ58" i="10"/>
  <c r="AP121" i="10"/>
  <c r="AP131" i="10" s="1"/>
  <c r="AP127" i="10"/>
  <c r="AP118" i="10"/>
  <c r="AQ150" i="10"/>
  <c r="AQ160" i="10" s="1"/>
  <c r="AQ156" i="10"/>
  <c r="AO149" i="10"/>
  <c r="AO159" i="10" s="1"/>
  <c r="AO155" i="10"/>
  <c r="AP154" i="10"/>
  <c r="AP145" i="10"/>
  <c r="AP148" i="10"/>
  <c r="AP158" i="10" s="1"/>
  <c r="AQ183" i="10"/>
  <c r="AQ177" i="10"/>
  <c r="AQ187" i="10" s="1"/>
  <c r="AP208" i="10"/>
  <c r="AP202" i="10"/>
  <c r="AP212" i="10" s="1"/>
  <c r="AP199" i="10"/>
  <c r="AP225" i="10"/>
  <c r="AQ129" i="10"/>
  <c r="AQ123" i="10"/>
  <c r="AQ133" i="10" s="1"/>
  <c r="AP181" i="10"/>
  <c r="AP175" i="10"/>
  <c r="AP185" i="10" s="1"/>
  <c r="AP172" i="10"/>
  <c r="AQ204" i="10"/>
  <c r="AQ214" i="10" s="1"/>
  <c r="AQ210" i="10"/>
  <c r="AQ237" i="10"/>
  <c r="AQ231" i="10"/>
  <c r="AQ241" i="10" s="1"/>
  <c r="AP252" i="10"/>
  <c r="AQ264" i="10"/>
  <c r="AQ258" i="10"/>
  <c r="AQ268" i="10" s="1"/>
  <c r="AP176" i="10" l="1"/>
  <c r="AP186" i="10" s="1"/>
  <c r="AP182" i="10"/>
  <c r="AP149" i="10"/>
  <c r="AP159" i="10" s="1"/>
  <c r="AP155" i="10"/>
  <c r="AQ247" i="10"/>
  <c r="AQ193" i="10"/>
  <c r="AQ220" i="10"/>
  <c r="AQ166" i="10"/>
  <c r="AQ139" i="10"/>
  <c r="AQ112" i="10"/>
  <c r="AQ80" i="10"/>
  <c r="AP229" i="10"/>
  <c r="AP239" i="10" s="1"/>
  <c r="AP235" i="10"/>
  <c r="AP226" i="10"/>
  <c r="AP122" i="10"/>
  <c r="AP132" i="10" s="1"/>
  <c r="AP128" i="10"/>
  <c r="AQ246" i="10"/>
  <c r="AQ252" i="10" s="1"/>
  <c r="AQ219" i="10"/>
  <c r="AQ192" i="10"/>
  <c r="AQ165" i="10"/>
  <c r="AQ138" i="10"/>
  <c r="AQ144" i="10" s="1"/>
  <c r="AQ111" i="10"/>
  <c r="AQ117" i="10" s="1"/>
  <c r="AQ66" i="10"/>
  <c r="AR254" i="10"/>
  <c r="AR227" i="10"/>
  <c r="AR200" i="10"/>
  <c r="AR173" i="10"/>
  <c r="AR146" i="10"/>
  <c r="AR119" i="10"/>
  <c r="AR4" i="10"/>
  <c r="AP262" i="10"/>
  <c r="AP256" i="10"/>
  <c r="AP266" i="10" s="1"/>
  <c r="AP253" i="10"/>
  <c r="AP209" i="10"/>
  <c r="AP203" i="10"/>
  <c r="AP213" i="10" s="1"/>
  <c r="AQ225" i="10" l="1"/>
  <c r="AQ198" i="10"/>
  <c r="AQ171" i="10"/>
  <c r="AQ127" i="10"/>
  <c r="AQ121" i="10"/>
  <c r="AQ131" i="10" s="1"/>
  <c r="AQ118" i="10"/>
  <c r="AQ175" i="10"/>
  <c r="AQ185" i="10" s="1"/>
  <c r="AQ181" i="10"/>
  <c r="AQ172" i="10"/>
  <c r="AR129" i="10"/>
  <c r="AR123" i="10"/>
  <c r="AR133" i="10" s="1"/>
  <c r="AR150" i="10"/>
  <c r="AR160" i="10" s="1"/>
  <c r="AR156" i="10"/>
  <c r="AP230" i="10"/>
  <c r="AP240" i="10" s="1"/>
  <c r="AP236" i="10"/>
  <c r="AP263" i="10"/>
  <c r="AP257" i="10"/>
  <c r="AP267" i="10" s="1"/>
  <c r="AR96" i="10"/>
  <c r="AR104" i="10" s="1"/>
  <c r="AR79" i="10"/>
  <c r="AR78" i="10"/>
  <c r="AR64" i="10"/>
  <c r="AR75" i="10"/>
  <c r="AR72" i="10"/>
  <c r="AR93" i="10"/>
  <c r="AR101" i="10" s="1"/>
  <c r="AR63" i="10"/>
  <c r="AR65" i="10"/>
  <c r="AR60" i="10"/>
  <c r="AR57" i="10"/>
  <c r="AR77" i="10"/>
  <c r="AR73" i="10"/>
  <c r="AR76" i="10"/>
  <c r="AR74" i="10"/>
  <c r="AS3" i="10"/>
  <c r="AR62" i="10"/>
  <c r="AR61" i="10"/>
  <c r="AR70" i="10"/>
  <c r="AR71" i="10"/>
  <c r="AR56" i="10"/>
  <c r="AR59" i="10"/>
  <c r="AR58" i="10"/>
  <c r="AQ226" i="10"/>
  <c r="AQ229" i="10"/>
  <c r="AQ239" i="10" s="1"/>
  <c r="AQ235" i="10"/>
  <c r="AQ262" i="10"/>
  <c r="AQ256" i="10"/>
  <c r="AQ266" i="10" s="1"/>
  <c r="AQ253" i="10"/>
  <c r="AR183" i="10"/>
  <c r="AR177" i="10"/>
  <c r="AR187" i="10" s="1"/>
  <c r="AR204" i="10"/>
  <c r="AR214" i="10" s="1"/>
  <c r="AR210" i="10"/>
  <c r="AR237" i="10"/>
  <c r="AR231" i="10"/>
  <c r="AR241" i="10" s="1"/>
  <c r="AR264" i="10"/>
  <c r="AR258" i="10"/>
  <c r="AR268" i="10" s="1"/>
  <c r="AQ154" i="10"/>
  <c r="AQ148" i="10"/>
  <c r="AQ158" i="10" s="1"/>
  <c r="AQ145" i="10"/>
  <c r="AQ208" i="10"/>
  <c r="AQ202" i="10"/>
  <c r="AQ212" i="10" s="1"/>
  <c r="AQ199" i="10"/>
  <c r="AQ263" i="10" l="1"/>
  <c r="AQ257" i="10"/>
  <c r="AQ267" i="10" s="1"/>
  <c r="AR247" i="10"/>
  <c r="AR193" i="10"/>
  <c r="AR220" i="10"/>
  <c r="AR166" i="10"/>
  <c r="AR139" i="10"/>
  <c r="AR112" i="10"/>
  <c r="AR80" i="10"/>
  <c r="AQ122" i="10"/>
  <c r="AQ132" i="10" s="1"/>
  <c r="AQ128" i="10"/>
  <c r="AQ176" i="10"/>
  <c r="AQ186" i="10" s="1"/>
  <c r="AQ182" i="10"/>
  <c r="AQ209" i="10"/>
  <c r="AQ203" i="10"/>
  <c r="AQ213" i="10" s="1"/>
  <c r="AR246" i="10"/>
  <c r="AR252" i="10" s="1"/>
  <c r="AR219" i="10"/>
  <c r="AR225" i="10" s="1"/>
  <c r="AR192" i="10"/>
  <c r="AR198" i="10" s="1"/>
  <c r="AR165" i="10"/>
  <c r="AR171" i="10" s="1"/>
  <c r="AR138" i="10"/>
  <c r="AR144" i="10" s="1"/>
  <c r="AR66" i="10"/>
  <c r="AR111" i="10"/>
  <c r="AQ149" i="10"/>
  <c r="AQ159" i="10" s="1"/>
  <c r="AQ155" i="10"/>
  <c r="AS254" i="10"/>
  <c r="AS227" i="10"/>
  <c r="AS200" i="10"/>
  <c r="AS173" i="10"/>
  <c r="AS119" i="10"/>
  <c r="AS146" i="10"/>
  <c r="AS4" i="10"/>
  <c r="AQ236" i="10"/>
  <c r="AQ230" i="10"/>
  <c r="AQ240" i="10" s="1"/>
  <c r="AR117" i="10" l="1"/>
  <c r="AR154" i="10"/>
  <c r="AR148" i="10"/>
  <c r="AR158" i="10" s="1"/>
  <c r="AR145" i="10"/>
  <c r="AS123" i="10"/>
  <c r="AS133" i="10" s="1"/>
  <c r="AS129" i="10"/>
  <c r="AS70" i="10"/>
  <c r="AS75" i="10"/>
  <c r="AS72" i="10"/>
  <c r="AS96" i="10"/>
  <c r="AS104" i="10" s="1"/>
  <c r="AS93" i="10"/>
  <c r="AS101" i="10" s="1"/>
  <c r="AS79" i="10"/>
  <c r="AS76" i="10"/>
  <c r="AS78" i="10"/>
  <c r="AS65" i="10"/>
  <c r="AS60" i="10"/>
  <c r="AS57" i="10"/>
  <c r="AS77" i="10"/>
  <c r="AS64" i="10"/>
  <c r="AS61" i="10"/>
  <c r="AS63" i="10"/>
  <c r="AS71" i="10"/>
  <c r="AS73" i="10"/>
  <c r="AS59" i="10"/>
  <c r="AS58" i="10"/>
  <c r="AS74" i="10"/>
  <c r="AS62" i="10"/>
  <c r="AS56" i="10"/>
  <c r="AT3" i="10"/>
  <c r="AS150" i="10"/>
  <c r="AS160" i="10" s="1"/>
  <c r="AS156" i="10"/>
  <c r="AS264" i="10"/>
  <c r="AS258" i="10"/>
  <c r="AS268" i="10" s="1"/>
  <c r="AR181" i="10"/>
  <c r="AR175" i="10"/>
  <c r="AR185" i="10" s="1"/>
  <c r="AR172" i="10"/>
  <c r="AR235" i="10"/>
  <c r="AR229" i="10"/>
  <c r="AR239" i="10" s="1"/>
  <c r="AR226" i="10"/>
  <c r="AR208" i="10"/>
  <c r="AR202" i="10"/>
  <c r="AR212" i="10" s="1"/>
  <c r="AR199" i="10"/>
  <c r="AS183" i="10"/>
  <c r="AS177" i="10"/>
  <c r="AS187" i="10" s="1"/>
  <c r="AS210" i="10"/>
  <c r="AS204" i="10"/>
  <c r="AS214" i="10" s="1"/>
  <c r="AR262" i="10"/>
  <c r="AR256" i="10"/>
  <c r="AR266" i="10" s="1"/>
  <c r="AR253" i="10"/>
  <c r="AS231" i="10"/>
  <c r="AS241" i="10" s="1"/>
  <c r="AS237" i="10"/>
  <c r="AR209" i="10" l="1"/>
  <c r="AR203" i="10"/>
  <c r="AR213" i="10" s="1"/>
  <c r="AR155" i="10"/>
  <c r="AR149" i="10"/>
  <c r="AR159" i="10" s="1"/>
  <c r="AT254" i="10"/>
  <c r="AT227" i="10"/>
  <c r="AT200" i="10"/>
  <c r="AT173" i="10"/>
  <c r="AT146" i="10"/>
  <c r="AT119" i="10"/>
  <c r="AT4" i="10"/>
  <c r="AR236" i="10"/>
  <c r="AR230" i="10"/>
  <c r="AR240" i="10" s="1"/>
  <c r="AR176" i="10"/>
  <c r="AR186" i="10" s="1"/>
  <c r="AR182" i="10"/>
  <c r="AS247" i="10"/>
  <c r="AS193" i="10"/>
  <c r="AS220" i="10"/>
  <c r="AS166" i="10"/>
  <c r="AS139" i="10"/>
  <c r="AS112" i="10"/>
  <c r="AS80" i="10"/>
  <c r="AS246" i="10"/>
  <c r="AS219" i="10"/>
  <c r="AS165" i="10"/>
  <c r="AS192" i="10"/>
  <c r="AS138" i="10"/>
  <c r="AS111" i="10"/>
  <c r="AS66" i="10"/>
  <c r="AR263" i="10"/>
  <c r="AR257" i="10"/>
  <c r="AR267" i="10" s="1"/>
  <c r="AR121" i="10"/>
  <c r="AR131" i="10" s="1"/>
  <c r="AR127" i="10"/>
  <c r="AR118" i="10"/>
  <c r="AT123" i="10" l="1"/>
  <c r="AT133" i="10" s="1"/>
  <c r="AT129" i="10"/>
  <c r="AT150" i="10"/>
  <c r="AT160" i="10" s="1"/>
  <c r="AT156" i="10"/>
  <c r="AT72" i="10"/>
  <c r="AT57" i="10"/>
  <c r="AT96" i="10"/>
  <c r="AT104" i="10" s="1"/>
  <c r="AT93" i="10"/>
  <c r="AT101" i="10" s="1"/>
  <c r="AT79" i="10"/>
  <c r="AT76" i="10"/>
  <c r="AT78" i="10"/>
  <c r="AT77" i="10"/>
  <c r="AT64" i="10"/>
  <c r="AT61" i="10"/>
  <c r="AT73" i="10"/>
  <c r="AT70" i="10"/>
  <c r="AT58" i="10"/>
  <c r="AT65" i="10"/>
  <c r="AT60" i="10"/>
  <c r="AT71" i="10"/>
  <c r="AT56" i="10"/>
  <c r="AT59" i="10"/>
  <c r="AT63" i="10"/>
  <c r="AT75" i="10"/>
  <c r="AT74" i="10"/>
  <c r="AT62" i="10"/>
  <c r="AU3" i="10"/>
  <c r="AS117" i="10"/>
  <c r="AT177" i="10"/>
  <c r="AT187" i="10" s="1"/>
  <c r="AT183" i="10"/>
  <c r="AT204" i="10"/>
  <c r="AT214" i="10" s="1"/>
  <c r="AT210" i="10"/>
  <c r="AT237" i="10"/>
  <c r="AT231" i="10"/>
  <c r="AT241" i="10" s="1"/>
  <c r="AT264" i="10"/>
  <c r="AT258" i="10"/>
  <c r="AT268" i="10" s="1"/>
  <c r="AS225" i="10"/>
  <c r="AS144" i="10"/>
  <c r="AS198" i="10"/>
  <c r="AS171" i="10"/>
  <c r="AR122" i="10"/>
  <c r="AR132" i="10" s="1"/>
  <c r="AR128" i="10"/>
  <c r="AS252" i="10"/>
  <c r="AS256" i="10" l="1"/>
  <c r="AS266" i="10" s="1"/>
  <c r="AS262" i="10"/>
  <c r="AS253" i="10"/>
  <c r="AT246" i="10"/>
  <c r="AT219" i="10"/>
  <c r="AT192" i="10"/>
  <c r="AT138" i="10"/>
  <c r="AT165" i="10"/>
  <c r="AT66" i="10"/>
  <c r="AT111" i="10"/>
  <c r="AT117" i="10" s="1"/>
  <c r="AS202" i="10"/>
  <c r="AS212" i="10" s="1"/>
  <c r="AS208" i="10"/>
  <c r="AS199" i="10"/>
  <c r="AS235" i="10"/>
  <c r="AS229" i="10"/>
  <c r="AS239" i="10" s="1"/>
  <c r="AS226" i="10"/>
  <c r="AS118" i="10"/>
  <c r="AS127" i="10"/>
  <c r="AS121" i="10"/>
  <c r="AS131" i="10" s="1"/>
  <c r="AU254" i="10"/>
  <c r="AU173" i="10"/>
  <c r="AU200" i="10"/>
  <c r="AU227" i="10"/>
  <c r="AU146" i="10"/>
  <c r="AU119" i="10"/>
  <c r="AU4" i="10"/>
  <c r="AS175" i="10"/>
  <c r="AS185" i="10" s="1"/>
  <c r="AS172" i="10"/>
  <c r="AS181" i="10"/>
  <c r="AS154" i="10"/>
  <c r="AS148" i="10"/>
  <c r="AS158" i="10" s="1"/>
  <c r="AS145" i="10"/>
  <c r="AT247" i="10"/>
  <c r="AT220" i="10"/>
  <c r="AT193" i="10"/>
  <c r="AT166" i="10"/>
  <c r="AT139" i="10"/>
  <c r="AT112" i="10"/>
  <c r="AT80" i="10"/>
  <c r="AT225" i="10" l="1"/>
  <c r="AT171" i="10"/>
  <c r="AT144" i="10"/>
  <c r="AT198" i="10"/>
  <c r="AU204" i="10"/>
  <c r="AU214" i="10" s="1"/>
  <c r="AU210" i="10"/>
  <c r="AS149" i="10"/>
  <c r="AS159" i="10" s="1"/>
  <c r="AS155" i="10"/>
  <c r="AU264" i="10"/>
  <c r="AU258" i="10"/>
  <c r="AU268" i="10" s="1"/>
  <c r="AS176" i="10"/>
  <c r="AS186" i="10" s="1"/>
  <c r="AS182" i="10"/>
  <c r="AU177" i="10"/>
  <c r="AU187" i="10" s="1"/>
  <c r="AU183" i="10"/>
  <c r="AT154" i="10"/>
  <c r="AT148" i="10"/>
  <c r="AT158" i="10" s="1"/>
  <c r="AT145" i="10"/>
  <c r="AS128" i="10"/>
  <c r="AS122" i="10"/>
  <c r="AS132" i="10" s="1"/>
  <c r="AU74" i="10"/>
  <c r="AU96" i="10"/>
  <c r="AU104" i="10" s="1"/>
  <c r="AU59" i="10"/>
  <c r="AU93" i="10"/>
  <c r="AU101" i="10" s="1"/>
  <c r="AU79" i="10"/>
  <c r="AU76" i="10"/>
  <c r="AU73" i="10"/>
  <c r="AU72" i="10"/>
  <c r="AU77" i="10"/>
  <c r="AU64" i="10"/>
  <c r="AU61" i="10"/>
  <c r="AU70" i="10"/>
  <c r="AU58" i="10"/>
  <c r="AU75" i="10"/>
  <c r="AU78" i="10"/>
  <c r="AU57" i="10"/>
  <c r="AU65" i="10"/>
  <c r="AU71" i="10"/>
  <c r="AU56" i="10"/>
  <c r="AU60" i="10"/>
  <c r="AU63" i="10"/>
  <c r="AU62" i="10"/>
  <c r="AV3" i="10"/>
  <c r="AU150" i="10"/>
  <c r="AU160" i="10" s="1"/>
  <c r="AU156" i="10"/>
  <c r="AS209" i="10"/>
  <c r="AS203" i="10"/>
  <c r="AS213" i="10" s="1"/>
  <c r="AT127" i="10"/>
  <c r="AT121" i="10"/>
  <c r="AT131" i="10" s="1"/>
  <c r="AT118" i="10"/>
  <c r="AT175" i="10"/>
  <c r="AT185" i="10" s="1"/>
  <c r="AT172" i="10"/>
  <c r="AT181" i="10"/>
  <c r="AT202" i="10"/>
  <c r="AT212" i="10" s="1"/>
  <c r="AT208" i="10"/>
  <c r="AT199" i="10"/>
  <c r="AS236" i="10"/>
  <c r="AS230" i="10"/>
  <c r="AS240" i="10" s="1"/>
  <c r="AT235" i="10"/>
  <c r="AT226" i="10"/>
  <c r="AT229" i="10"/>
  <c r="AT239" i="10" s="1"/>
  <c r="AT252" i="10"/>
  <c r="AU123" i="10"/>
  <c r="AU133" i="10" s="1"/>
  <c r="AU129" i="10"/>
  <c r="AS257" i="10"/>
  <c r="AS267" i="10" s="1"/>
  <c r="AS263" i="10"/>
  <c r="AU237" i="10"/>
  <c r="AU231" i="10"/>
  <c r="AU241" i="10" s="1"/>
  <c r="AT236" i="10" l="1"/>
  <c r="AT230" i="10"/>
  <c r="AT240" i="10" s="1"/>
  <c r="AT209" i="10"/>
  <c r="AT203" i="10"/>
  <c r="AT213" i="10" s="1"/>
  <c r="AU247" i="10"/>
  <c r="AU220" i="10"/>
  <c r="AU193" i="10"/>
  <c r="AU166" i="10"/>
  <c r="AU139" i="10"/>
  <c r="AU112" i="10"/>
  <c r="AU80" i="10"/>
  <c r="AT256" i="10"/>
  <c r="AT266" i="10" s="1"/>
  <c r="AT262" i="10"/>
  <c r="AT253" i="10"/>
  <c r="AT155" i="10"/>
  <c r="AT149" i="10"/>
  <c r="AT159" i="10" s="1"/>
  <c r="AV200" i="10"/>
  <c r="AV254" i="10"/>
  <c r="AV173" i="10"/>
  <c r="AV227" i="10"/>
  <c r="AV146" i="10"/>
  <c r="AV119" i="10"/>
  <c r="AV4" i="10"/>
  <c r="AT182" i="10"/>
  <c r="AT176" i="10"/>
  <c r="AT186" i="10" s="1"/>
  <c r="AT128" i="10"/>
  <c r="AT122" i="10"/>
  <c r="AT132" i="10" s="1"/>
  <c r="AU246" i="10"/>
  <c r="AU219" i="10"/>
  <c r="AU192" i="10"/>
  <c r="AU165" i="10"/>
  <c r="AU66" i="10"/>
  <c r="AU138" i="10"/>
  <c r="AU111" i="10"/>
  <c r="AU171" i="10" l="1"/>
  <c r="AU198" i="10"/>
  <c r="AU225" i="10"/>
  <c r="AU252" i="10"/>
  <c r="AU144" i="10"/>
  <c r="AU145" i="10" s="1"/>
  <c r="AV150" i="10"/>
  <c r="AV160" i="10" s="1"/>
  <c r="AV156" i="10"/>
  <c r="AV123" i="10"/>
  <c r="AV133" i="10" s="1"/>
  <c r="AV129" i="10"/>
  <c r="AU202" i="10"/>
  <c r="AU212" i="10" s="1"/>
  <c r="AU208" i="10"/>
  <c r="AU199" i="10"/>
  <c r="AV264" i="10"/>
  <c r="AV258" i="10"/>
  <c r="AV268" i="10" s="1"/>
  <c r="AU175" i="10"/>
  <c r="AU185" i="10" s="1"/>
  <c r="AU181" i="10"/>
  <c r="AU172" i="10"/>
  <c r="AU262" i="10"/>
  <c r="AU256" i="10"/>
  <c r="AU266" i="10" s="1"/>
  <c r="AU253" i="10"/>
  <c r="AT257" i="10"/>
  <c r="AT267" i="10" s="1"/>
  <c r="AT263" i="10"/>
  <c r="AU148" i="10"/>
  <c r="AU158" i="10" s="1"/>
  <c r="AU154" i="10"/>
  <c r="AV231" i="10"/>
  <c r="AV241" i="10" s="1"/>
  <c r="AV237" i="10"/>
  <c r="AV177" i="10"/>
  <c r="AV187" i="10" s="1"/>
  <c r="AV183" i="10"/>
  <c r="AV204" i="10"/>
  <c r="AV214" i="10" s="1"/>
  <c r="AV210" i="10"/>
  <c r="AU235" i="10"/>
  <c r="AU229" i="10"/>
  <c r="AU239" i="10" s="1"/>
  <c r="AU226" i="10"/>
  <c r="AU117" i="10"/>
  <c r="AV76" i="10"/>
  <c r="AV93" i="10"/>
  <c r="AV101" i="10" s="1"/>
  <c r="AV79" i="10"/>
  <c r="AV61" i="10"/>
  <c r="AV73" i="10"/>
  <c r="AV96" i="10"/>
  <c r="AV104" i="10" s="1"/>
  <c r="AV77" i="10"/>
  <c r="AV64" i="10"/>
  <c r="AV70" i="10"/>
  <c r="AV58" i="10"/>
  <c r="AV75" i="10"/>
  <c r="AV72" i="10"/>
  <c r="AV57" i="10"/>
  <c r="AV59" i="10"/>
  <c r="AV71" i="10"/>
  <c r="AV56" i="10"/>
  <c r="AV60" i="10"/>
  <c r="AV65" i="10"/>
  <c r="AV63" i="10"/>
  <c r="AV62" i="10"/>
  <c r="AV78" i="10"/>
  <c r="AV74" i="10"/>
  <c r="AW3" i="10"/>
  <c r="AU203" i="10" l="1"/>
  <c r="AU213" i="10" s="1"/>
  <c r="AU209" i="10"/>
  <c r="AW200" i="10"/>
  <c r="AW254" i="10"/>
  <c r="AW227" i="10"/>
  <c r="AW146" i="10"/>
  <c r="AW173" i="10"/>
  <c r="AW119" i="10"/>
  <c r="AW4" i="10"/>
  <c r="AU155" i="10"/>
  <c r="AU149" i="10"/>
  <c r="AU159" i="10" s="1"/>
  <c r="AU236" i="10"/>
  <c r="AU230" i="10"/>
  <c r="AU240" i="10" s="1"/>
  <c r="AV247" i="10"/>
  <c r="AV220" i="10"/>
  <c r="AV193" i="10"/>
  <c r="AV166" i="10"/>
  <c r="AV112" i="10"/>
  <c r="AV139" i="10"/>
  <c r="AV80" i="10"/>
  <c r="AV246" i="10"/>
  <c r="AV252" i="10" s="1"/>
  <c r="AV219" i="10"/>
  <c r="AV225" i="10" s="1"/>
  <c r="AV192" i="10"/>
  <c r="AV165" i="10"/>
  <c r="AV138" i="10"/>
  <c r="AV111" i="10"/>
  <c r="AV66" i="10"/>
  <c r="AU127" i="10"/>
  <c r="AU121" i="10"/>
  <c r="AU131" i="10" s="1"/>
  <c r="AU118" i="10"/>
  <c r="AU263" i="10"/>
  <c r="AU257" i="10"/>
  <c r="AU267" i="10" s="1"/>
  <c r="AU182" i="10"/>
  <c r="AU176" i="10"/>
  <c r="AU186" i="10" s="1"/>
  <c r="AW78" i="10" l="1"/>
  <c r="AW76" i="10"/>
  <c r="AW73" i="10"/>
  <c r="AW63" i="10"/>
  <c r="AW65" i="10"/>
  <c r="AW70" i="10"/>
  <c r="AW77" i="10"/>
  <c r="AW93" i="10"/>
  <c r="AW101" i="10" s="1"/>
  <c r="AW79" i="10"/>
  <c r="AW61" i="10"/>
  <c r="AW58" i="10"/>
  <c r="AW75" i="10"/>
  <c r="AW62" i="10"/>
  <c r="AW96" i="10"/>
  <c r="AW104" i="10" s="1"/>
  <c r="AW64" i="10"/>
  <c r="AW71" i="10"/>
  <c r="AW56" i="10"/>
  <c r="AW72" i="10"/>
  <c r="AW60" i="10"/>
  <c r="AW59" i="10"/>
  <c r="AW74" i="10"/>
  <c r="AW57" i="10"/>
  <c r="AX3" i="10"/>
  <c r="AW177" i="10"/>
  <c r="AW187" i="10" s="1"/>
  <c r="AW183" i="10"/>
  <c r="AW156" i="10"/>
  <c r="AW150" i="10"/>
  <c r="AW160" i="10" s="1"/>
  <c r="AV117" i="10"/>
  <c r="AW264" i="10"/>
  <c r="AW258" i="10"/>
  <c r="AW268" i="10" s="1"/>
  <c r="AV171" i="10"/>
  <c r="AV235" i="10"/>
  <c r="AV229" i="10"/>
  <c r="AV239" i="10" s="1"/>
  <c r="AV226" i="10"/>
  <c r="AV253" i="10"/>
  <c r="AV262" i="10"/>
  <c r="AV256" i="10"/>
  <c r="AV266" i="10" s="1"/>
  <c r="AU128" i="10"/>
  <c r="AU122" i="10"/>
  <c r="AU132" i="10" s="1"/>
  <c r="AW123" i="10"/>
  <c r="AW133" i="10" s="1"/>
  <c r="AW129" i="10"/>
  <c r="AW231" i="10"/>
  <c r="AW241" i="10" s="1"/>
  <c r="AW237" i="10"/>
  <c r="AV144" i="10"/>
  <c r="AW210" i="10"/>
  <c r="AW204" i="10"/>
  <c r="AW214" i="10" s="1"/>
  <c r="AV198" i="10"/>
  <c r="AV175" i="10" l="1"/>
  <c r="AV185" i="10" s="1"/>
  <c r="AV181" i="10"/>
  <c r="AV172" i="10"/>
  <c r="AV154" i="10"/>
  <c r="AV148" i="10"/>
  <c r="AV158" i="10" s="1"/>
  <c r="AV145" i="10"/>
  <c r="AW246" i="10"/>
  <c r="AW219" i="10"/>
  <c r="AW225" i="10" s="1"/>
  <c r="AW165" i="10"/>
  <c r="AW171" i="10" s="1"/>
  <c r="AW192" i="10"/>
  <c r="AW198" i="10" s="1"/>
  <c r="AW111" i="10"/>
  <c r="AW117" i="10" s="1"/>
  <c r="AW138" i="10"/>
  <c r="AW66" i="10"/>
  <c r="AV202" i="10"/>
  <c r="AV212" i="10" s="1"/>
  <c r="AV208" i="10"/>
  <c r="AV199" i="10"/>
  <c r="AW247" i="10"/>
  <c r="AW220" i="10"/>
  <c r="AW166" i="10"/>
  <c r="AW193" i="10"/>
  <c r="AW112" i="10"/>
  <c r="AW139" i="10"/>
  <c r="AW80" i="10"/>
  <c r="AV257" i="10"/>
  <c r="AV267" i="10" s="1"/>
  <c r="AV263" i="10"/>
  <c r="AV121" i="10"/>
  <c r="AV131" i="10" s="1"/>
  <c r="AV127" i="10"/>
  <c r="AV118" i="10"/>
  <c r="AV236" i="10"/>
  <c r="AV230" i="10"/>
  <c r="AV240" i="10" s="1"/>
  <c r="AX254" i="10"/>
  <c r="AX227" i="10"/>
  <c r="AX200" i="10"/>
  <c r="AX146" i="10"/>
  <c r="AX173" i="10"/>
  <c r="AX119" i="10"/>
  <c r="AX4" i="10"/>
  <c r="AW252" i="10" l="1"/>
  <c r="AX210" i="10"/>
  <c r="AX204" i="10"/>
  <c r="AX214" i="10" s="1"/>
  <c r="AW202" i="10"/>
  <c r="AW212" i="10" s="1"/>
  <c r="AW208" i="10"/>
  <c r="AW199" i="10"/>
  <c r="AW229" i="10"/>
  <c r="AW239" i="10" s="1"/>
  <c r="AW235" i="10"/>
  <c r="AW226" i="10"/>
  <c r="AV203" i="10"/>
  <c r="AV213" i="10" s="1"/>
  <c r="AV209" i="10"/>
  <c r="AV182" i="10"/>
  <c r="AV176" i="10"/>
  <c r="AV186" i="10" s="1"/>
  <c r="AW121" i="10"/>
  <c r="AW131" i="10" s="1"/>
  <c r="AW127" i="10"/>
  <c r="AW118" i="10"/>
  <c r="AW175" i="10"/>
  <c r="AW185" i="10" s="1"/>
  <c r="AW181" i="10"/>
  <c r="AW172" i="10"/>
  <c r="AV128" i="10"/>
  <c r="AV122" i="10"/>
  <c r="AV132" i="10" s="1"/>
  <c r="AX93" i="10"/>
  <c r="AX101" i="10" s="1"/>
  <c r="AX65" i="10"/>
  <c r="AX70" i="10"/>
  <c r="AX77" i="10"/>
  <c r="AX75" i="10"/>
  <c r="AX73" i="10"/>
  <c r="AX62" i="10"/>
  <c r="AX96" i="10"/>
  <c r="AX104" i="10" s="1"/>
  <c r="AX71" i="10"/>
  <c r="AX59" i="10"/>
  <c r="AX56" i="10"/>
  <c r="AX76" i="10"/>
  <c r="AX74" i="10"/>
  <c r="AX61" i="10"/>
  <c r="AX58" i="10"/>
  <c r="AX72" i="10"/>
  <c r="AX60" i="10"/>
  <c r="AX63" i="10"/>
  <c r="AX64" i="10"/>
  <c r="AY3" i="10"/>
  <c r="AX79" i="10"/>
  <c r="AX78" i="10"/>
  <c r="AX57" i="10"/>
  <c r="AX231" i="10"/>
  <c r="AX241" i="10" s="1"/>
  <c r="AX237" i="10"/>
  <c r="AX264" i="10"/>
  <c r="AX258" i="10"/>
  <c r="AX268" i="10" s="1"/>
  <c r="AW262" i="10"/>
  <c r="AW256" i="10"/>
  <c r="AW266" i="10" s="1"/>
  <c r="AW253" i="10"/>
  <c r="AV149" i="10"/>
  <c r="AV159" i="10" s="1"/>
  <c r="AV155" i="10"/>
  <c r="AX129" i="10"/>
  <c r="AX123" i="10"/>
  <c r="AX133" i="10" s="1"/>
  <c r="AX177" i="10"/>
  <c r="AX187" i="10" s="1"/>
  <c r="AX183" i="10"/>
  <c r="AX156" i="10"/>
  <c r="AX150" i="10"/>
  <c r="AX160" i="10" s="1"/>
  <c r="AW144" i="10"/>
  <c r="AW148" i="10" l="1"/>
  <c r="AW158" i="10" s="1"/>
  <c r="AW154" i="10"/>
  <c r="AW145" i="10"/>
  <c r="AW122" i="10"/>
  <c r="AW132" i="10" s="1"/>
  <c r="AW128" i="10"/>
  <c r="AW230" i="10"/>
  <c r="AW240" i="10" s="1"/>
  <c r="AW236" i="10"/>
  <c r="AW182" i="10"/>
  <c r="AW176" i="10"/>
  <c r="AW186" i="10" s="1"/>
  <c r="AX246" i="10"/>
  <c r="AX219" i="10"/>
  <c r="AX138" i="10"/>
  <c r="AX165" i="10"/>
  <c r="AX192" i="10"/>
  <c r="AX66" i="10"/>
  <c r="AX111" i="10"/>
  <c r="AY254" i="10"/>
  <c r="AY227" i="10"/>
  <c r="AY200" i="10"/>
  <c r="AY173" i="10"/>
  <c r="AY119" i="10"/>
  <c r="AY4" i="10"/>
  <c r="AY146" i="10"/>
  <c r="AW257" i="10"/>
  <c r="AW267" i="10" s="1"/>
  <c r="AW263" i="10"/>
  <c r="AW203" i="10"/>
  <c r="AW213" i="10" s="1"/>
  <c r="AW209" i="10"/>
  <c r="AX220" i="10"/>
  <c r="AX247" i="10"/>
  <c r="AX193" i="10"/>
  <c r="AX166" i="10"/>
  <c r="AX80" i="10"/>
  <c r="AX139" i="10"/>
  <c r="AX112" i="10"/>
  <c r="AX117" i="10" l="1"/>
  <c r="AX225" i="10"/>
  <c r="AY71" i="10"/>
  <c r="AY93" i="10"/>
  <c r="AY101" i="10" s="1"/>
  <c r="AY70" i="10"/>
  <c r="AY56" i="10"/>
  <c r="AY77" i="10"/>
  <c r="AY74" i="10"/>
  <c r="AY75" i="10"/>
  <c r="AY73" i="10"/>
  <c r="AY62" i="10"/>
  <c r="AY96" i="10"/>
  <c r="AY104" i="10" s="1"/>
  <c r="AY59" i="10"/>
  <c r="AZ3" i="10"/>
  <c r="AY76" i="10"/>
  <c r="AY79" i="10"/>
  <c r="AY65" i="10"/>
  <c r="AY64" i="10"/>
  <c r="AY63" i="10"/>
  <c r="AY78" i="10"/>
  <c r="AY58" i="10"/>
  <c r="AY57" i="10"/>
  <c r="AY72" i="10"/>
  <c r="AY61" i="10"/>
  <c r="AY60" i="10"/>
  <c r="AX235" i="10"/>
  <c r="AX229" i="10"/>
  <c r="AX239" i="10" s="1"/>
  <c r="AX226" i="10"/>
  <c r="AY129" i="10"/>
  <c r="AY123" i="10"/>
  <c r="AY133" i="10" s="1"/>
  <c r="AX252" i="10"/>
  <c r="AY231" i="10"/>
  <c r="AY241" i="10" s="1"/>
  <c r="AY237" i="10"/>
  <c r="AX198" i="10"/>
  <c r="AW149" i="10"/>
  <c r="AW159" i="10" s="1"/>
  <c r="AW155" i="10"/>
  <c r="AY210" i="10"/>
  <c r="AY204" i="10"/>
  <c r="AY214" i="10" s="1"/>
  <c r="AY258" i="10"/>
  <c r="AY268" i="10" s="1"/>
  <c r="AY264" i="10"/>
  <c r="AX171" i="10"/>
  <c r="AY183" i="10"/>
  <c r="AY177" i="10"/>
  <c r="AY187" i="10" s="1"/>
  <c r="AX121" i="10"/>
  <c r="AX131" i="10" s="1"/>
  <c r="AX127" i="10"/>
  <c r="AX118" i="10"/>
  <c r="AY156" i="10"/>
  <c r="AY150" i="10"/>
  <c r="AY160" i="10" s="1"/>
  <c r="AX144" i="10"/>
  <c r="AX128" i="10" l="1"/>
  <c r="AX122" i="10"/>
  <c r="AX132" i="10" s="1"/>
  <c r="AX199" i="10"/>
  <c r="AX202" i="10"/>
  <c r="AX212" i="10" s="1"/>
  <c r="AX208" i="10"/>
  <c r="AX175" i="10"/>
  <c r="AX185" i="10" s="1"/>
  <c r="AX181" i="10"/>
  <c r="AX172" i="10"/>
  <c r="AX230" i="10"/>
  <c r="AX240" i="10" s="1"/>
  <c r="AX236" i="10"/>
  <c r="AY246" i="10"/>
  <c r="AY252" i="10" s="1"/>
  <c r="AY219" i="10"/>
  <c r="AY192" i="10"/>
  <c r="AY138" i="10"/>
  <c r="AY165" i="10"/>
  <c r="AY111" i="10"/>
  <c r="AY66" i="10"/>
  <c r="AX148" i="10"/>
  <c r="AX158" i="10" s="1"/>
  <c r="AX154" i="10"/>
  <c r="AX145" i="10"/>
  <c r="AY247" i="10"/>
  <c r="AY220" i="10"/>
  <c r="AY193" i="10"/>
  <c r="AY80" i="10"/>
  <c r="AY139" i="10"/>
  <c r="AY166" i="10"/>
  <c r="AY112" i="10"/>
  <c r="AX256" i="10"/>
  <c r="AX266" i="10" s="1"/>
  <c r="AX262" i="10"/>
  <c r="AX253" i="10"/>
  <c r="AZ227" i="10"/>
  <c r="AZ254" i="10"/>
  <c r="AZ200" i="10"/>
  <c r="AZ173" i="10"/>
  <c r="AZ119" i="10"/>
  <c r="AZ4" i="10"/>
  <c r="AZ146" i="10"/>
  <c r="AY198" i="10" l="1"/>
  <c r="AZ210" i="10"/>
  <c r="AZ204" i="10"/>
  <c r="AZ214" i="10" s="1"/>
  <c r="AY256" i="10"/>
  <c r="AY266" i="10" s="1"/>
  <c r="AY262" i="10"/>
  <c r="AY253" i="10"/>
  <c r="AZ258" i="10"/>
  <c r="AZ268" i="10" s="1"/>
  <c r="AZ264" i="10"/>
  <c r="AX257" i="10"/>
  <c r="AX267" i="10" s="1"/>
  <c r="AX263" i="10"/>
  <c r="AY171" i="10"/>
  <c r="AX149" i="10"/>
  <c r="AX159" i="10" s="1"/>
  <c r="AX155" i="10"/>
  <c r="AX176" i="10"/>
  <c r="AX186" i="10" s="1"/>
  <c r="AX182" i="10"/>
  <c r="AZ93" i="10"/>
  <c r="AZ101" i="10" s="1"/>
  <c r="AZ73" i="10"/>
  <c r="AZ77" i="10"/>
  <c r="AZ58" i="10"/>
  <c r="AZ74" i="10"/>
  <c r="AZ71" i="10"/>
  <c r="AZ75" i="10"/>
  <c r="AZ70" i="10"/>
  <c r="AZ62" i="10"/>
  <c r="AZ96" i="10"/>
  <c r="AZ104" i="10" s="1"/>
  <c r="AZ59" i="10"/>
  <c r="AZ56" i="10"/>
  <c r="BA3" i="10"/>
  <c r="AZ76" i="10"/>
  <c r="AZ79" i="10"/>
  <c r="AZ78" i="10"/>
  <c r="AZ65" i="10"/>
  <c r="AZ64" i="10"/>
  <c r="AZ63" i="10"/>
  <c r="AZ57" i="10"/>
  <c r="AZ72" i="10"/>
  <c r="AZ61" i="10"/>
  <c r="AZ60" i="10"/>
  <c r="AY144" i="10"/>
  <c r="AX209" i="10"/>
  <c r="AX203" i="10"/>
  <c r="AX213" i="10" s="1"/>
  <c r="AZ150" i="10"/>
  <c r="AZ160" i="10" s="1"/>
  <c r="AZ156" i="10"/>
  <c r="AZ129" i="10"/>
  <c r="AZ123" i="10"/>
  <c r="AZ133" i="10" s="1"/>
  <c r="AY208" i="10"/>
  <c r="AY202" i="10"/>
  <c r="AY212" i="10" s="1"/>
  <c r="AY199" i="10"/>
  <c r="AZ231" i="10"/>
  <c r="AZ241" i="10" s="1"/>
  <c r="AZ237" i="10"/>
  <c r="AY117" i="10"/>
  <c r="AZ183" i="10"/>
  <c r="AZ177" i="10"/>
  <c r="AZ187" i="10" s="1"/>
  <c r="AY225" i="10"/>
  <c r="AZ220" i="10" l="1"/>
  <c r="AZ166" i="10"/>
  <c r="AZ193" i="10"/>
  <c r="AZ247" i="10"/>
  <c r="AZ139" i="10"/>
  <c r="AZ80" i="10"/>
  <c r="AZ112" i="10"/>
  <c r="AY175" i="10"/>
  <c r="AY185" i="10" s="1"/>
  <c r="AY181" i="10"/>
  <c r="AY172" i="10"/>
  <c r="AY121" i="10"/>
  <c r="AY131" i="10" s="1"/>
  <c r="AY127" i="10"/>
  <c r="AY118" i="10"/>
  <c r="AZ246" i="10"/>
  <c r="AZ219" i="10"/>
  <c r="AZ192" i="10"/>
  <c r="AZ198" i="10" s="1"/>
  <c r="AZ138" i="10"/>
  <c r="AZ144" i="10" s="1"/>
  <c r="AZ165" i="10"/>
  <c r="AZ171" i="10" s="1"/>
  <c r="AZ111" i="10"/>
  <c r="AZ117" i="10" s="1"/>
  <c r="AZ66" i="10"/>
  <c r="BA227" i="10"/>
  <c r="BA254" i="10"/>
  <c r="BA200" i="10"/>
  <c r="BA173" i="10"/>
  <c r="BA146" i="10"/>
  <c r="BA119" i="10"/>
  <c r="BA4" i="10"/>
  <c r="AY209" i="10"/>
  <c r="AY203" i="10"/>
  <c r="AY213" i="10" s="1"/>
  <c r="AY235" i="10"/>
  <c r="AY229" i="10"/>
  <c r="AY239" i="10" s="1"/>
  <c r="AY226" i="10"/>
  <c r="AY148" i="10"/>
  <c r="AY158" i="10" s="1"/>
  <c r="AY154" i="10"/>
  <c r="AY145" i="10"/>
  <c r="AY263" i="10"/>
  <c r="AY257" i="10"/>
  <c r="AY267" i="10" s="1"/>
  <c r="AZ225" i="10" l="1"/>
  <c r="BA258" i="10"/>
  <c r="BA268" i="10" s="1"/>
  <c r="BA264" i="10"/>
  <c r="AY230" i="10"/>
  <c r="AY240" i="10" s="1"/>
  <c r="AY236" i="10"/>
  <c r="BA237" i="10"/>
  <c r="BA231" i="10"/>
  <c r="BA241" i="10" s="1"/>
  <c r="AY182" i="10"/>
  <c r="AY176" i="10"/>
  <c r="AY186" i="10" s="1"/>
  <c r="AZ127" i="10"/>
  <c r="AZ121" i="10"/>
  <c r="AZ131" i="10" s="1"/>
  <c r="AZ118" i="10"/>
  <c r="BA123" i="10"/>
  <c r="BA133" i="10" s="1"/>
  <c r="BA129" i="10"/>
  <c r="AZ154" i="10"/>
  <c r="AZ148" i="10"/>
  <c r="AZ158" i="10" s="1"/>
  <c r="AZ145" i="10"/>
  <c r="AZ208" i="10"/>
  <c r="AZ202" i="10"/>
  <c r="AZ212" i="10" s="1"/>
  <c r="AZ199" i="10"/>
  <c r="BA156" i="10"/>
  <c r="BA150" i="10"/>
  <c r="BA160" i="10" s="1"/>
  <c r="AZ252" i="10"/>
  <c r="BA75" i="10"/>
  <c r="BA96" i="10"/>
  <c r="BA104" i="10" s="1"/>
  <c r="BA74" i="10"/>
  <c r="BA60" i="10"/>
  <c r="BA71" i="10"/>
  <c r="BA78" i="10"/>
  <c r="BA77" i="10"/>
  <c r="BA73" i="10"/>
  <c r="BA59" i="10"/>
  <c r="BA56" i="10"/>
  <c r="BB3" i="10"/>
  <c r="BA76" i="10"/>
  <c r="BA63" i="10"/>
  <c r="BA79" i="10"/>
  <c r="BA93" i="10"/>
  <c r="BA101" i="10" s="1"/>
  <c r="BA70" i="10"/>
  <c r="BA62" i="10"/>
  <c r="BA65" i="10"/>
  <c r="BA64" i="10"/>
  <c r="BA58" i="10"/>
  <c r="BA57" i="10"/>
  <c r="BA72" i="10"/>
  <c r="BA61" i="10"/>
  <c r="AY149" i="10"/>
  <c r="AY159" i="10" s="1"/>
  <c r="AY155" i="10"/>
  <c r="BA183" i="10"/>
  <c r="BA177" i="10"/>
  <c r="BA187" i="10" s="1"/>
  <c r="AY128" i="10"/>
  <c r="AY122" i="10"/>
  <c r="AY132" i="10" s="1"/>
  <c r="AZ175" i="10"/>
  <c r="AZ185" i="10" s="1"/>
  <c r="AZ181" i="10"/>
  <c r="AZ172" i="10"/>
  <c r="AZ235" i="10"/>
  <c r="AZ229" i="10"/>
  <c r="AZ239" i="10" s="1"/>
  <c r="AZ226" i="10"/>
  <c r="BA210" i="10"/>
  <c r="BA204" i="10"/>
  <c r="BA214" i="10" s="1"/>
  <c r="BB227" i="10" l="1"/>
  <c r="BB254" i="10"/>
  <c r="BB200" i="10"/>
  <c r="BB173" i="10"/>
  <c r="BB146" i="10"/>
  <c r="BB119" i="10"/>
  <c r="BB4" i="10"/>
  <c r="AZ256" i="10"/>
  <c r="AZ266" i="10" s="1"/>
  <c r="AZ262" i="10"/>
  <c r="AZ253" i="10"/>
  <c r="AZ128" i="10"/>
  <c r="AZ122" i="10"/>
  <c r="AZ132" i="10" s="1"/>
  <c r="AZ182" i="10"/>
  <c r="AZ176" i="10"/>
  <c r="AZ186" i="10" s="1"/>
  <c r="BA246" i="10"/>
  <c r="BA219" i="10"/>
  <c r="BA225" i="10" s="1"/>
  <c r="BA192" i="10"/>
  <c r="BA198" i="10" s="1"/>
  <c r="BA165" i="10"/>
  <c r="BA138" i="10"/>
  <c r="BA111" i="10"/>
  <c r="BA66" i="10"/>
  <c r="AZ203" i="10"/>
  <c r="AZ213" i="10" s="1"/>
  <c r="AZ209" i="10"/>
  <c r="AZ230" i="10"/>
  <c r="AZ240" i="10" s="1"/>
  <c r="AZ236" i="10"/>
  <c r="BA220" i="10"/>
  <c r="BA193" i="10"/>
  <c r="BA247" i="10"/>
  <c r="BA139" i="10"/>
  <c r="BA166" i="10"/>
  <c r="BA80" i="10"/>
  <c r="BA112" i="10"/>
  <c r="AZ149" i="10"/>
  <c r="AZ159" i="10" s="1"/>
  <c r="AZ155" i="10"/>
  <c r="BA144" i="10" l="1"/>
  <c r="BA117" i="10"/>
  <c r="BA121" i="10"/>
  <c r="BA131" i="10" s="1"/>
  <c r="BA127" i="10"/>
  <c r="BA118" i="10"/>
  <c r="AZ263" i="10"/>
  <c r="AZ257" i="10"/>
  <c r="AZ267" i="10" s="1"/>
  <c r="BA154" i="10"/>
  <c r="BA148" i="10"/>
  <c r="BA158" i="10" s="1"/>
  <c r="BA145" i="10"/>
  <c r="BA252" i="10"/>
  <c r="BB177" i="10"/>
  <c r="BB187" i="10" s="1"/>
  <c r="BB183" i="10"/>
  <c r="BB77" i="10"/>
  <c r="BB96" i="10"/>
  <c r="BB104" i="10" s="1"/>
  <c r="BB71" i="10"/>
  <c r="BB62" i="10"/>
  <c r="BB78" i="10"/>
  <c r="BB75" i="10"/>
  <c r="BB56" i="10"/>
  <c r="BC3" i="10"/>
  <c r="BB76" i="10"/>
  <c r="BB63" i="10"/>
  <c r="BB79" i="10"/>
  <c r="BB60" i="10"/>
  <c r="BB57" i="10"/>
  <c r="BB74" i="10"/>
  <c r="BB73" i="10"/>
  <c r="BB59" i="10"/>
  <c r="BB93" i="10"/>
  <c r="BB101" i="10" s="1"/>
  <c r="BB70" i="10"/>
  <c r="BB58" i="10"/>
  <c r="BB72" i="10"/>
  <c r="BB61" i="10"/>
  <c r="BB65" i="10"/>
  <c r="BB64" i="10"/>
  <c r="BB210" i="10"/>
  <c r="BB204" i="10"/>
  <c r="BB214" i="10" s="1"/>
  <c r="BA171" i="10"/>
  <c r="BB123" i="10"/>
  <c r="BB133" i="10" s="1"/>
  <c r="BB129" i="10"/>
  <c r="BB150" i="10"/>
  <c r="BB160" i="10" s="1"/>
  <c r="BB156" i="10"/>
  <c r="BB258" i="10"/>
  <c r="BB268" i="10" s="1"/>
  <c r="BB264" i="10"/>
  <c r="BA208" i="10"/>
  <c r="BA202" i="10"/>
  <c r="BA212" i="10" s="1"/>
  <c r="BA199" i="10"/>
  <c r="BA229" i="10"/>
  <c r="BA239" i="10" s="1"/>
  <c r="BA235" i="10"/>
  <c r="BA226" i="10"/>
  <c r="BB237" i="10"/>
  <c r="BB231" i="10"/>
  <c r="BB241" i="10" s="1"/>
  <c r="BA256" i="10" l="1"/>
  <c r="BA266" i="10" s="1"/>
  <c r="BA262" i="10"/>
  <c r="BA253" i="10"/>
  <c r="BA149" i="10"/>
  <c r="BA159" i="10" s="1"/>
  <c r="BA155" i="10"/>
  <c r="BA181" i="10"/>
  <c r="BA175" i="10"/>
  <c r="BA185" i="10" s="1"/>
  <c r="BA172" i="10"/>
  <c r="BB220" i="10"/>
  <c r="BB247" i="10"/>
  <c r="BB193" i="10"/>
  <c r="BB166" i="10"/>
  <c r="BB139" i="10"/>
  <c r="BB112" i="10"/>
  <c r="BB80" i="10"/>
  <c r="BA236" i="10"/>
  <c r="BA230" i="10"/>
  <c r="BA240" i="10" s="1"/>
  <c r="BA122" i="10"/>
  <c r="BA132" i="10" s="1"/>
  <c r="BA128" i="10"/>
  <c r="BC227" i="10"/>
  <c r="BC254" i="10"/>
  <c r="BC200" i="10"/>
  <c r="BC173" i="10"/>
  <c r="BC146" i="10"/>
  <c r="BC119" i="10"/>
  <c r="BC4" i="10"/>
  <c r="BA203" i="10"/>
  <c r="BA213" i="10" s="1"/>
  <c r="BA209" i="10"/>
  <c r="BB246" i="10"/>
  <c r="BB219" i="10"/>
  <c r="BB192" i="10"/>
  <c r="BB165" i="10"/>
  <c r="BB138" i="10"/>
  <c r="BB111" i="10"/>
  <c r="BB66" i="10"/>
  <c r="BB171" i="10" l="1"/>
  <c r="BB144" i="10"/>
  <c r="BB154" i="10" s="1"/>
  <c r="BB252" i="10"/>
  <c r="BB253" i="10" s="1"/>
  <c r="BB175" i="10"/>
  <c r="BB185" i="10" s="1"/>
  <c r="BB181" i="10"/>
  <c r="BB172" i="10"/>
  <c r="BC258" i="10"/>
  <c r="BC268" i="10" s="1"/>
  <c r="BC264" i="10"/>
  <c r="BC237" i="10"/>
  <c r="BC231" i="10"/>
  <c r="BC241" i="10" s="1"/>
  <c r="BB262" i="10"/>
  <c r="BB256" i="10"/>
  <c r="BB266" i="10" s="1"/>
  <c r="BC210" i="10"/>
  <c r="BC204" i="10"/>
  <c r="BC214" i="10" s="1"/>
  <c r="BB225" i="10"/>
  <c r="BC129" i="10"/>
  <c r="BC123" i="10"/>
  <c r="BC133" i="10" s="1"/>
  <c r="BA263" i="10"/>
  <c r="BA257" i="10"/>
  <c r="BA267" i="10" s="1"/>
  <c r="BB198" i="10"/>
  <c r="BA182" i="10"/>
  <c r="BA176" i="10"/>
  <c r="BA186" i="10" s="1"/>
  <c r="BC96" i="10"/>
  <c r="BC104" i="10" s="1"/>
  <c r="BC79" i="10"/>
  <c r="BC64" i="10"/>
  <c r="BC78" i="10"/>
  <c r="BC75" i="10"/>
  <c r="BC72" i="10"/>
  <c r="BC76" i="10"/>
  <c r="BC63" i="10"/>
  <c r="BC71" i="10"/>
  <c r="BC60" i="10"/>
  <c r="BC57" i="10"/>
  <c r="BC74" i="10"/>
  <c r="BC65" i="10"/>
  <c r="BC77" i="10"/>
  <c r="BC56" i="10"/>
  <c r="BD3" i="10"/>
  <c r="BC70" i="10"/>
  <c r="BC59" i="10"/>
  <c r="BC58" i="10"/>
  <c r="BC73" i="10"/>
  <c r="BC62" i="10"/>
  <c r="BC61" i="10"/>
  <c r="BC93" i="10"/>
  <c r="BC101" i="10" s="1"/>
  <c r="BC156" i="10"/>
  <c r="BC150" i="10"/>
  <c r="BC160" i="10" s="1"/>
  <c r="BB148" i="10"/>
  <c r="BB158" i="10" s="1"/>
  <c r="BB145" i="10"/>
  <c r="BB117" i="10"/>
  <c r="BC177" i="10"/>
  <c r="BC187" i="10" s="1"/>
  <c r="BC183" i="10"/>
  <c r="BB208" i="10" l="1"/>
  <c r="BB202" i="10"/>
  <c r="BB212" i="10" s="1"/>
  <c r="BB199" i="10"/>
  <c r="BB263" i="10"/>
  <c r="BB257" i="10"/>
  <c r="BB267" i="10" s="1"/>
  <c r="BC247" i="10"/>
  <c r="BC220" i="10"/>
  <c r="BC166" i="10"/>
  <c r="BC193" i="10"/>
  <c r="BC139" i="10"/>
  <c r="BC112" i="10"/>
  <c r="BC80" i="10"/>
  <c r="BD254" i="10"/>
  <c r="BD227" i="10"/>
  <c r="BD200" i="10"/>
  <c r="BD173" i="10"/>
  <c r="BD146" i="10"/>
  <c r="BD119" i="10"/>
  <c r="BD4" i="10"/>
  <c r="BB176" i="10"/>
  <c r="BB186" i="10" s="1"/>
  <c r="BB182" i="10"/>
  <c r="BB127" i="10"/>
  <c r="BB118" i="10"/>
  <c r="BB121" i="10"/>
  <c r="BB131" i="10" s="1"/>
  <c r="BC246" i="10"/>
  <c r="BC219" i="10"/>
  <c r="BC192" i="10"/>
  <c r="BC165" i="10"/>
  <c r="BC138" i="10"/>
  <c r="BC111" i="10"/>
  <c r="BC66" i="10"/>
  <c r="BB229" i="10"/>
  <c r="BB239" i="10" s="1"/>
  <c r="BB235" i="10"/>
  <c r="BB226" i="10"/>
  <c r="BB149" i="10"/>
  <c r="BB159" i="10" s="1"/>
  <c r="BB155" i="10"/>
  <c r="BC144" i="10" l="1"/>
  <c r="BC148" i="10"/>
  <c r="BC158" i="10" s="1"/>
  <c r="BC154" i="10"/>
  <c r="BC145" i="10"/>
  <c r="BD210" i="10"/>
  <c r="BD204" i="10"/>
  <c r="BD214" i="10" s="1"/>
  <c r="BD70" i="10"/>
  <c r="BD78" i="10"/>
  <c r="BD75" i="10"/>
  <c r="BD72" i="10"/>
  <c r="BD96" i="10"/>
  <c r="BD104" i="10" s="1"/>
  <c r="BD63" i="10"/>
  <c r="BD71" i="10"/>
  <c r="BD60" i="10"/>
  <c r="BD57" i="10"/>
  <c r="BD79" i="10"/>
  <c r="BD74" i="10"/>
  <c r="BD65" i="10"/>
  <c r="BD76" i="10"/>
  <c r="BD59" i="10"/>
  <c r="BD73" i="10"/>
  <c r="BD58" i="10"/>
  <c r="BE3" i="10"/>
  <c r="BD62" i="10"/>
  <c r="BD61" i="10"/>
  <c r="BD93" i="10"/>
  <c r="BD101" i="10" s="1"/>
  <c r="BD77" i="10"/>
  <c r="BD64" i="10"/>
  <c r="BD56" i="10"/>
  <c r="BC171" i="10"/>
  <c r="BC198" i="10"/>
  <c r="BD231" i="10"/>
  <c r="BD241" i="10" s="1"/>
  <c r="BD237" i="10"/>
  <c r="BC117" i="10"/>
  <c r="BD156" i="10"/>
  <c r="BD150" i="10"/>
  <c r="BD160" i="10" s="1"/>
  <c r="BD123" i="10"/>
  <c r="BD133" i="10" s="1"/>
  <c r="BD129" i="10"/>
  <c r="BD183" i="10"/>
  <c r="BD177" i="10"/>
  <c r="BD187" i="10" s="1"/>
  <c r="BC225" i="10"/>
  <c r="BC252" i="10"/>
  <c r="BB209" i="10"/>
  <c r="BB203" i="10"/>
  <c r="BB213" i="10" s="1"/>
  <c r="BD264" i="10"/>
  <c r="BD258" i="10"/>
  <c r="BD268" i="10" s="1"/>
  <c r="BB236" i="10"/>
  <c r="BB230" i="10"/>
  <c r="BB240" i="10" s="1"/>
  <c r="BB122" i="10"/>
  <c r="BB132" i="10" s="1"/>
  <c r="BB128" i="10"/>
  <c r="BC127" i="10" l="1"/>
  <c r="BC121" i="10"/>
  <c r="BC131" i="10" s="1"/>
  <c r="BC118" i="10"/>
  <c r="BE254" i="10"/>
  <c r="BE227" i="10"/>
  <c r="BE200" i="10"/>
  <c r="BE173" i="10"/>
  <c r="BE146" i="10"/>
  <c r="BE119" i="10"/>
  <c r="BE4" i="10"/>
  <c r="BC262" i="10"/>
  <c r="BC256" i="10"/>
  <c r="BC266" i="10" s="1"/>
  <c r="BC253" i="10"/>
  <c r="BD247" i="10"/>
  <c r="BD220" i="10"/>
  <c r="BD193" i="10"/>
  <c r="BD166" i="10"/>
  <c r="BD139" i="10"/>
  <c r="BD112" i="10"/>
  <c r="BD80" i="10"/>
  <c r="BC229" i="10"/>
  <c r="BC239" i="10" s="1"/>
  <c r="BC235" i="10"/>
  <c r="BC226" i="10"/>
  <c r="BC155" i="10"/>
  <c r="BC149" i="10"/>
  <c r="BC159" i="10" s="1"/>
  <c r="BC181" i="10"/>
  <c r="BC175" i="10"/>
  <c r="BC185" i="10" s="1"/>
  <c r="BC172" i="10"/>
  <c r="BC208" i="10"/>
  <c r="BC202" i="10"/>
  <c r="BC212" i="10" s="1"/>
  <c r="BC199" i="10"/>
  <c r="BD246" i="10"/>
  <c r="BD165" i="10"/>
  <c r="BD192" i="10"/>
  <c r="BD219" i="10"/>
  <c r="BD138" i="10"/>
  <c r="BD111" i="10"/>
  <c r="BD66" i="10"/>
  <c r="BD171" i="10" l="1"/>
  <c r="BD252" i="10"/>
  <c r="BD181" i="10"/>
  <c r="BD172" i="10"/>
  <c r="BD175" i="10"/>
  <c r="BD185" i="10" s="1"/>
  <c r="BD256" i="10"/>
  <c r="BD266" i="10" s="1"/>
  <c r="BD262" i="10"/>
  <c r="BD253" i="10"/>
  <c r="BE72" i="10"/>
  <c r="BE75" i="10"/>
  <c r="BE57" i="10"/>
  <c r="BE79" i="10"/>
  <c r="BE76" i="10"/>
  <c r="BE78" i="10"/>
  <c r="BE71" i="10"/>
  <c r="BE60" i="10"/>
  <c r="BE74" i="10"/>
  <c r="BE65" i="10"/>
  <c r="BE64" i="10"/>
  <c r="BE61" i="10"/>
  <c r="BE93" i="10"/>
  <c r="BE101" i="10" s="1"/>
  <c r="BE96" i="10"/>
  <c r="BE104" i="10" s="1"/>
  <c r="BE63" i="10"/>
  <c r="BE59" i="10"/>
  <c r="BE73" i="10"/>
  <c r="BE70" i="10"/>
  <c r="BE58" i="10"/>
  <c r="BF3" i="10"/>
  <c r="BE62" i="10"/>
  <c r="BE77" i="10"/>
  <c r="BE56" i="10"/>
  <c r="BE264" i="10"/>
  <c r="BE258" i="10"/>
  <c r="BE268" i="10" s="1"/>
  <c r="BE150" i="10"/>
  <c r="BE160" i="10" s="1"/>
  <c r="BE156" i="10"/>
  <c r="BE177" i="10"/>
  <c r="BE187" i="10" s="1"/>
  <c r="BE183" i="10"/>
  <c r="BD144" i="10"/>
  <c r="BC122" i="10"/>
  <c r="BC132" i="10" s="1"/>
  <c r="BC128" i="10"/>
  <c r="BE123" i="10"/>
  <c r="BE133" i="10" s="1"/>
  <c r="BE129" i="10"/>
  <c r="BC176" i="10"/>
  <c r="BC186" i="10" s="1"/>
  <c r="BC182" i="10"/>
  <c r="BD225" i="10"/>
  <c r="BC263" i="10"/>
  <c r="BC257" i="10"/>
  <c r="BC267" i="10" s="1"/>
  <c r="BC209" i="10"/>
  <c r="BC203" i="10"/>
  <c r="BC213" i="10" s="1"/>
  <c r="BE204" i="10"/>
  <c r="BE214" i="10" s="1"/>
  <c r="BE210" i="10"/>
  <c r="BE231" i="10"/>
  <c r="BE241" i="10" s="1"/>
  <c r="BE237" i="10"/>
  <c r="BD117" i="10"/>
  <c r="BD198" i="10"/>
  <c r="BC236" i="10"/>
  <c r="BC230" i="10"/>
  <c r="BC240" i="10" s="1"/>
  <c r="BD229" i="10" l="1"/>
  <c r="BD239" i="10" s="1"/>
  <c r="BD226" i="10"/>
  <c r="BD235" i="10"/>
  <c r="BF254" i="10"/>
  <c r="BF227" i="10"/>
  <c r="BF173" i="10"/>
  <c r="BF200" i="10"/>
  <c r="BF146" i="10"/>
  <c r="BF119" i="10"/>
  <c r="BF4" i="10"/>
  <c r="BD202" i="10"/>
  <c r="BD212" i="10" s="1"/>
  <c r="BD208" i="10"/>
  <c r="BD199" i="10"/>
  <c r="BD118" i="10"/>
  <c r="BD127" i="10"/>
  <c r="BD121" i="10"/>
  <c r="BD131" i="10" s="1"/>
  <c r="BD148" i="10"/>
  <c r="BD158" i="10" s="1"/>
  <c r="BD154" i="10"/>
  <c r="BD145" i="10"/>
  <c r="BE247" i="10"/>
  <c r="BE220" i="10"/>
  <c r="BE193" i="10"/>
  <c r="BE166" i="10"/>
  <c r="BE139" i="10"/>
  <c r="BE112" i="10"/>
  <c r="BE80" i="10"/>
  <c r="BD176" i="10"/>
  <c r="BD186" i="10" s="1"/>
  <c r="BD182" i="10"/>
  <c r="BE246" i="10"/>
  <c r="BE219" i="10"/>
  <c r="BE192" i="10"/>
  <c r="BE165" i="10"/>
  <c r="BE138" i="10"/>
  <c r="BE111" i="10"/>
  <c r="BE66" i="10"/>
  <c r="BD263" i="10"/>
  <c r="BD257" i="10"/>
  <c r="BD267" i="10" s="1"/>
  <c r="BE144" i="10" l="1"/>
  <c r="BE225" i="10"/>
  <c r="BE117" i="10"/>
  <c r="BE118" i="10" s="1"/>
  <c r="BE171" i="10"/>
  <c r="BE181" i="10"/>
  <c r="BE175" i="10"/>
  <c r="BE185" i="10" s="1"/>
  <c r="BE172" i="10"/>
  <c r="BF74" i="10"/>
  <c r="BF72" i="10"/>
  <c r="BF59" i="10"/>
  <c r="BF79" i="10"/>
  <c r="BF76" i="10"/>
  <c r="BF96" i="10"/>
  <c r="BF104" i="10" s="1"/>
  <c r="BF65" i="10"/>
  <c r="BF57" i="10"/>
  <c r="BF64" i="10"/>
  <c r="BF61" i="10"/>
  <c r="BF58" i="10"/>
  <c r="BF93" i="10"/>
  <c r="BF101" i="10" s="1"/>
  <c r="BF78" i="10"/>
  <c r="BF75" i="10"/>
  <c r="BF71" i="10"/>
  <c r="BF60" i="10"/>
  <c r="BF73" i="10"/>
  <c r="BF70" i="10"/>
  <c r="BF63" i="10"/>
  <c r="BG3" i="10"/>
  <c r="BF62" i="10"/>
  <c r="BF77" i="10"/>
  <c r="BF56" i="10"/>
  <c r="BE198" i="10"/>
  <c r="BD149" i="10"/>
  <c r="BD159" i="10" s="1"/>
  <c r="BD155" i="10"/>
  <c r="BF204" i="10"/>
  <c r="BF214" i="10" s="1"/>
  <c r="BF210" i="10"/>
  <c r="BF264" i="10"/>
  <c r="BF258" i="10"/>
  <c r="BF268" i="10" s="1"/>
  <c r="BE229" i="10"/>
  <c r="BE239" i="10" s="1"/>
  <c r="BE226" i="10"/>
  <c r="BE235" i="10"/>
  <c r="BD122" i="10"/>
  <c r="BD132" i="10" s="1"/>
  <c r="BD128" i="10"/>
  <c r="BE154" i="10"/>
  <c r="BE148" i="10"/>
  <c r="BE158" i="10" s="1"/>
  <c r="BE145" i="10"/>
  <c r="BE252" i="10"/>
  <c r="BF237" i="10"/>
  <c r="BF231" i="10"/>
  <c r="BF241" i="10" s="1"/>
  <c r="BD209" i="10"/>
  <c r="BD203" i="10"/>
  <c r="BD213" i="10" s="1"/>
  <c r="BD230" i="10"/>
  <c r="BD240" i="10" s="1"/>
  <c r="BD236" i="10"/>
  <c r="BF123" i="10"/>
  <c r="BF133" i="10" s="1"/>
  <c r="BF129" i="10"/>
  <c r="BF150" i="10"/>
  <c r="BF160" i="10" s="1"/>
  <c r="BF156" i="10"/>
  <c r="BF177" i="10"/>
  <c r="BF187" i="10" s="1"/>
  <c r="BF183" i="10"/>
  <c r="BE127" i="10"/>
  <c r="BE121" i="10"/>
  <c r="BE131" i="10" s="1"/>
  <c r="BF247" i="10" l="1"/>
  <c r="BF220" i="10"/>
  <c r="BF193" i="10"/>
  <c r="BF166" i="10"/>
  <c r="BF139" i="10"/>
  <c r="BF112" i="10"/>
  <c r="BF80" i="10"/>
  <c r="BF246" i="10"/>
  <c r="BF192" i="10"/>
  <c r="BF198" i="10" s="1"/>
  <c r="BF219" i="10"/>
  <c r="BF225" i="10" s="1"/>
  <c r="BF165" i="10"/>
  <c r="BF171" i="10" s="1"/>
  <c r="BF138" i="10"/>
  <c r="BF66" i="10"/>
  <c r="BF111" i="10"/>
  <c r="BE176" i="10"/>
  <c r="BE186" i="10" s="1"/>
  <c r="BE182" i="10"/>
  <c r="BE262" i="10"/>
  <c r="BE256" i="10"/>
  <c r="BE266" i="10" s="1"/>
  <c r="BE253" i="10"/>
  <c r="BE155" i="10"/>
  <c r="BE149" i="10"/>
  <c r="BE159" i="10" s="1"/>
  <c r="BE208" i="10"/>
  <c r="BE202" i="10"/>
  <c r="BE212" i="10" s="1"/>
  <c r="BE199" i="10"/>
  <c r="BE128" i="10"/>
  <c r="BE122" i="10"/>
  <c r="BE132" i="10" s="1"/>
  <c r="BE236" i="10"/>
  <c r="BE230" i="10"/>
  <c r="BE240" i="10" s="1"/>
  <c r="BG254" i="10"/>
  <c r="BG200" i="10"/>
  <c r="BG227" i="10"/>
  <c r="BG173" i="10"/>
  <c r="BG146" i="10"/>
  <c r="BG119" i="10"/>
  <c r="BG4" i="10"/>
  <c r="BF252" i="10" l="1"/>
  <c r="BG150" i="10"/>
  <c r="BG160" i="10" s="1"/>
  <c r="BG156" i="10"/>
  <c r="BF181" i="10"/>
  <c r="BF175" i="10"/>
  <c r="BF185" i="10" s="1"/>
  <c r="BF172" i="10"/>
  <c r="BG177" i="10"/>
  <c r="BG187" i="10" s="1"/>
  <c r="BG183" i="10"/>
  <c r="BF226" i="10"/>
  <c r="BF229" i="10"/>
  <c r="BF239" i="10" s="1"/>
  <c r="BF235" i="10"/>
  <c r="BF208" i="10"/>
  <c r="BF202" i="10"/>
  <c r="BF212" i="10" s="1"/>
  <c r="BF199" i="10"/>
  <c r="BF262" i="10"/>
  <c r="BF256" i="10"/>
  <c r="BF266" i="10" s="1"/>
  <c r="BF253" i="10"/>
  <c r="BF117" i="10"/>
  <c r="BG237" i="10"/>
  <c r="BG231" i="10"/>
  <c r="BG241" i="10" s="1"/>
  <c r="BE257" i="10"/>
  <c r="BE267" i="10" s="1"/>
  <c r="BE263" i="10"/>
  <c r="BE209" i="10"/>
  <c r="BE203" i="10"/>
  <c r="BE213" i="10" s="1"/>
  <c r="BG204" i="10"/>
  <c r="BG214" i="10" s="1"/>
  <c r="BG210" i="10"/>
  <c r="BG264" i="10"/>
  <c r="BG258" i="10"/>
  <c r="BG268" i="10" s="1"/>
  <c r="BG76" i="10"/>
  <c r="BG61" i="10"/>
  <c r="BG79" i="10"/>
  <c r="BG96" i="10"/>
  <c r="BG104" i="10" s="1"/>
  <c r="BG73" i="10"/>
  <c r="BG93" i="10"/>
  <c r="BG101" i="10" s="1"/>
  <c r="BG74" i="10"/>
  <c r="BG64" i="10"/>
  <c r="BG58" i="10"/>
  <c r="BG72" i="10"/>
  <c r="BG78" i="10"/>
  <c r="BG77" i="10"/>
  <c r="BG65" i="10"/>
  <c r="BG57" i="10"/>
  <c r="BG63" i="10"/>
  <c r="BH3" i="10"/>
  <c r="BG62" i="10"/>
  <c r="BG56" i="10"/>
  <c r="BG75" i="10"/>
  <c r="BG60" i="10"/>
  <c r="BG71" i="10"/>
  <c r="BG70" i="10"/>
  <c r="BG59" i="10"/>
  <c r="BG123" i="10"/>
  <c r="BG133" i="10" s="1"/>
  <c r="BG129" i="10"/>
  <c r="BF144" i="10"/>
  <c r="BF148" i="10" l="1"/>
  <c r="BF158" i="10" s="1"/>
  <c r="BF145" i="10"/>
  <c r="BF154" i="10"/>
  <c r="BH254" i="10"/>
  <c r="BH200" i="10"/>
  <c r="BH227" i="10"/>
  <c r="BH173" i="10"/>
  <c r="BH146" i="10"/>
  <c r="BH119" i="10"/>
  <c r="BH4" i="10"/>
  <c r="BF236" i="10"/>
  <c r="BF230" i="10"/>
  <c r="BF240" i="10" s="1"/>
  <c r="BG247" i="10"/>
  <c r="BG193" i="10"/>
  <c r="BG220" i="10"/>
  <c r="BG166" i="10"/>
  <c r="BG139" i="10"/>
  <c r="BG112" i="10"/>
  <c r="BG80" i="10"/>
  <c r="BF182" i="10"/>
  <c r="BF176" i="10"/>
  <c r="BF186" i="10" s="1"/>
  <c r="BF209" i="10"/>
  <c r="BF203" i="10"/>
  <c r="BF213" i="10" s="1"/>
  <c r="BF121" i="10"/>
  <c r="BF131" i="10" s="1"/>
  <c r="BF127" i="10"/>
  <c r="BF118" i="10"/>
  <c r="BF257" i="10"/>
  <c r="BF267" i="10" s="1"/>
  <c r="BF263" i="10"/>
  <c r="BG219" i="10"/>
  <c r="BG192" i="10"/>
  <c r="BG198" i="10" s="1"/>
  <c r="BG246" i="10"/>
  <c r="BG252" i="10" s="1"/>
  <c r="BG165" i="10"/>
  <c r="BG138" i="10"/>
  <c r="BG66" i="10"/>
  <c r="BG111" i="10"/>
  <c r="BG225" i="10" l="1"/>
  <c r="BG171" i="10"/>
  <c r="BG144" i="10"/>
  <c r="BG262" i="10"/>
  <c r="BG256" i="10"/>
  <c r="BG266" i="10" s="1"/>
  <c r="BG253" i="10"/>
  <c r="BH177" i="10"/>
  <c r="BH187" i="10" s="1"/>
  <c r="BH183" i="10"/>
  <c r="BF128" i="10"/>
  <c r="BF122" i="10"/>
  <c r="BF132" i="10" s="1"/>
  <c r="BH264" i="10"/>
  <c r="BH258" i="10"/>
  <c r="BH268" i="10" s="1"/>
  <c r="BG235" i="10"/>
  <c r="BG229" i="10"/>
  <c r="BG239" i="10" s="1"/>
  <c r="BG226" i="10"/>
  <c r="BG154" i="10"/>
  <c r="BG148" i="10"/>
  <c r="BG158" i="10" s="1"/>
  <c r="BG145" i="10"/>
  <c r="BG181" i="10"/>
  <c r="BG175" i="10"/>
  <c r="BG185" i="10" s="1"/>
  <c r="BG172" i="10"/>
  <c r="BH123" i="10"/>
  <c r="BH133" i="10" s="1"/>
  <c r="BH129" i="10"/>
  <c r="BH150" i="10"/>
  <c r="BH160" i="10" s="1"/>
  <c r="BH156" i="10"/>
  <c r="BG117" i="10"/>
  <c r="BF155" i="10"/>
  <c r="BF149" i="10"/>
  <c r="BF159" i="10" s="1"/>
  <c r="BH78" i="10"/>
  <c r="BH79" i="10"/>
  <c r="BH63" i="10"/>
  <c r="BH96" i="10"/>
  <c r="BH104" i="10" s="1"/>
  <c r="BH76" i="10"/>
  <c r="BH73" i="10"/>
  <c r="BH65" i="10"/>
  <c r="BH93" i="10"/>
  <c r="BH101" i="10" s="1"/>
  <c r="BH64" i="10"/>
  <c r="BH61" i="10"/>
  <c r="BH58" i="10"/>
  <c r="BH72" i="10"/>
  <c r="BH77" i="10"/>
  <c r="BH74" i="10"/>
  <c r="BH62" i="10"/>
  <c r="BH57" i="10"/>
  <c r="BH56" i="10"/>
  <c r="BH75" i="10"/>
  <c r="BH60" i="10"/>
  <c r="BH71" i="10"/>
  <c r="BH70" i="10"/>
  <c r="BH59" i="10"/>
  <c r="BI3" i="10"/>
  <c r="BG202" i="10"/>
  <c r="BG212" i="10" s="1"/>
  <c r="BG208" i="10"/>
  <c r="BG199" i="10"/>
  <c r="BH237" i="10"/>
  <c r="BH231" i="10"/>
  <c r="BH241" i="10" s="1"/>
  <c r="BH204" i="10"/>
  <c r="BH214" i="10" s="1"/>
  <c r="BH210" i="10"/>
  <c r="BI254" i="10" l="1"/>
  <c r="BI227" i="10"/>
  <c r="BI200" i="10"/>
  <c r="BI173" i="10"/>
  <c r="BI146" i="10"/>
  <c r="BI119" i="10"/>
  <c r="BI4" i="10"/>
  <c r="BG155" i="10"/>
  <c r="BG149" i="10"/>
  <c r="BG159" i="10" s="1"/>
  <c r="BG263" i="10"/>
  <c r="BG257" i="10"/>
  <c r="BG267" i="10" s="1"/>
  <c r="BG182" i="10"/>
  <c r="BG176" i="10"/>
  <c r="BG186" i="10" s="1"/>
  <c r="BH247" i="10"/>
  <c r="BH220" i="10"/>
  <c r="BH193" i="10"/>
  <c r="BH166" i="10"/>
  <c r="BH139" i="10"/>
  <c r="BH112" i="10"/>
  <c r="BH80" i="10"/>
  <c r="BH246" i="10"/>
  <c r="BH252" i="10" s="1"/>
  <c r="BH219" i="10"/>
  <c r="BH225" i="10" s="1"/>
  <c r="BH192" i="10"/>
  <c r="BH165" i="10"/>
  <c r="BH138" i="10"/>
  <c r="BH111" i="10"/>
  <c r="BH66" i="10"/>
  <c r="BG209" i="10"/>
  <c r="BG203" i="10"/>
  <c r="BG213" i="10" s="1"/>
  <c r="BG121" i="10"/>
  <c r="BG131" i="10" s="1"/>
  <c r="BG127" i="10"/>
  <c r="BG118" i="10"/>
  <c r="BG236" i="10"/>
  <c r="BG230" i="10"/>
  <c r="BG240" i="10" s="1"/>
  <c r="BH235" i="10" l="1"/>
  <c r="BH229" i="10"/>
  <c r="BH239" i="10" s="1"/>
  <c r="BH226" i="10"/>
  <c r="BG128" i="10"/>
  <c r="BG122" i="10"/>
  <c r="BG132" i="10" s="1"/>
  <c r="BH262" i="10"/>
  <c r="BH256" i="10"/>
  <c r="BH266" i="10" s="1"/>
  <c r="BH253" i="10"/>
  <c r="BI93" i="10"/>
  <c r="BI101" i="10" s="1"/>
  <c r="BI96" i="10"/>
  <c r="BI104" i="10" s="1"/>
  <c r="BI76" i="10"/>
  <c r="BI73" i="10"/>
  <c r="BI65" i="10"/>
  <c r="BI70" i="10"/>
  <c r="BI77" i="10"/>
  <c r="BI79" i="10"/>
  <c r="BI61" i="10"/>
  <c r="BI58" i="10"/>
  <c r="BI72" i="10"/>
  <c r="BI78" i="10"/>
  <c r="BI62" i="10"/>
  <c r="BI64" i="10"/>
  <c r="BI56" i="10"/>
  <c r="BI57" i="10"/>
  <c r="BI75" i="10"/>
  <c r="BI74" i="10"/>
  <c r="BI60" i="10"/>
  <c r="BI71" i="10"/>
  <c r="BI59" i="10"/>
  <c r="BI63" i="10"/>
  <c r="BJ3" i="10"/>
  <c r="BI123" i="10"/>
  <c r="BI133" i="10" s="1"/>
  <c r="BI129" i="10"/>
  <c r="BI156" i="10"/>
  <c r="BI150" i="10"/>
  <c r="BI160" i="10" s="1"/>
  <c r="BH117" i="10"/>
  <c r="BI177" i="10"/>
  <c r="BI187" i="10" s="1"/>
  <c r="BI183" i="10"/>
  <c r="BH144" i="10"/>
  <c r="BI210" i="10"/>
  <c r="BI204" i="10"/>
  <c r="BI214" i="10" s="1"/>
  <c r="BH171" i="10"/>
  <c r="BI237" i="10"/>
  <c r="BI231" i="10"/>
  <c r="BI241" i="10" s="1"/>
  <c r="BH198" i="10"/>
  <c r="BI258" i="10"/>
  <c r="BI268" i="10" s="1"/>
  <c r="BI264" i="10"/>
  <c r="BH181" i="10" l="1"/>
  <c r="BH175" i="10"/>
  <c r="BH185" i="10" s="1"/>
  <c r="BH172" i="10"/>
  <c r="BJ254" i="10"/>
  <c r="BJ227" i="10"/>
  <c r="BJ200" i="10"/>
  <c r="BJ173" i="10"/>
  <c r="BJ146" i="10"/>
  <c r="BJ119" i="10"/>
  <c r="BJ4" i="10"/>
  <c r="BH263" i="10"/>
  <c r="BH257" i="10"/>
  <c r="BH267" i="10" s="1"/>
  <c r="BH148" i="10"/>
  <c r="BH158" i="10" s="1"/>
  <c r="BH154" i="10"/>
  <c r="BH145" i="10"/>
  <c r="BH121" i="10"/>
  <c r="BH131" i="10" s="1"/>
  <c r="BH127" i="10"/>
  <c r="BH118" i="10"/>
  <c r="BI247" i="10"/>
  <c r="BI220" i="10"/>
  <c r="BI166" i="10"/>
  <c r="BI193" i="10"/>
  <c r="BI139" i="10"/>
  <c r="BI80" i="10"/>
  <c r="BI112" i="10"/>
  <c r="BH230" i="10"/>
  <c r="BH240" i="10" s="1"/>
  <c r="BH236" i="10"/>
  <c r="BH202" i="10"/>
  <c r="BH212" i="10" s="1"/>
  <c r="BH208" i="10"/>
  <c r="BH199" i="10"/>
  <c r="BI246" i="10"/>
  <c r="BI252" i="10" s="1"/>
  <c r="BI219" i="10"/>
  <c r="BI225" i="10" s="1"/>
  <c r="BI192" i="10"/>
  <c r="BI165" i="10"/>
  <c r="BI66" i="10"/>
  <c r="BI111" i="10"/>
  <c r="BI117" i="10" s="1"/>
  <c r="BI138" i="10"/>
  <c r="BI198" i="10" l="1"/>
  <c r="BI144" i="10"/>
  <c r="BI235" i="10"/>
  <c r="BI229" i="10"/>
  <c r="BI239" i="10" s="1"/>
  <c r="BI226" i="10"/>
  <c r="BH203" i="10"/>
  <c r="BH213" i="10" s="1"/>
  <c r="BH209" i="10"/>
  <c r="BJ177" i="10"/>
  <c r="BJ187" i="10" s="1"/>
  <c r="BJ183" i="10"/>
  <c r="BI148" i="10"/>
  <c r="BI158" i="10" s="1"/>
  <c r="BI145" i="10"/>
  <c r="BI154" i="10"/>
  <c r="BH149" i="10"/>
  <c r="BH159" i="10" s="1"/>
  <c r="BH155" i="10"/>
  <c r="BJ258" i="10"/>
  <c r="BJ268" i="10" s="1"/>
  <c r="BJ264" i="10"/>
  <c r="BJ129" i="10"/>
  <c r="BJ123" i="10"/>
  <c r="BJ133" i="10" s="1"/>
  <c r="BH122" i="10"/>
  <c r="BH132" i="10" s="1"/>
  <c r="BH128" i="10"/>
  <c r="BI121" i="10"/>
  <c r="BI131" i="10" s="1"/>
  <c r="BI127" i="10"/>
  <c r="BI118" i="10"/>
  <c r="BH182" i="10"/>
  <c r="BH176" i="10"/>
  <c r="BH186" i="10" s="1"/>
  <c r="BJ71" i="10"/>
  <c r="BJ93" i="10"/>
  <c r="BJ101" i="10" s="1"/>
  <c r="BJ56" i="10"/>
  <c r="BJ70" i="10"/>
  <c r="BJ77" i="10"/>
  <c r="BJ96" i="10"/>
  <c r="BJ104" i="10" s="1"/>
  <c r="BJ72" i="10"/>
  <c r="BJ79" i="10"/>
  <c r="BJ78" i="10"/>
  <c r="BJ62" i="10"/>
  <c r="BJ59" i="10"/>
  <c r="BK3" i="10"/>
  <c r="BJ73" i="10"/>
  <c r="BJ61" i="10"/>
  <c r="BJ58" i="10"/>
  <c r="BJ76" i="10"/>
  <c r="BJ57" i="10"/>
  <c r="BJ75" i="10"/>
  <c r="BJ74" i="10"/>
  <c r="BJ60" i="10"/>
  <c r="BJ64" i="10"/>
  <c r="BJ65" i="10"/>
  <c r="BJ63" i="10"/>
  <c r="BJ204" i="10"/>
  <c r="BJ214" i="10" s="1"/>
  <c r="BJ210" i="10"/>
  <c r="BJ231" i="10"/>
  <c r="BJ241" i="10" s="1"/>
  <c r="BJ237" i="10"/>
  <c r="BI202" i="10"/>
  <c r="BI212" i="10" s="1"/>
  <c r="BI208" i="10"/>
  <c r="BI199" i="10"/>
  <c r="BI262" i="10"/>
  <c r="BI256" i="10"/>
  <c r="BI266" i="10" s="1"/>
  <c r="BI253" i="10"/>
  <c r="BJ156" i="10"/>
  <c r="BJ150" i="10"/>
  <c r="BJ160" i="10" s="1"/>
  <c r="BI171" i="10"/>
  <c r="BI209" i="10" l="1"/>
  <c r="BI203" i="10"/>
  <c r="BI213" i="10" s="1"/>
  <c r="BI155" i="10"/>
  <c r="BI149" i="10"/>
  <c r="BI159" i="10" s="1"/>
  <c r="BI181" i="10"/>
  <c r="BI175" i="10"/>
  <c r="BI185" i="10" s="1"/>
  <c r="BI172" i="10"/>
  <c r="BI236" i="10"/>
  <c r="BI230" i="10"/>
  <c r="BI240" i="10" s="1"/>
  <c r="BI122" i="10"/>
  <c r="BI132" i="10" s="1"/>
  <c r="BI128" i="10"/>
  <c r="BJ247" i="10"/>
  <c r="BJ220" i="10"/>
  <c r="BJ193" i="10"/>
  <c r="BJ166" i="10"/>
  <c r="BJ80" i="10"/>
  <c r="BJ112" i="10"/>
  <c r="BJ139" i="10"/>
  <c r="BK254" i="10"/>
  <c r="BK227" i="10"/>
  <c r="BK200" i="10"/>
  <c r="BK173" i="10"/>
  <c r="BK146" i="10"/>
  <c r="BK119" i="10"/>
  <c r="BK4" i="10"/>
  <c r="BJ246" i="10"/>
  <c r="BJ219" i="10"/>
  <c r="BJ192" i="10"/>
  <c r="BJ198" i="10" s="1"/>
  <c r="BJ165" i="10"/>
  <c r="BJ171" i="10" s="1"/>
  <c r="BJ138" i="10"/>
  <c r="BJ144" i="10" s="1"/>
  <c r="BJ111" i="10"/>
  <c r="BJ117" i="10" s="1"/>
  <c r="BJ66" i="10"/>
  <c r="BI263" i="10"/>
  <c r="BI257" i="10"/>
  <c r="BI267" i="10" s="1"/>
  <c r="BJ225" i="10" l="1"/>
  <c r="BJ252" i="10"/>
  <c r="BJ253" i="10" s="1"/>
  <c r="BK231" i="10"/>
  <c r="BK241" i="10" s="1"/>
  <c r="BK237" i="10"/>
  <c r="BJ121" i="10"/>
  <c r="BJ131" i="10" s="1"/>
  <c r="BJ127" i="10"/>
  <c r="BJ118" i="10"/>
  <c r="BK258" i="10"/>
  <c r="BK268" i="10" s="1"/>
  <c r="BK264" i="10"/>
  <c r="BI176" i="10"/>
  <c r="BI186" i="10" s="1"/>
  <c r="BI182" i="10"/>
  <c r="BK183" i="10"/>
  <c r="BK177" i="10"/>
  <c r="BK187" i="10" s="1"/>
  <c r="BJ148" i="10"/>
  <c r="BJ158" i="10" s="1"/>
  <c r="BJ154" i="10"/>
  <c r="BJ145" i="10"/>
  <c r="BJ175" i="10"/>
  <c r="BJ185" i="10" s="1"/>
  <c r="BJ181" i="10"/>
  <c r="BJ172" i="10"/>
  <c r="BJ202" i="10"/>
  <c r="BJ212" i="10" s="1"/>
  <c r="BJ208" i="10"/>
  <c r="BJ199" i="10"/>
  <c r="BJ262" i="10"/>
  <c r="BJ256" i="10"/>
  <c r="BJ266" i="10" s="1"/>
  <c r="BK210" i="10"/>
  <c r="BK204" i="10"/>
  <c r="BK214" i="10" s="1"/>
  <c r="BJ235" i="10"/>
  <c r="BJ229" i="10"/>
  <c r="BJ239" i="10" s="1"/>
  <c r="BJ226" i="10"/>
  <c r="BK93" i="10"/>
  <c r="BK101" i="10" s="1"/>
  <c r="BK73" i="10"/>
  <c r="BK70" i="10"/>
  <c r="BK58" i="10"/>
  <c r="BK77" i="10"/>
  <c r="BK74" i="10"/>
  <c r="BK79" i="10"/>
  <c r="BK78" i="10"/>
  <c r="BK62" i="10"/>
  <c r="BK59" i="10"/>
  <c r="BL3" i="10"/>
  <c r="BK56" i="10"/>
  <c r="BK75" i="10"/>
  <c r="BK72" i="10"/>
  <c r="BK60" i="10"/>
  <c r="BK96" i="10"/>
  <c r="BK104" i="10" s="1"/>
  <c r="BK61" i="10"/>
  <c r="BK57" i="10"/>
  <c r="BK71" i="10"/>
  <c r="BK64" i="10"/>
  <c r="BK65" i="10"/>
  <c r="BK63" i="10"/>
  <c r="BK76" i="10"/>
  <c r="BK129" i="10"/>
  <c r="BK123" i="10"/>
  <c r="BK133" i="10" s="1"/>
  <c r="BK150" i="10"/>
  <c r="BK160" i="10" s="1"/>
  <c r="BK156" i="10"/>
  <c r="BK247" i="10" l="1"/>
  <c r="BK220" i="10"/>
  <c r="BK166" i="10"/>
  <c r="BK193" i="10"/>
  <c r="BK112" i="10"/>
  <c r="BK80" i="10"/>
  <c r="BK139" i="10"/>
  <c r="BK246" i="10"/>
  <c r="BK252" i="10" s="1"/>
  <c r="BK219" i="10"/>
  <c r="BK225" i="10" s="1"/>
  <c r="BK192" i="10"/>
  <c r="BK198" i="10" s="1"/>
  <c r="BK165" i="10"/>
  <c r="BK138" i="10"/>
  <c r="BK111" i="10"/>
  <c r="BK66" i="10"/>
  <c r="BJ209" i="10"/>
  <c r="BJ203" i="10"/>
  <c r="BJ213" i="10" s="1"/>
  <c r="BJ236" i="10"/>
  <c r="BJ230" i="10"/>
  <c r="BJ240" i="10" s="1"/>
  <c r="BL254" i="10"/>
  <c r="BL227" i="10"/>
  <c r="BL200" i="10"/>
  <c r="BL173" i="10"/>
  <c r="BL146" i="10"/>
  <c r="BL119" i="10"/>
  <c r="BL4" i="10"/>
  <c r="BJ176" i="10"/>
  <c r="BJ186" i="10" s="1"/>
  <c r="BJ182" i="10"/>
  <c r="BJ122" i="10"/>
  <c r="BJ132" i="10" s="1"/>
  <c r="BJ128" i="10"/>
  <c r="BJ155" i="10"/>
  <c r="BJ149" i="10"/>
  <c r="BJ159" i="10" s="1"/>
  <c r="BJ263" i="10"/>
  <c r="BJ257" i="10"/>
  <c r="BJ267" i="10" s="1"/>
  <c r="BK171" i="10" l="1"/>
  <c r="BK175" i="10" s="1"/>
  <c r="BK185" i="10" s="1"/>
  <c r="BL183" i="10"/>
  <c r="BL177" i="10"/>
  <c r="BL187" i="10" s="1"/>
  <c r="BL210" i="10"/>
  <c r="BL204" i="10"/>
  <c r="BL214" i="10" s="1"/>
  <c r="BK262" i="10"/>
  <c r="BK256" i="10"/>
  <c r="BK266" i="10" s="1"/>
  <c r="BK253" i="10"/>
  <c r="BK202" i="10"/>
  <c r="BK212" i="10" s="1"/>
  <c r="BK208" i="10"/>
  <c r="BK199" i="10"/>
  <c r="BL237" i="10"/>
  <c r="BL231" i="10"/>
  <c r="BL241" i="10" s="1"/>
  <c r="BL129" i="10"/>
  <c r="BL123" i="10"/>
  <c r="BL133" i="10" s="1"/>
  <c r="BK117" i="10"/>
  <c r="BK235" i="10"/>
  <c r="BK229" i="10"/>
  <c r="BK239" i="10" s="1"/>
  <c r="BK226" i="10"/>
  <c r="BL264" i="10"/>
  <c r="BL258" i="10"/>
  <c r="BL268" i="10" s="1"/>
  <c r="BL75" i="10"/>
  <c r="BL96" i="10"/>
  <c r="BL104" i="10" s="1"/>
  <c r="BL77" i="10"/>
  <c r="BL60" i="10"/>
  <c r="BL93" i="10"/>
  <c r="BL101" i="10" s="1"/>
  <c r="BL74" i="10"/>
  <c r="BL71" i="10"/>
  <c r="BL78" i="10"/>
  <c r="BL62" i="10"/>
  <c r="BL59" i="10"/>
  <c r="BM3" i="10"/>
  <c r="BL56" i="10"/>
  <c r="BL70" i="10"/>
  <c r="BL79" i="10"/>
  <c r="BL58" i="10"/>
  <c r="BL57" i="10"/>
  <c r="BL61" i="10"/>
  <c r="BL72" i="10"/>
  <c r="BL64" i="10"/>
  <c r="BL65" i="10"/>
  <c r="BL63" i="10"/>
  <c r="BL76" i="10"/>
  <c r="BL73" i="10"/>
  <c r="BL156" i="10"/>
  <c r="BL150" i="10"/>
  <c r="BL160" i="10" s="1"/>
  <c r="BK144" i="10"/>
  <c r="BK172" i="10" l="1"/>
  <c r="BK176" i="10" s="1"/>
  <c r="BK186" i="10" s="1"/>
  <c r="BK181" i="10"/>
  <c r="BK236" i="10"/>
  <c r="BK230" i="10"/>
  <c r="BK240" i="10" s="1"/>
  <c r="BK203" i="10"/>
  <c r="BK213" i="10" s="1"/>
  <c r="BK209" i="10"/>
  <c r="BK263" i="10"/>
  <c r="BK257" i="10"/>
  <c r="BK267" i="10" s="1"/>
  <c r="BK148" i="10"/>
  <c r="BK158" i="10" s="1"/>
  <c r="BK154" i="10"/>
  <c r="BK145" i="10"/>
  <c r="BK127" i="10"/>
  <c r="BK121" i="10"/>
  <c r="BK131" i="10" s="1"/>
  <c r="BK118" i="10"/>
  <c r="BL247" i="10"/>
  <c r="BL220" i="10"/>
  <c r="BL193" i="10"/>
  <c r="BL139" i="10"/>
  <c r="BL166" i="10"/>
  <c r="BL112" i="10"/>
  <c r="BL80" i="10"/>
  <c r="BL246" i="10"/>
  <c r="BL252" i="10" s="1"/>
  <c r="BL219" i="10"/>
  <c r="BL138" i="10"/>
  <c r="BL192" i="10"/>
  <c r="BL165" i="10"/>
  <c r="BL111" i="10"/>
  <c r="BL66" i="10"/>
  <c r="BM254" i="10"/>
  <c r="BM227" i="10"/>
  <c r="BM200" i="10"/>
  <c r="BM173" i="10"/>
  <c r="BM146" i="10"/>
  <c r="BM119" i="10"/>
  <c r="BM4" i="10"/>
  <c r="BK182" i="10" l="1"/>
  <c r="BL117" i="10"/>
  <c r="BL121" i="10" s="1"/>
  <c r="BL131" i="10" s="1"/>
  <c r="BK155" i="10"/>
  <c r="BK149" i="10"/>
  <c r="BK159" i="10" s="1"/>
  <c r="BM264" i="10"/>
  <c r="BM258" i="10"/>
  <c r="BM268" i="10" s="1"/>
  <c r="BL256" i="10"/>
  <c r="BL266" i="10" s="1"/>
  <c r="BL262" i="10"/>
  <c r="BL253" i="10"/>
  <c r="BM237" i="10"/>
  <c r="BM231" i="10"/>
  <c r="BM241" i="10" s="1"/>
  <c r="BL198" i="10"/>
  <c r="BK128" i="10"/>
  <c r="BK122" i="10"/>
  <c r="BK132" i="10" s="1"/>
  <c r="BM183" i="10"/>
  <c r="BM177" i="10"/>
  <c r="BM187" i="10" s="1"/>
  <c r="BM77" i="10"/>
  <c r="BM96" i="10"/>
  <c r="BM104" i="10" s="1"/>
  <c r="BM93" i="10"/>
  <c r="BM101" i="10" s="1"/>
  <c r="BM74" i="10"/>
  <c r="BM62" i="10"/>
  <c r="BM71" i="10"/>
  <c r="BM78" i="10"/>
  <c r="BM59" i="10"/>
  <c r="BN3" i="10"/>
  <c r="BM56" i="10"/>
  <c r="BM70" i="10"/>
  <c r="BM73" i="10"/>
  <c r="BM63" i="10"/>
  <c r="BM75" i="10"/>
  <c r="BM76" i="10"/>
  <c r="BM58" i="10"/>
  <c r="BM57" i="10"/>
  <c r="BM61" i="10"/>
  <c r="BM79" i="10"/>
  <c r="BM60" i="10"/>
  <c r="BM72" i="10"/>
  <c r="BM64" i="10"/>
  <c r="BM65" i="10"/>
  <c r="BL144" i="10"/>
  <c r="BM156" i="10"/>
  <c r="BM150" i="10"/>
  <c r="BM160" i="10" s="1"/>
  <c r="BM210" i="10"/>
  <c r="BM204" i="10"/>
  <c r="BM214" i="10" s="1"/>
  <c r="BL171" i="10"/>
  <c r="BM129" i="10"/>
  <c r="BM123" i="10"/>
  <c r="BM133" i="10" s="1"/>
  <c r="BL225" i="10"/>
  <c r="BL118" i="10" l="1"/>
  <c r="BL127" i="10"/>
  <c r="BL263" i="10"/>
  <c r="BL257" i="10"/>
  <c r="BL267" i="10" s="1"/>
  <c r="BN227" i="10"/>
  <c r="BN254" i="10"/>
  <c r="BN200" i="10"/>
  <c r="BN173" i="10"/>
  <c r="BN146" i="10"/>
  <c r="BN119" i="10"/>
  <c r="BN4" i="10"/>
  <c r="BL128" i="10"/>
  <c r="BL122" i="10"/>
  <c r="BL132" i="10" s="1"/>
  <c r="BM247" i="10"/>
  <c r="BM220" i="10"/>
  <c r="BM193" i="10"/>
  <c r="BM166" i="10"/>
  <c r="BM112" i="10"/>
  <c r="BM80" i="10"/>
  <c r="BM139" i="10"/>
  <c r="BL181" i="10"/>
  <c r="BL175" i="10"/>
  <c r="BL185" i="10" s="1"/>
  <c r="BL172" i="10"/>
  <c r="BL208" i="10"/>
  <c r="BL202" i="10"/>
  <c r="BL212" i="10" s="1"/>
  <c r="BL199" i="10"/>
  <c r="BL154" i="10"/>
  <c r="BL148" i="10"/>
  <c r="BL158" i="10" s="1"/>
  <c r="BL145" i="10"/>
  <c r="BL229" i="10"/>
  <c r="BL239" i="10" s="1"/>
  <c r="BL235" i="10"/>
  <c r="BL226" i="10"/>
  <c r="BM246" i="10"/>
  <c r="BM219" i="10"/>
  <c r="BM138" i="10"/>
  <c r="BM144" i="10" s="1"/>
  <c r="BM192" i="10"/>
  <c r="BM165" i="10"/>
  <c r="BM111" i="10"/>
  <c r="BM66" i="10"/>
  <c r="BM252" i="10" l="1"/>
  <c r="BM225" i="10"/>
  <c r="BM154" i="10"/>
  <c r="BM148" i="10"/>
  <c r="BM158" i="10" s="1"/>
  <c r="BM145" i="10"/>
  <c r="BN96" i="10"/>
  <c r="BN104" i="10" s="1"/>
  <c r="BN79" i="10"/>
  <c r="BN71" i="10"/>
  <c r="BN64" i="10"/>
  <c r="BN78" i="10"/>
  <c r="BN75" i="10"/>
  <c r="BN93" i="10"/>
  <c r="BN101" i="10" s="1"/>
  <c r="BN77" i="10"/>
  <c r="BN56" i="10"/>
  <c r="BN70" i="10"/>
  <c r="BN73" i="10"/>
  <c r="BN63" i="10"/>
  <c r="BN60" i="10"/>
  <c r="BN57" i="10"/>
  <c r="BN76" i="10"/>
  <c r="BN62" i="10"/>
  <c r="BN59" i="10"/>
  <c r="BO3" i="10"/>
  <c r="BN74" i="10"/>
  <c r="BN61" i="10"/>
  <c r="BN65" i="10"/>
  <c r="BN58" i="10"/>
  <c r="BN72" i="10"/>
  <c r="BN258" i="10"/>
  <c r="BN268" i="10" s="1"/>
  <c r="BN264" i="10"/>
  <c r="BM256" i="10"/>
  <c r="BM266" i="10" s="1"/>
  <c r="BM262" i="10"/>
  <c r="BM253" i="10"/>
  <c r="BN183" i="10"/>
  <c r="BN177" i="10"/>
  <c r="BN187" i="10" s="1"/>
  <c r="BL149" i="10"/>
  <c r="BL159" i="10" s="1"/>
  <c r="BL155" i="10"/>
  <c r="BN237" i="10"/>
  <c r="BN231" i="10"/>
  <c r="BN241" i="10" s="1"/>
  <c r="BM235" i="10"/>
  <c r="BM226" i="10"/>
  <c r="BM229" i="10"/>
  <c r="BM239" i="10" s="1"/>
  <c r="BL230" i="10"/>
  <c r="BL240" i="10" s="1"/>
  <c r="BL236" i="10"/>
  <c r="BM171" i="10"/>
  <c r="BL203" i="10"/>
  <c r="BL213" i="10" s="1"/>
  <c r="BL209" i="10"/>
  <c r="BL176" i="10"/>
  <c r="BL186" i="10" s="1"/>
  <c r="BL182" i="10"/>
  <c r="BN129" i="10"/>
  <c r="BN123" i="10"/>
  <c r="BN133" i="10" s="1"/>
  <c r="BN150" i="10"/>
  <c r="BN160" i="10" s="1"/>
  <c r="BN156" i="10"/>
  <c r="BN210" i="10"/>
  <c r="BN204" i="10"/>
  <c r="BN214" i="10" s="1"/>
  <c r="BM117" i="10"/>
  <c r="BM198" i="10"/>
  <c r="BM208" i="10" l="1"/>
  <c r="BM202" i="10"/>
  <c r="BM212" i="10" s="1"/>
  <c r="BM199" i="10"/>
  <c r="BM127" i="10"/>
  <c r="BM121" i="10"/>
  <c r="BM131" i="10" s="1"/>
  <c r="BM118" i="10"/>
  <c r="BO227" i="10"/>
  <c r="BO254" i="10"/>
  <c r="BO200" i="10"/>
  <c r="BO173" i="10"/>
  <c r="BO146" i="10"/>
  <c r="BO119" i="10"/>
  <c r="BO4" i="10"/>
  <c r="BM257" i="10"/>
  <c r="BM267" i="10" s="1"/>
  <c r="BM263" i="10"/>
  <c r="BM149" i="10"/>
  <c r="BM159" i="10" s="1"/>
  <c r="BM155" i="10"/>
  <c r="BM175" i="10"/>
  <c r="BM185" i="10" s="1"/>
  <c r="BM181" i="10"/>
  <c r="BM172" i="10"/>
  <c r="BN220" i="10"/>
  <c r="BN193" i="10"/>
  <c r="BN247" i="10"/>
  <c r="BN166" i="10"/>
  <c r="BN139" i="10"/>
  <c r="BN112" i="10"/>
  <c r="BN80" i="10"/>
  <c r="BM230" i="10"/>
  <c r="BM240" i="10" s="1"/>
  <c r="BM236" i="10"/>
  <c r="BN246" i="10"/>
  <c r="BN219" i="10"/>
  <c r="BN192" i="10"/>
  <c r="BN165" i="10"/>
  <c r="BN138" i="10"/>
  <c r="BN111" i="10"/>
  <c r="BN66" i="10"/>
  <c r="BN171" i="10" l="1"/>
  <c r="BN252" i="10"/>
  <c r="BN253" i="10" s="1"/>
  <c r="BM122" i="10"/>
  <c r="BM132" i="10" s="1"/>
  <c r="BM128" i="10"/>
  <c r="BN198" i="10"/>
  <c r="BO210" i="10"/>
  <c r="BO204" i="10"/>
  <c r="BO214" i="10" s="1"/>
  <c r="BO231" i="10"/>
  <c r="BO241" i="10" s="1"/>
  <c r="BO237" i="10"/>
  <c r="BN181" i="10"/>
  <c r="BN175" i="10"/>
  <c r="BN185" i="10" s="1"/>
  <c r="BN172" i="10"/>
  <c r="BM176" i="10"/>
  <c r="BM186" i="10" s="1"/>
  <c r="BM182" i="10"/>
  <c r="BO264" i="10"/>
  <c r="BO258" i="10"/>
  <c r="BO268" i="10" s="1"/>
  <c r="BM203" i="10"/>
  <c r="BM213" i="10" s="1"/>
  <c r="BM209" i="10"/>
  <c r="BO150" i="10"/>
  <c r="BO160" i="10" s="1"/>
  <c r="BO156" i="10"/>
  <c r="BN225" i="10"/>
  <c r="BO70" i="10"/>
  <c r="BO78" i="10"/>
  <c r="BO75" i="10"/>
  <c r="BO72" i="10"/>
  <c r="BO73" i="10"/>
  <c r="BO63" i="10"/>
  <c r="BO60" i="10"/>
  <c r="BO57" i="10"/>
  <c r="BO93" i="10"/>
  <c r="BO101" i="10" s="1"/>
  <c r="BO77" i="10"/>
  <c r="BO76" i="10"/>
  <c r="BO56" i="10"/>
  <c r="BO96" i="10"/>
  <c r="BO104" i="10" s="1"/>
  <c r="BO62" i="10"/>
  <c r="BO61" i="10"/>
  <c r="BO79" i="10"/>
  <c r="BO74" i="10"/>
  <c r="BO64" i="10"/>
  <c r="BO71" i="10"/>
  <c r="BO59" i="10"/>
  <c r="BO58" i="10"/>
  <c r="BO65" i="10"/>
  <c r="BP3" i="10"/>
  <c r="BO183" i="10"/>
  <c r="BO177" i="10"/>
  <c r="BO187" i="10" s="1"/>
  <c r="BN117" i="10"/>
  <c r="BN144" i="10"/>
  <c r="BO123" i="10"/>
  <c r="BO133" i="10" s="1"/>
  <c r="BO129" i="10"/>
  <c r="BN256" i="10" l="1"/>
  <c r="BN266" i="10" s="1"/>
  <c r="BN262" i="10"/>
  <c r="BN176" i="10"/>
  <c r="BN186" i="10" s="1"/>
  <c r="BN182" i="10"/>
  <c r="BP227" i="10"/>
  <c r="BP254" i="10"/>
  <c r="BP200" i="10"/>
  <c r="BP146" i="10"/>
  <c r="BP119" i="10"/>
  <c r="BP173" i="10"/>
  <c r="BP4" i="10"/>
  <c r="BO246" i="10"/>
  <c r="BO165" i="10"/>
  <c r="BO192" i="10"/>
  <c r="BO219" i="10"/>
  <c r="BO138" i="10"/>
  <c r="BO144" i="10" s="1"/>
  <c r="BO111" i="10"/>
  <c r="BO66" i="10"/>
  <c r="BN229" i="10"/>
  <c r="BN239" i="10" s="1"/>
  <c r="BN226" i="10"/>
  <c r="BN235" i="10"/>
  <c r="BO247" i="10"/>
  <c r="BO220" i="10"/>
  <c r="BO166" i="10"/>
  <c r="BO193" i="10"/>
  <c r="BO139" i="10"/>
  <c r="BO112" i="10"/>
  <c r="BO80" i="10"/>
  <c r="BN154" i="10"/>
  <c r="BN148" i="10"/>
  <c r="BN158" i="10" s="1"/>
  <c r="BN145" i="10"/>
  <c r="BN127" i="10"/>
  <c r="BN121" i="10"/>
  <c r="BN131" i="10" s="1"/>
  <c r="BN118" i="10"/>
  <c r="BN257" i="10"/>
  <c r="BN267" i="10" s="1"/>
  <c r="BN263" i="10"/>
  <c r="BN208" i="10"/>
  <c r="BN202" i="10"/>
  <c r="BN212" i="10" s="1"/>
  <c r="BN199" i="10"/>
  <c r="BO117" i="10" l="1"/>
  <c r="BO252" i="10"/>
  <c r="BO256" i="10" s="1"/>
  <c r="BO266" i="10" s="1"/>
  <c r="BP129" i="10"/>
  <c r="BP123" i="10"/>
  <c r="BP133" i="10" s="1"/>
  <c r="BO118" i="10"/>
  <c r="BO127" i="10"/>
  <c r="BO121" i="10"/>
  <c r="BO131" i="10" s="1"/>
  <c r="BP264" i="10"/>
  <c r="BP258" i="10"/>
  <c r="BP268" i="10" s="1"/>
  <c r="BN122" i="10"/>
  <c r="BN132" i="10" s="1"/>
  <c r="BN128" i="10"/>
  <c r="BN230" i="10"/>
  <c r="BN240" i="10" s="1"/>
  <c r="BN236" i="10"/>
  <c r="BO154" i="10"/>
  <c r="BO148" i="10"/>
  <c r="BO158" i="10" s="1"/>
  <c r="BO145" i="10"/>
  <c r="BP237" i="10"/>
  <c r="BP231" i="10"/>
  <c r="BP241" i="10" s="1"/>
  <c r="BN155" i="10"/>
  <c r="BN149" i="10"/>
  <c r="BN159" i="10" s="1"/>
  <c r="BP210" i="10"/>
  <c r="BP204" i="10"/>
  <c r="BP214" i="10" s="1"/>
  <c r="BO225" i="10"/>
  <c r="BO171" i="10"/>
  <c r="BP72" i="10"/>
  <c r="BP78" i="10"/>
  <c r="BP57" i="10"/>
  <c r="BP75" i="10"/>
  <c r="BP73" i="10"/>
  <c r="BP70" i="10"/>
  <c r="BP63" i="10"/>
  <c r="BP60" i="10"/>
  <c r="BP93" i="10"/>
  <c r="BP101" i="10" s="1"/>
  <c r="BP77" i="10"/>
  <c r="BP76" i="10"/>
  <c r="BP65" i="10"/>
  <c r="BP74" i="10"/>
  <c r="BP79" i="10"/>
  <c r="BP64" i="10"/>
  <c r="BP56" i="10"/>
  <c r="BP71" i="10"/>
  <c r="BP59" i="10"/>
  <c r="BP58" i="10"/>
  <c r="BP96" i="10"/>
  <c r="BP104" i="10" s="1"/>
  <c r="BP62" i="10"/>
  <c r="BP61" i="10"/>
  <c r="BQ3" i="10"/>
  <c r="BP177" i="10"/>
  <c r="BP187" i="10" s="1"/>
  <c r="BP183" i="10"/>
  <c r="BP150" i="10"/>
  <c r="BP160" i="10" s="1"/>
  <c r="BP156" i="10"/>
  <c r="BN203" i="10"/>
  <c r="BN213" i="10" s="1"/>
  <c r="BN209" i="10"/>
  <c r="BO198" i="10"/>
  <c r="BO253" i="10" l="1"/>
  <c r="BO262" i="10"/>
  <c r="BO202" i="10"/>
  <c r="BO212" i="10" s="1"/>
  <c r="BO208" i="10"/>
  <c r="BO199" i="10"/>
  <c r="BO257" i="10"/>
  <c r="BO267" i="10" s="1"/>
  <c r="BO263" i="10"/>
  <c r="BO122" i="10"/>
  <c r="BO132" i="10" s="1"/>
  <c r="BO128" i="10"/>
  <c r="BO229" i="10"/>
  <c r="BO239" i="10" s="1"/>
  <c r="BO235" i="10"/>
  <c r="BO226" i="10"/>
  <c r="BP247" i="10"/>
  <c r="BP220" i="10"/>
  <c r="BP166" i="10"/>
  <c r="BP193" i="10"/>
  <c r="BP139" i="10"/>
  <c r="BP112" i="10"/>
  <c r="BP80" i="10"/>
  <c r="BP246" i="10"/>
  <c r="BP219" i="10"/>
  <c r="BP192" i="10"/>
  <c r="BP138" i="10"/>
  <c r="BP165" i="10"/>
  <c r="BP111" i="10"/>
  <c r="BP66" i="10"/>
  <c r="BQ254" i="10"/>
  <c r="BQ227" i="10"/>
  <c r="BQ173" i="10"/>
  <c r="BQ200" i="10"/>
  <c r="BQ146" i="10"/>
  <c r="BQ119" i="10"/>
  <c r="BQ4" i="10"/>
  <c r="BO181" i="10"/>
  <c r="BO175" i="10"/>
  <c r="BO185" i="10" s="1"/>
  <c r="BO172" i="10"/>
  <c r="BO149" i="10"/>
  <c r="BO159" i="10" s="1"/>
  <c r="BO155" i="10"/>
  <c r="BP171" i="10" l="1"/>
  <c r="BP144" i="10"/>
  <c r="BP154" i="10" s="1"/>
  <c r="BP198" i="10"/>
  <c r="BP225" i="10"/>
  <c r="BQ74" i="10"/>
  <c r="BQ75" i="10"/>
  <c r="BQ59" i="10"/>
  <c r="BQ72" i="10"/>
  <c r="BQ79" i="10"/>
  <c r="BQ76" i="10"/>
  <c r="BQ78" i="10"/>
  <c r="BQ60" i="10"/>
  <c r="BQ57" i="10"/>
  <c r="BQ93" i="10"/>
  <c r="BQ101" i="10" s="1"/>
  <c r="BQ77" i="10"/>
  <c r="BQ65" i="10"/>
  <c r="BQ71" i="10"/>
  <c r="BQ64" i="10"/>
  <c r="BQ61" i="10"/>
  <c r="BQ96" i="10"/>
  <c r="BQ104" i="10" s="1"/>
  <c r="BQ73" i="10"/>
  <c r="BQ70" i="10"/>
  <c r="BQ63" i="10"/>
  <c r="BQ56" i="10"/>
  <c r="BQ58" i="10"/>
  <c r="BQ62" i="10"/>
  <c r="BR3" i="10"/>
  <c r="BP252" i="10"/>
  <c r="BQ204" i="10"/>
  <c r="BQ214" i="10" s="1"/>
  <c r="BQ210" i="10"/>
  <c r="BQ264" i="10"/>
  <c r="BQ258" i="10"/>
  <c r="BQ268" i="10" s="1"/>
  <c r="BO209" i="10"/>
  <c r="BO203" i="10"/>
  <c r="BO213" i="10" s="1"/>
  <c r="BP208" i="10"/>
  <c r="BP202" i="10"/>
  <c r="BP212" i="10" s="1"/>
  <c r="BP199" i="10"/>
  <c r="BQ129" i="10"/>
  <c r="BQ123" i="10"/>
  <c r="BQ133" i="10" s="1"/>
  <c r="BP181" i="10"/>
  <c r="BP175" i="10"/>
  <c r="BP185" i="10" s="1"/>
  <c r="BP172" i="10"/>
  <c r="BO230" i="10"/>
  <c r="BO240" i="10" s="1"/>
  <c r="BO236" i="10"/>
  <c r="BP229" i="10"/>
  <c r="BP239" i="10" s="1"/>
  <c r="BP235" i="10"/>
  <c r="BP226" i="10"/>
  <c r="BQ150" i="10"/>
  <c r="BQ160" i="10" s="1"/>
  <c r="BQ156" i="10"/>
  <c r="BQ183" i="10"/>
  <c r="BQ177" i="10"/>
  <c r="BQ187" i="10" s="1"/>
  <c r="BQ237" i="10"/>
  <c r="BQ231" i="10"/>
  <c r="BQ241" i="10" s="1"/>
  <c r="BO176" i="10"/>
  <c r="BO186" i="10" s="1"/>
  <c r="BO182" i="10"/>
  <c r="BP117" i="10"/>
  <c r="BP145" i="10" l="1"/>
  <c r="BP148" i="10"/>
  <c r="BP158" i="10" s="1"/>
  <c r="BP127" i="10"/>
  <c r="BP121" i="10"/>
  <c r="BP131" i="10" s="1"/>
  <c r="BP118" i="10"/>
  <c r="BR254" i="10"/>
  <c r="BR227" i="10"/>
  <c r="BR200" i="10"/>
  <c r="BR173" i="10"/>
  <c r="BR146" i="10"/>
  <c r="BR119" i="10"/>
  <c r="BR4" i="10"/>
  <c r="BQ247" i="10"/>
  <c r="BQ220" i="10"/>
  <c r="BQ166" i="10"/>
  <c r="BQ193" i="10"/>
  <c r="BQ139" i="10"/>
  <c r="BQ112" i="10"/>
  <c r="BQ80" i="10"/>
  <c r="BP176" i="10"/>
  <c r="BP186" i="10" s="1"/>
  <c r="BP182" i="10"/>
  <c r="BP209" i="10"/>
  <c r="BP203" i="10"/>
  <c r="BP213" i="10" s="1"/>
  <c r="BP149" i="10"/>
  <c r="BP159" i="10" s="1"/>
  <c r="BP155" i="10"/>
  <c r="BP236" i="10"/>
  <c r="BP230" i="10"/>
  <c r="BP240" i="10" s="1"/>
  <c r="BP262" i="10"/>
  <c r="BP256" i="10"/>
  <c r="BP266" i="10" s="1"/>
  <c r="BP253" i="10"/>
  <c r="BQ246" i="10"/>
  <c r="BQ219" i="10"/>
  <c r="BQ225" i="10" s="1"/>
  <c r="BQ165" i="10"/>
  <c r="BQ171" i="10" s="1"/>
  <c r="BQ192" i="10"/>
  <c r="BQ198" i="10" s="1"/>
  <c r="BQ111" i="10"/>
  <c r="BQ117" i="10" s="1"/>
  <c r="BQ138" i="10"/>
  <c r="BQ66" i="10"/>
  <c r="BR204" i="10" l="1"/>
  <c r="BR214" i="10" s="1"/>
  <c r="BR210" i="10"/>
  <c r="BR237" i="10"/>
  <c r="BR231" i="10"/>
  <c r="BR241" i="10" s="1"/>
  <c r="BR183" i="10"/>
  <c r="BR177" i="10"/>
  <c r="BR187" i="10" s="1"/>
  <c r="BR264" i="10"/>
  <c r="BR258" i="10"/>
  <c r="BR268" i="10" s="1"/>
  <c r="BQ127" i="10"/>
  <c r="BQ121" i="10"/>
  <c r="BQ131" i="10" s="1"/>
  <c r="BQ118" i="10"/>
  <c r="BQ208" i="10"/>
  <c r="BQ202" i="10"/>
  <c r="BQ212" i="10" s="1"/>
  <c r="BQ199" i="10"/>
  <c r="BR123" i="10"/>
  <c r="BR133" i="10" s="1"/>
  <c r="BR129" i="10"/>
  <c r="BQ252" i="10"/>
  <c r="BP122" i="10"/>
  <c r="BP132" i="10" s="1"/>
  <c r="BP128" i="10"/>
  <c r="BQ175" i="10"/>
  <c r="BQ185" i="10" s="1"/>
  <c r="BQ181" i="10"/>
  <c r="BQ172" i="10"/>
  <c r="BR150" i="10"/>
  <c r="BR160" i="10" s="1"/>
  <c r="BR156" i="10"/>
  <c r="BP257" i="10"/>
  <c r="BP267" i="10" s="1"/>
  <c r="BP263" i="10"/>
  <c r="BR76" i="10"/>
  <c r="BR72" i="10"/>
  <c r="BR61" i="10"/>
  <c r="BR79" i="10"/>
  <c r="BR57" i="10"/>
  <c r="BR93" i="10"/>
  <c r="BR101" i="10" s="1"/>
  <c r="BR77" i="10"/>
  <c r="BR65" i="10"/>
  <c r="BR71" i="10"/>
  <c r="BR64" i="10"/>
  <c r="BR75" i="10"/>
  <c r="BR58" i="10"/>
  <c r="BR74" i="10"/>
  <c r="BR96" i="10"/>
  <c r="BR104" i="10" s="1"/>
  <c r="BR78" i="10"/>
  <c r="BR60" i="10"/>
  <c r="BR56" i="10"/>
  <c r="BR59" i="10"/>
  <c r="BR63" i="10"/>
  <c r="BR70" i="10"/>
  <c r="BR62" i="10"/>
  <c r="BR73" i="10"/>
  <c r="BS3" i="10"/>
  <c r="BQ235" i="10"/>
  <c r="BQ229" i="10"/>
  <c r="BQ239" i="10" s="1"/>
  <c r="BQ226" i="10"/>
  <c r="BQ144" i="10"/>
  <c r="BQ154" i="10" l="1"/>
  <c r="BQ148" i="10"/>
  <c r="BQ158" i="10" s="1"/>
  <c r="BQ145" i="10"/>
  <c r="BQ236" i="10"/>
  <c r="BQ230" i="10"/>
  <c r="BQ240" i="10" s="1"/>
  <c r="BQ176" i="10"/>
  <c r="BQ186" i="10" s="1"/>
  <c r="BQ182" i="10"/>
  <c r="BR246" i="10"/>
  <c r="BR219" i="10"/>
  <c r="BR165" i="10"/>
  <c r="BR171" i="10" s="1"/>
  <c r="BR192" i="10"/>
  <c r="BR198" i="10" s="1"/>
  <c r="BR66" i="10"/>
  <c r="BR111" i="10"/>
  <c r="BR138" i="10"/>
  <c r="BQ256" i="10"/>
  <c r="BQ266" i="10" s="1"/>
  <c r="BQ262" i="10"/>
  <c r="BQ253" i="10"/>
  <c r="BS254" i="10"/>
  <c r="BS200" i="10"/>
  <c r="BS173" i="10"/>
  <c r="BS227" i="10"/>
  <c r="BS146" i="10"/>
  <c r="BS119" i="10"/>
  <c r="BS4" i="10"/>
  <c r="BQ128" i="10"/>
  <c r="BQ122" i="10"/>
  <c r="BQ132" i="10" s="1"/>
  <c r="BQ209" i="10"/>
  <c r="BQ203" i="10"/>
  <c r="BQ213" i="10" s="1"/>
  <c r="BR247" i="10"/>
  <c r="BR193" i="10"/>
  <c r="BR166" i="10"/>
  <c r="BR139" i="10"/>
  <c r="BR220" i="10"/>
  <c r="BR112" i="10"/>
  <c r="BR80" i="10"/>
  <c r="BR117" i="10" l="1"/>
  <c r="BR252" i="10"/>
  <c r="BR208" i="10"/>
  <c r="BR202" i="10"/>
  <c r="BR212" i="10" s="1"/>
  <c r="BR199" i="10"/>
  <c r="BR225" i="10"/>
  <c r="BS204" i="10"/>
  <c r="BS214" i="10" s="1"/>
  <c r="BS210" i="10"/>
  <c r="BQ257" i="10"/>
  <c r="BQ267" i="10" s="1"/>
  <c r="BQ263" i="10"/>
  <c r="BR144" i="10"/>
  <c r="BQ155" i="10"/>
  <c r="BQ149" i="10"/>
  <c r="BQ159" i="10" s="1"/>
  <c r="BR175" i="10"/>
  <c r="BR185" i="10" s="1"/>
  <c r="BR181" i="10"/>
  <c r="BR172" i="10"/>
  <c r="BS177" i="10"/>
  <c r="BS187" i="10" s="1"/>
  <c r="BS183" i="10"/>
  <c r="BS78" i="10"/>
  <c r="BS63" i="10"/>
  <c r="BS79" i="10"/>
  <c r="BS65" i="10"/>
  <c r="BS76" i="10"/>
  <c r="BS73" i="10"/>
  <c r="BS93" i="10"/>
  <c r="BS101" i="10" s="1"/>
  <c r="BS77" i="10"/>
  <c r="BS71" i="10"/>
  <c r="BS64" i="10"/>
  <c r="BS75" i="10"/>
  <c r="BS61" i="10"/>
  <c r="BS58" i="10"/>
  <c r="BS74" i="10"/>
  <c r="BS96" i="10"/>
  <c r="BS104" i="10" s="1"/>
  <c r="BS57" i="10"/>
  <c r="BS56" i="10"/>
  <c r="BS60" i="10"/>
  <c r="BS59" i="10"/>
  <c r="BT3" i="10"/>
  <c r="BS72" i="10"/>
  <c r="BS70" i="10"/>
  <c r="BS62" i="10"/>
  <c r="BR127" i="10"/>
  <c r="BR121" i="10"/>
  <c r="BR131" i="10" s="1"/>
  <c r="BR118" i="10"/>
  <c r="BS150" i="10"/>
  <c r="BS160" i="10" s="1"/>
  <c r="BS156" i="10"/>
  <c r="BS237" i="10"/>
  <c r="BS231" i="10"/>
  <c r="BS241" i="10" s="1"/>
  <c r="BR256" i="10"/>
  <c r="BR266" i="10" s="1"/>
  <c r="BR253" i="10"/>
  <c r="BR262" i="10"/>
  <c r="BS264" i="10"/>
  <c r="BS258" i="10"/>
  <c r="BS268" i="10" s="1"/>
  <c r="BS123" i="10"/>
  <c r="BS133" i="10" s="1"/>
  <c r="BS129" i="10"/>
  <c r="BR128" i="10" l="1"/>
  <c r="BR122" i="10"/>
  <c r="BR132" i="10" s="1"/>
  <c r="BR235" i="10"/>
  <c r="BR229" i="10"/>
  <c r="BR239" i="10" s="1"/>
  <c r="BR226" i="10"/>
  <c r="BS219" i="10"/>
  <c r="BS246" i="10"/>
  <c r="BS165" i="10"/>
  <c r="BS171" i="10" s="1"/>
  <c r="BS192" i="10"/>
  <c r="BS111" i="10"/>
  <c r="BS66" i="10"/>
  <c r="BS138" i="10"/>
  <c r="BT254" i="10"/>
  <c r="BT200" i="10"/>
  <c r="BT173" i="10"/>
  <c r="BT227" i="10"/>
  <c r="BT146" i="10"/>
  <c r="BT119" i="10"/>
  <c r="BT4" i="10"/>
  <c r="BR182" i="10"/>
  <c r="BR176" i="10"/>
  <c r="BR186" i="10" s="1"/>
  <c r="BR209" i="10"/>
  <c r="BR203" i="10"/>
  <c r="BR213" i="10" s="1"/>
  <c r="BR154" i="10"/>
  <c r="BR148" i="10"/>
  <c r="BR158" i="10" s="1"/>
  <c r="BR145" i="10"/>
  <c r="BS247" i="10"/>
  <c r="BS220" i="10"/>
  <c r="BS193" i="10"/>
  <c r="BS166" i="10"/>
  <c r="BS139" i="10"/>
  <c r="BS112" i="10"/>
  <c r="BS80" i="10"/>
  <c r="BR257" i="10"/>
  <c r="BR267" i="10" s="1"/>
  <c r="BR263" i="10"/>
  <c r="BS252" i="10" l="1"/>
  <c r="BS198" i="10"/>
  <c r="BS199" i="10"/>
  <c r="BS208" i="10"/>
  <c r="BS202" i="10"/>
  <c r="BS212" i="10" s="1"/>
  <c r="BT177" i="10"/>
  <c r="BT187" i="10" s="1"/>
  <c r="BT183" i="10"/>
  <c r="BT93" i="10"/>
  <c r="BT101" i="10" s="1"/>
  <c r="BT79" i="10"/>
  <c r="BT65" i="10"/>
  <c r="BT76" i="10"/>
  <c r="BT73" i="10"/>
  <c r="BT96" i="10"/>
  <c r="BT104" i="10" s="1"/>
  <c r="BT71" i="10"/>
  <c r="BT64" i="10"/>
  <c r="BT75" i="10"/>
  <c r="BT61" i="10"/>
  <c r="BT58" i="10"/>
  <c r="BT74" i="10"/>
  <c r="BT72" i="10"/>
  <c r="BT77" i="10"/>
  <c r="BT56" i="10"/>
  <c r="BT60" i="10"/>
  <c r="BT59" i="10"/>
  <c r="BU3" i="10"/>
  <c r="BT78" i="10"/>
  <c r="BT63" i="10"/>
  <c r="BT70" i="10"/>
  <c r="BT62" i="10"/>
  <c r="BT57" i="10"/>
  <c r="BS225" i="10"/>
  <c r="BT210" i="10"/>
  <c r="BT204" i="10"/>
  <c r="BT214" i="10" s="1"/>
  <c r="BS117" i="10"/>
  <c r="BS181" i="10"/>
  <c r="BS175" i="10"/>
  <c r="BS185" i="10" s="1"/>
  <c r="BS172" i="10"/>
  <c r="BT123" i="10"/>
  <c r="BT133" i="10" s="1"/>
  <c r="BT129" i="10"/>
  <c r="BT237" i="10"/>
  <c r="BT231" i="10"/>
  <c r="BT241" i="10" s="1"/>
  <c r="BT264" i="10"/>
  <c r="BT258" i="10"/>
  <c r="BT268" i="10" s="1"/>
  <c r="BS256" i="10"/>
  <c r="BS266" i="10" s="1"/>
  <c r="BS262" i="10"/>
  <c r="BS253" i="10"/>
  <c r="BT150" i="10"/>
  <c r="BT160" i="10" s="1"/>
  <c r="BT156" i="10"/>
  <c r="BR236" i="10"/>
  <c r="BR230" i="10"/>
  <c r="BR240" i="10" s="1"/>
  <c r="BR155" i="10"/>
  <c r="BR149" i="10"/>
  <c r="BR159" i="10" s="1"/>
  <c r="BS144" i="10"/>
  <c r="BS263" i="10" l="1"/>
  <c r="BS257" i="10"/>
  <c r="BS267" i="10" s="1"/>
  <c r="BT219" i="10"/>
  <c r="BT192" i="10"/>
  <c r="BT246" i="10"/>
  <c r="BT165" i="10"/>
  <c r="BT66" i="10"/>
  <c r="BT111" i="10"/>
  <c r="BT117" i="10" s="1"/>
  <c r="BT138" i="10"/>
  <c r="BS127" i="10"/>
  <c r="BS118" i="10"/>
  <c r="BS121" i="10"/>
  <c r="BS131" i="10" s="1"/>
  <c r="BS148" i="10"/>
  <c r="BS158" i="10" s="1"/>
  <c r="BS154" i="10"/>
  <c r="BS145" i="10"/>
  <c r="BS235" i="10"/>
  <c r="BS229" i="10"/>
  <c r="BS239" i="10" s="1"/>
  <c r="BS226" i="10"/>
  <c r="BT247" i="10"/>
  <c r="BT220" i="10"/>
  <c r="BT193" i="10"/>
  <c r="BT166" i="10"/>
  <c r="BT139" i="10"/>
  <c r="BT80" i="10"/>
  <c r="BT112" i="10"/>
  <c r="BS182" i="10"/>
  <c r="BS176" i="10"/>
  <c r="BS186" i="10" s="1"/>
  <c r="BU254" i="10"/>
  <c r="BU200" i="10"/>
  <c r="BU227" i="10"/>
  <c r="BU173" i="10"/>
  <c r="BU146" i="10"/>
  <c r="BU119" i="10"/>
  <c r="BU4" i="10"/>
  <c r="BS209" i="10"/>
  <c r="BS203" i="10"/>
  <c r="BS213" i="10" s="1"/>
  <c r="BT144" i="10" l="1"/>
  <c r="BU123" i="10"/>
  <c r="BU133" i="10" s="1"/>
  <c r="BU129" i="10"/>
  <c r="BS122" i="10"/>
  <c r="BS132" i="10" s="1"/>
  <c r="BS128" i="10"/>
  <c r="BU156" i="10"/>
  <c r="BU150" i="10"/>
  <c r="BU160" i="10" s="1"/>
  <c r="BU237" i="10"/>
  <c r="BU231" i="10"/>
  <c r="BU241" i="10" s="1"/>
  <c r="BS155" i="10"/>
  <c r="BS149" i="10"/>
  <c r="BS159" i="10" s="1"/>
  <c r="BT198" i="10"/>
  <c r="BT148" i="10"/>
  <c r="BT158" i="10" s="1"/>
  <c r="BT145" i="10"/>
  <c r="BT154" i="10"/>
  <c r="BS230" i="10"/>
  <c r="BS240" i="10" s="1"/>
  <c r="BS236" i="10"/>
  <c r="BT225" i="10"/>
  <c r="BU177" i="10"/>
  <c r="BU187" i="10" s="1"/>
  <c r="BU183" i="10"/>
  <c r="BU204" i="10"/>
  <c r="BU214" i="10" s="1"/>
  <c r="BU210" i="10"/>
  <c r="BU258" i="10"/>
  <c r="BU268" i="10" s="1"/>
  <c r="BU264" i="10"/>
  <c r="BT252" i="10"/>
  <c r="BT121" i="10"/>
  <c r="BT131" i="10" s="1"/>
  <c r="BT127" i="10"/>
  <c r="BT118" i="10"/>
  <c r="BT171" i="10"/>
  <c r="BU71" i="10"/>
  <c r="BU93" i="10"/>
  <c r="BU101" i="10" s="1"/>
  <c r="BU76" i="10"/>
  <c r="BU73" i="10"/>
  <c r="BU56" i="10"/>
  <c r="BU96" i="10"/>
  <c r="BU104" i="10" s="1"/>
  <c r="BU70" i="10"/>
  <c r="BU77" i="10"/>
  <c r="BU79" i="10"/>
  <c r="BU75" i="10"/>
  <c r="BU65" i="10"/>
  <c r="BU61" i="10"/>
  <c r="BU58" i="10"/>
  <c r="BU74" i="10"/>
  <c r="BU62" i="10"/>
  <c r="BV3" i="10"/>
  <c r="BU64" i="10"/>
  <c r="BU60" i="10"/>
  <c r="BU72" i="10"/>
  <c r="BU59" i="10"/>
  <c r="BU63" i="10"/>
  <c r="BU78" i="10"/>
  <c r="BU57" i="10"/>
  <c r="BV254" i="10" l="1"/>
  <c r="BV200" i="10"/>
  <c r="BV227" i="10"/>
  <c r="BV173" i="10"/>
  <c r="BV146" i="10"/>
  <c r="BV4" i="10"/>
  <c r="BV119" i="10"/>
  <c r="BU219" i="10"/>
  <c r="BU225" i="10" s="1"/>
  <c r="BU192" i="10"/>
  <c r="BU198" i="10" s="1"/>
  <c r="BU246" i="10"/>
  <c r="BU111" i="10"/>
  <c r="BU117" i="10" s="1"/>
  <c r="BU165" i="10"/>
  <c r="BU138" i="10"/>
  <c r="BU66" i="10"/>
  <c r="BT202" i="10"/>
  <c r="BT212" i="10" s="1"/>
  <c r="BT199" i="10"/>
  <c r="BT208" i="10"/>
  <c r="BT235" i="10"/>
  <c r="BT229" i="10"/>
  <c r="BT239" i="10" s="1"/>
  <c r="BT226" i="10"/>
  <c r="BT181" i="10"/>
  <c r="BT175" i="10"/>
  <c r="BT185" i="10" s="1"/>
  <c r="BT172" i="10"/>
  <c r="BU247" i="10"/>
  <c r="BU220" i="10"/>
  <c r="BU193" i="10"/>
  <c r="BU166" i="10"/>
  <c r="BU80" i="10"/>
  <c r="BU139" i="10"/>
  <c r="BU112" i="10"/>
  <c r="BT149" i="10"/>
  <c r="BT159" i="10" s="1"/>
  <c r="BT155" i="10"/>
  <c r="BT128" i="10"/>
  <c r="BT122" i="10"/>
  <c r="BT132" i="10" s="1"/>
  <c r="BT256" i="10"/>
  <c r="BT266" i="10" s="1"/>
  <c r="BT262" i="10"/>
  <c r="BT253" i="10"/>
  <c r="BU252" i="10" l="1"/>
  <c r="BU262" i="10"/>
  <c r="BU256" i="10"/>
  <c r="BU266" i="10" s="1"/>
  <c r="BU253" i="10"/>
  <c r="BU121" i="10"/>
  <c r="BU131" i="10" s="1"/>
  <c r="BU127" i="10"/>
  <c r="BU118" i="10"/>
  <c r="BV129" i="10"/>
  <c r="BV123" i="10"/>
  <c r="BV133" i="10" s="1"/>
  <c r="BT236" i="10"/>
  <c r="BT230" i="10"/>
  <c r="BT240" i="10" s="1"/>
  <c r="BU235" i="10"/>
  <c r="BU229" i="10"/>
  <c r="BU239" i="10" s="1"/>
  <c r="BU226" i="10"/>
  <c r="BV150" i="10"/>
  <c r="BV160" i="10" s="1"/>
  <c r="BV156" i="10"/>
  <c r="BU202" i="10"/>
  <c r="BU212" i="10" s="1"/>
  <c r="BU199" i="10"/>
  <c r="BU208" i="10"/>
  <c r="BV93" i="10"/>
  <c r="BV101" i="10" s="1"/>
  <c r="BV73" i="10"/>
  <c r="BV58" i="10"/>
  <c r="BV96" i="10"/>
  <c r="BV104" i="10" s="1"/>
  <c r="BV70" i="10"/>
  <c r="BV77" i="10"/>
  <c r="BV76" i="10"/>
  <c r="BV74" i="10"/>
  <c r="BV62" i="10"/>
  <c r="BW3" i="10"/>
  <c r="BV72" i="10"/>
  <c r="BV59" i="10"/>
  <c r="BV79" i="10"/>
  <c r="BV75" i="10"/>
  <c r="BV71" i="10"/>
  <c r="BV65" i="10"/>
  <c r="BV61" i="10"/>
  <c r="BV64" i="10"/>
  <c r="BV78" i="10"/>
  <c r="BV63" i="10"/>
  <c r="BV57" i="10"/>
  <c r="BV60" i="10"/>
  <c r="BV56" i="10"/>
  <c r="BT209" i="10"/>
  <c r="BT203" i="10"/>
  <c r="BT213" i="10" s="1"/>
  <c r="BT263" i="10"/>
  <c r="BT257" i="10"/>
  <c r="BT267" i="10" s="1"/>
  <c r="BV177" i="10"/>
  <c r="BV187" i="10" s="1"/>
  <c r="BV183" i="10"/>
  <c r="BV237" i="10"/>
  <c r="BV231" i="10"/>
  <c r="BV241" i="10" s="1"/>
  <c r="BU144" i="10"/>
  <c r="BV204" i="10"/>
  <c r="BV214" i="10" s="1"/>
  <c r="BV210" i="10"/>
  <c r="BT176" i="10"/>
  <c r="BT186" i="10" s="1"/>
  <c r="BT182" i="10"/>
  <c r="BU171" i="10"/>
  <c r="BV258" i="10"/>
  <c r="BV268" i="10" s="1"/>
  <c r="BV264" i="10"/>
  <c r="BU181" i="10" l="1"/>
  <c r="BU175" i="10"/>
  <c r="BU185" i="10" s="1"/>
  <c r="BU172" i="10"/>
  <c r="BU148" i="10"/>
  <c r="BU158" i="10" s="1"/>
  <c r="BU154" i="10"/>
  <c r="BU145" i="10"/>
  <c r="BV219" i="10"/>
  <c r="BV246" i="10"/>
  <c r="BV252" i="10" s="1"/>
  <c r="BV192" i="10"/>
  <c r="BV138" i="10"/>
  <c r="BV165" i="10"/>
  <c r="BV171" i="10" s="1"/>
  <c r="BV111" i="10"/>
  <c r="BV66" i="10"/>
  <c r="BW254" i="10"/>
  <c r="BW200" i="10"/>
  <c r="BW227" i="10"/>
  <c r="BW173" i="10"/>
  <c r="BW146" i="10"/>
  <c r="BW4" i="10"/>
  <c r="BW119" i="10"/>
  <c r="BU263" i="10"/>
  <c r="BU257" i="10"/>
  <c r="BU267" i="10" s="1"/>
  <c r="BU128" i="10"/>
  <c r="BU122" i="10"/>
  <c r="BU132" i="10" s="1"/>
  <c r="BU236" i="10"/>
  <c r="BU230" i="10"/>
  <c r="BU240" i="10" s="1"/>
  <c r="BU209" i="10"/>
  <c r="BU203" i="10"/>
  <c r="BU213" i="10" s="1"/>
  <c r="BV247" i="10"/>
  <c r="BV220" i="10"/>
  <c r="BV166" i="10"/>
  <c r="BV193" i="10"/>
  <c r="BV139" i="10"/>
  <c r="BV80" i="10"/>
  <c r="BV112" i="10"/>
  <c r="BV198" i="10" l="1"/>
  <c r="BV225" i="10"/>
  <c r="BW204" i="10"/>
  <c r="BW214" i="10" s="1"/>
  <c r="BW210" i="10"/>
  <c r="BV175" i="10"/>
  <c r="BV185" i="10" s="1"/>
  <c r="BV181" i="10"/>
  <c r="BV172" i="10"/>
  <c r="BW129" i="10"/>
  <c r="BW123" i="10"/>
  <c r="BW133" i="10" s="1"/>
  <c r="BV262" i="10"/>
  <c r="BV256" i="10"/>
  <c r="BV266" i="10" s="1"/>
  <c r="BV253" i="10"/>
  <c r="BW237" i="10"/>
  <c r="BW231" i="10"/>
  <c r="BW241" i="10" s="1"/>
  <c r="BW258" i="10"/>
  <c r="BW268" i="10" s="1"/>
  <c r="BW264" i="10"/>
  <c r="BU182" i="10"/>
  <c r="BU176" i="10"/>
  <c r="BU186" i="10" s="1"/>
  <c r="BU149" i="10"/>
  <c r="BU159" i="10" s="1"/>
  <c r="BU155" i="10"/>
  <c r="BV144" i="10"/>
  <c r="BW75" i="10"/>
  <c r="BW96" i="10"/>
  <c r="BW104" i="10" s="1"/>
  <c r="BW70" i="10"/>
  <c r="BW60" i="10"/>
  <c r="BW77" i="10"/>
  <c r="BW74" i="10"/>
  <c r="BW62" i="10"/>
  <c r="BX3" i="10"/>
  <c r="BW76" i="10"/>
  <c r="BW72" i="10"/>
  <c r="BW59" i="10"/>
  <c r="BW56" i="10"/>
  <c r="BW79" i="10"/>
  <c r="BW78" i="10"/>
  <c r="BW93" i="10"/>
  <c r="BW101" i="10" s="1"/>
  <c r="BW58" i="10"/>
  <c r="BW71" i="10"/>
  <c r="BW64" i="10"/>
  <c r="BW63" i="10"/>
  <c r="BW65" i="10"/>
  <c r="BW57" i="10"/>
  <c r="BW73" i="10"/>
  <c r="BW61" i="10"/>
  <c r="BW156" i="10"/>
  <c r="BW150" i="10"/>
  <c r="BW160" i="10" s="1"/>
  <c r="BW183" i="10"/>
  <c r="BW177" i="10"/>
  <c r="BW187" i="10" s="1"/>
  <c r="BV117" i="10"/>
  <c r="BV148" i="10" l="1"/>
  <c r="BV158" i="10" s="1"/>
  <c r="BV154" i="10"/>
  <c r="BV145" i="10"/>
  <c r="BW219" i="10"/>
  <c r="BW246" i="10"/>
  <c r="BW192" i="10"/>
  <c r="BW138" i="10"/>
  <c r="BW165" i="10"/>
  <c r="BW111" i="10"/>
  <c r="BW66" i="10"/>
  <c r="BX254" i="10"/>
  <c r="BX227" i="10"/>
  <c r="BX200" i="10"/>
  <c r="BX173" i="10"/>
  <c r="BX146" i="10"/>
  <c r="BX119" i="10"/>
  <c r="BX4" i="10"/>
  <c r="BV182" i="10"/>
  <c r="BV176" i="10"/>
  <c r="BV186" i="10" s="1"/>
  <c r="BW220" i="10"/>
  <c r="BW247" i="10"/>
  <c r="BW193" i="10"/>
  <c r="BW139" i="10"/>
  <c r="BW166" i="10"/>
  <c r="BW80" i="10"/>
  <c r="BW112" i="10"/>
  <c r="BV235" i="10"/>
  <c r="BV229" i="10"/>
  <c r="BV239" i="10" s="1"/>
  <c r="BV226" i="10"/>
  <c r="BV127" i="10"/>
  <c r="BV121" i="10"/>
  <c r="BV131" i="10" s="1"/>
  <c r="BV118" i="10"/>
  <c r="BV263" i="10"/>
  <c r="BV257" i="10"/>
  <c r="BV267" i="10" s="1"/>
  <c r="BV202" i="10"/>
  <c r="BV212" i="10" s="1"/>
  <c r="BV208" i="10"/>
  <c r="BV199" i="10"/>
  <c r="BW144" i="10" l="1"/>
  <c r="BW171" i="10"/>
  <c r="BW117" i="10"/>
  <c r="BV128" i="10"/>
  <c r="BV122" i="10"/>
  <c r="BV132" i="10" s="1"/>
  <c r="BX264" i="10"/>
  <c r="BX258" i="10"/>
  <c r="BX268" i="10" s="1"/>
  <c r="BW181" i="10"/>
  <c r="BW175" i="10"/>
  <c r="BW185" i="10" s="1"/>
  <c r="BW172" i="10"/>
  <c r="BV209" i="10"/>
  <c r="BV203" i="10"/>
  <c r="BV213" i="10" s="1"/>
  <c r="BW225" i="10"/>
  <c r="BX77" i="10"/>
  <c r="BX96" i="10"/>
  <c r="BX104" i="10" s="1"/>
  <c r="BX62" i="10"/>
  <c r="BX74" i="10"/>
  <c r="BX71" i="10"/>
  <c r="BX93" i="10"/>
  <c r="BX101" i="10" s="1"/>
  <c r="BY3" i="10"/>
  <c r="BX76" i="10"/>
  <c r="BX72" i="10"/>
  <c r="BX59" i="10"/>
  <c r="BX56" i="10"/>
  <c r="BX79" i="10"/>
  <c r="BX78" i="10"/>
  <c r="BX64" i="10"/>
  <c r="BX63" i="10"/>
  <c r="BX65" i="10"/>
  <c r="BX75" i="10"/>
  <c r="BX70" i="10"/>
  <c r="BX58" i="10"/>
  <c r="BX57" i="10"/>
  <c r="BX73" i="10"/>
  <c r="BX61" i="10"/>
  <c r="BX60" i="10"/>
  <c r="BX183" i="10"/>
  <c r="BX177" i="10"/>
  <c r="BX187" i="10" s="1"/>
  <c r="BV149" i="10"/>
  <c r="BV159" i="10" s="1"/>
  <c r="BV155" i="10"/>
  <c r="BW148" i="10"/>
  <c r="BW158" i="10" s="1"/>
  <c r="BW154" i="10"/>
  <c r="BW145" i="10"/>
  <c r="BW252" i="10"/>
  <c r="BX204" i="10"/>
  <c r="BX214" i="10" s="1"/>
  <c r="BX210" i="10"/>
  <c r="BW121" i="10"/>
  <c r="BW131" i="10" s="1"/>
  <c r="BW127" i="10"/>
  <c r="BW118" i="10"/>
  <c r="BV236" i="10"/>
  <c r="BV230" i="10"/>
  <c r="BV240" i="10" s="1"/>
  <c r="BW198" i="10"/>
  <c r="BX129" i="10"/>
  <c r="BX123" i="10"/>
  <c r="BX133" i="10" s="1"/>
  <c r="BX156" i="10"/>
  <c r="BX150" i="10"/>
  <c r="BX160" i="10" s="1"/>
  <c r="BX237" i="10"/>
  <c r="BX231" i="10"/>
  <c r="BX241" i="10" s="1"/>
  <c r="BX246" i="10" l="1"/>
  <c r="BX219" i="10"/>
  <c r="BX192" i="10"/>
  <c r="BX138" i="10"/>
  <c r="BX165" i="10"/>
  <c r="BX111" i="10"/>
  <c r="BX66" i="10"/>
  <c r="BW182" i="10"/>
  <c r="BW176" i="10"/>
  <c r="BW186" i="10" s="1"/>
  <c r="BW155" i="10"/>
  <c r="BW149" i="10"/>
  <c r="BW159" i="10" s="1"/>
  <c r="BX247" i="10"/>
  <c r="BX220" i="10"/>
  <c r="BX193" i="10"/>
  <c r="BX166" i="10"/>
  <c r="BX139" i="10"/>
  <c r="BX80" i="10"/>
  <c r="BX112" i="10"/>
  <c r="BW229" i="10"/>
  <c r="BW239" i="10" s="1"/>
  <c r="BW235" i="10"/>
  <c r="BW226" i="10"/>
  <c r="BW202" i="10"/>
  <c r="BW212" i="10" s="1"/>
  <c r="BW208" i="10"/>
  <c r="BW199" i="10"/>
  <c r="BW262" i="10"/>
  <c r="BW256" i="10"/>
  <c r="BW266" i="10" s="1"/>
  <c r="BW253" i="10"/>
  <c r="BY227" i="10"/>
  <c r="BY254" i="10"/>
  <c r="BY173" i="10"/>
  <c r="BY146" i="10"/>
  <c r="BY200" i="10"/>
  <c r="BY119" i="10"/>
  <c r="BY4" i="10"/>
  <c r="BW128" i="10"/>
  <c r="BW122" i="10"/>
  <c r="BW132" i="10" s="1"/>
  <c r="BY129" i="10" l="1"/>
  <c r="BY123" i="10"/>
  <c r="BY133" i="10" s="1"/>
  <c r="BY183" i="10"/>
  <c r="BY177" i="10"/>
  <c r="BY187" i="10" s="1"/>
  <c r="BX144" i="10"/>
  <c r="BY210" i="10"/>
  <c r="BY204" i="10"/>
  <c r="BY214" i="10" s="1"/>
  <c r="BY237" i="10"/>
  <c r="BY231" i="10"/>
  <c r="BY241" i="10" s="1"/>
  <c r="BW263" i="10"/>
  <c r="BW257" i="10"/>
  <c r="BW267" i="10" s="1"/>
  <c r="BX198" i="10"/>
  <c r="BY150" i="10"/>
  <c r="BY160" i="10" s="1"/>
  <c r="BY156" i="10"/>
  <c r="BY264" i="10"/>
  <c r="BY258" i="10"/>
  <c r="BY268" i="10" s="1"/>
  <c r="BX117" i="10"/>
  <c r="BW203" i="10"/>
  <c r="BW213" i="10" s="1"/>
  <c r="BW209" i="10"/>
  <c r="BX225" i="10"/>
  <c r="BW236" i="10"/>
  <c r="BW230" i="10"/>
  <c r="BW240" i="10" s="1"/>
  <c r="BX171" i="10"/>
  <c r="BY96" i="10"/>
  <c r="BY104" i="10" s="1"/>
  <c r="BY79" i="10"/>
  <c r="BY77" i="10"/>
  <c r="BY74" i="10"/>
  <c r="BY64" i="10"/>
  <c r="BY71" i="10"/>
  <c r="BY93" i="10"/>
  <c r="BY101" i="10" s="1"/>
  <c r="BY78" i="10"/>
  <c r="BY76" i="10"/>
  <c r="BY72" i="10"/>
  <c r="BY62" i="10"/>
  <c r="BY59" i="10"/>
  <c r="BY56" i="10"/>
  <c r="BY63" i="10"/>
  <c r="BZ3" i="10"/>
  <c r="BY65" i="10"/>
  <c r="BY70" i="10"/>
  <c r="BY75" i="10"/>
  <c r="BY58" i="10"/>
  <c r="BY57" i="10"/>
  <c r="BY73" i="10"/>
  <c r="BY61" i="10"/>
  <c r="BY60" i="10"/>
  <c r="BX252" i="10"/>
  <c r="BX235" i="10" l="1"/>
  <c r="BX229" i="10"/>
  <c r="BX239" i="10" s="1"/>
  <c r="BX226" i="10"/>
  <c r="BZ227" i="10"/>
  <c r="BZ254" i="10"/>
  <c r="BZ200" i="10"/>
  <c r="BZ173" i="10"/>
  <c r="BZ146" i="10"/>
  <c r="BZ119" i="10"/>
  <c r="BZ4" i="10"/>
  <c r="BY246" i="10"/>
  <c r="BY252" i="10" s="1"/>
  <c r="BY219" i="10"/>
  <c r="BY192" i="10"/>
  <c r="BY138" i="10"/>
  <c r="BY165" i="10"/>
  <c r="BY171" i="10" s="1"/>
  <c r="BY111" i="10"/>
  <c r="BY66" i="10"/>
  <c r="BX121" i="10"/>
  <c r="BX131" i="10" s="1"/>
  <c r="BX127" i="10"/>
  <c r="BX118" i="10"/>
  <c r="BY220" i="10"/>
  <c r="BY247" i="10"/>
  <c r="BY193" i="10"/>
  <c r="BY139" i="10"/>
  <c r="BY166" i="10"/>
  <c r="BY80" i="10"/>
  <c r="BY112" i="10"/>
  <c r="BX154" i="10"/>
  <c r="BX148" i="10"/>
  <c r="BX158" i="10" s="1"/>
  <c r="BX145" i="10"/>
  <c r="BX256" i="10"/>
  <c r="BX266" i="10" s="1"/>
  <c r="BX262" i="10"/>
  <c r="BX253" i="10"/>
  <c r="BX175" i="10"/>
  <c r="BX185" i="10" s="1"/>
  <c r="BX181" i="10"/>
  <c r="BX172" i="10"/>
  <c r="BX208" i="10"/>
  <c r="BX202" i="10"/>
  <c r="BX212" i="10" s="1"/>
  <c r="BX199" i="10"/>
  <c r="BY144" i="10" l="1"/>
  <c r="BY198" i="10"/>
  <c r="BY199" i="10" s="1"/>
  <c r="BX263" i="10"/>
  <c r="BX257" i="10"/>
  <c r="BX267" i="10" s="1"/>
  <c r="BX122" i="10"/>
  <c r="BX132" i="10" s="1"/>
  <c r="BX128" i="10"/>
  <c r="BZ150" i="10"/>
  <c r="BZ160" i="10" s="1"/>
  <c r="BZ156" i="10"/>
  <c r="BX203" i="10"/>
  <c r="BX213" i="10" s="1"/>
  <c r="BX209" i="10"/>
  <c r="BY175" i="10"/>
  <c r="BY185" i="10" s="1"/>
  <c r="BY181" i="10"/>
  <c r="BY172" i="10"/>
  <c r="BZ231" i="10"/>
  <c r="BZ241" i="10" s="1"/>
  <c r="BZ237" i="10"/>
  <c r="BZ70" i="10"/>
  <c r="BZ96" i="10"/>
  <c r="BZ104" i="10" s="1"/>
  <c r="BZ71" i="10"/>
  <c r="BZ93" i="10"/>
  <c r="BZ101" i="10" s="1"/>
  <c r="BZ78" i="10"/>
  <c r="BZ75" i="10"/>
  <c r="BZ77" i="10"/>
  <c r="BZ56" i="10"/>
  <c r="BZ63" i="10"/>
  <c r="BZ79" i="10"/>
  <c r="BZ60" i="10"/>
  <c r="BZ57" i="10"/>
  <c r="BZ73" i="10"/>
  <c r="BZ76" i="10"/>
  <c r="BZ74" i="10"/>
  <c r="BZ72" i="10"/>
  <c r="BZ62" i="10"/>
  <c r="BZ59" i="10"/>
  <c r="BZ65" i="10"/>
  <c r="CA3" i="10"/>
  <c r="BZ61" i="10"/>
  <c r="BZ64" i="10"/>
  <c r="BZ58" i="10"/>
  <c r="BX176" i="10"/>
  <c r="BX186" i="10" s="1"/>
  <c r="BX182" i="10"/>
  <c r="BY154" i="10"/>
  <c r="BY148" i="10"/>
  <c r="BY158" i="10" s="1"/>
  <c r="BY145" i="10"/>
  <c r="BZ123" i="10"/>
  <c r="BZ133" i="10" s="1"/>
  <c r="BZ129" i="10"/>
  <c r="BY117" i="10"/>
  <c r="BY208" i="10"/>
  <c r="BY202" i="10"/>
  <c r="BY212" i="10" s="1"/>
  <c r="BY262" i="10"/>
  <c r="BY256" i="10"/>
  <c r="BY266" i="10" s="1"/>
  <c r="BY253" i="10"/>
  <c r="BX149" i="10"/>
  <c r="BX159" i="10" s="1"/>
  <c r="BX155" i="10"/>
  <c r="BZ183" i="10"/>
  <c r="BZ177" i="10"/>
  <c r="BZ187" i="10" s="1"/>
  <c r="BZ210" i="10"/>
  <c r="BZ204" i="10"/>
  <c r="BZ214" i="10" s="1"/>
  <c r="BZ264" i="10"/>
  <c r="BZ258" i="10"/>
  <c r="BZ268" i="10" s="1"/>
  <c r="BX236" i="10"/>
  <c r="BX230" i="10"/>
  <c r="BX240" i="10" s="1"/>
  <c r="BY225" i="10"/>
  <c r="BZ246" i="10" l="1"/>
  <c r="BZ165" i="10"/>
  <c r="BZ192" i="10"/>
  <c r="BZ219" i="10"/>
  <c r="BZ138" i="10"/>
  <c r="BZ111" i="10"/>
  <c r="BZ66" i="10"/>
  <c r="BY235" i="10"/>
  <c r="BY229" i="10"/>
  <c r="BY239" i="10" s="1"/>
  <c r="BY226" i="10"/>
  <c r="BY127" i="10"/>
  <c r="BY121" i="10"/>
  <c r="BY131" i="10" s="1"/>
  <c r="BY118" i="10"/>
  <c r="CA227" i="10"/>
  <c r="CA254" i="10"/>
  <c r="CA200" i="10"/>
  <c r="CA146" i="10"/>
  <c r="CA119" i="10"/>
  <c r="CA173" i="10"/>
  <c r="CA4" i="10"/>
  <c r="BY176" i="10"/>
  <c r="BY186" i="10" s="1"/>
  <c r="BY182" i="10"/>
  <c r="BY155" i="10"/>
  <c r="BY149" i="10"/>
  <c r="BY159" i="10" s="1"/>
  <c r="BY263" i="10"/>
  <c r="BY257" i="10"/>
  <c r="BY267" i="10" s="1"/>
  <c r="BY203" i="10"/>
  <c r="BY213" i="10" s="1"/>
  <c r="BY209" i="10"/>
  <c r="BZ247" i="10"/>
  <c r="BZ220" i="10"/>
  <c r="BZ193" i="10"/>
  <c r="BZ166" i="10"/>
  <c r="BZ139" i="10"/>
  <c r="BZ112" i="10"/>
  <c r="BZ80" i="10"/>
  <c r="BZ117" i="10" l="1"/>
  <c r="BZ144" i="10"/>
  <c r="CA72" i="10"/>
  <c r="CA93" i="10"/>
  <c r="CA101" i="10" s="1"/>
  <c r="CA57" i="10"/>
  <c r="CA78" i="10"/>
  <c r="CA75" i="10"/>
  <c r="CA96" i="10"/>
  <c r="CA104" i="10" s="1"/>
  <c r="CA63" i="10"/>
  <c r="CA79" i="10"/>
  <c r="CA60" i="10"/>
  <c r="CA56" i="10"/>
  <c r="CA59" i="10"/>
  <c r="CB3" i="10"/>
  <c r="CA74" i="10"/>
  <c r="CA71" i="10"/>
  <c r="CA70" i="10"/>
  <c r="CA58" i="10"/>
  <c r="CA73" i="10"/>
  <c r="CA62" i="10"/>
  <c r="CA61" i="10"/>
  <c r="CA77" i="10"/>
  <c r="CA76" i="10"/>
  <c r="CA64" i="10"/>
  <c r="CA65" i="10"/>
  <c r="BZ225" i="10"/>
  <c r="BZ127" i="10"/>
  <c r="BZ118" i="10"/>
  <c r="BZ121" i="10"/>
  <c r="BZ131" i="10" s="1"/>
  <c r="CA231" i="10"/>
  <c r="CA241" i="10" s="1"/>
  <c r="CA237" i="10"/>
  <c r="BZ198" i="10"/>
  <c r="BY236" i="10"/>
  <c r="BY230" i="10"/>
  <c r="BY240" i="10" s="1"/>
  <c r="CA177" i="10"/>
  <c r="CA187" i="10" s="1"/>
  <c r="CA183" i="10"/>
  <c r="CA123" i="10"/>
  <c r="CA133" i="10" s="1"/>
  <c r="CA129" i="10"/>
  <c r="CA156" i="10"/>
  <c r="CA150" i="10"/>
  <c r="CA160" i="10" s="1"/>
  <c r="CA210" i="10"/>
  <c r="CA204" i="10"/>
  <c r="CA214" i="10" s="1"/>
  <c r="BY122" i="10"/>
  <c r="BY132" i="10" s="1"/>
  <c r="BY128" i="10"/>
  <c r="BZ171" i="10"/>
  <c r="CA264" i="10"/>
  <c r="CA258" i="10"/>
  <c r="CA268" i="10" s="1"/>
  <c r="BZ252" i="10"/>
  <c r="CA246" i="10" l="1"/>
  <c r="CA219" i="10"/>
  <c r="CA192" i="10"/>
  <c r="CA138" i="10"/>
  <c r="CA165" i="10"/>
  <c r="CA171" i="10" s="1"/>
  <c r="CA111" i="10"/>
  <c r="CA117" i="10" s="1"/>
  <c r="CA66" i="10"/>
  <c r="BZ181" i="10"/>
  <c r="BZ172" i="10"/>
  <c r="BZ175" i="10"/>
  <c r="BZ185" i="10" s="1"/>
  <c r="BZ122" i="10"/>
  <c r="BZ132" i="10" s="1"/>
  <c r="BZ128" i="10"/>
  <c r="BZ256" i="10"/>
  <c r="BZ266" i="10" s="1"/>
  <c r="BZ262" i="10"/>
  <c r="BZ253" i="10"/>
  <c r="BZ235" i="10"/>
  <c r="BZ226" i="10"/>
  <c r="BZ229" i="10"/>
  <c r="BZ239" i="10" s="1"/>
  <c r="BZ202" i="10"/>
  <c r="BZ212" i="10" s="1"/>
  <c r="BZ208" i="10"/>
  <c r="BZ199" i="10"/>
  <c r="CA247" i="10"/>
  <c r="CA220" i="10"/>
  <c r="CA193" i="10"/>
  <c r="CA139" i="10"/>
  <c r="CA166" i="10"/>
  <c r="CA112" i="10"/>
  <c r="CA80" i="10"/>
  <c r="CB254" i="10"/>
  <c r="CB227" i="10"/>
  <c r="CB173" i="10"/>
  <c r="CB200" i="10"/>
  <c r="CB146" i="10"/>
  <c r="CB119" i="10"/>
  <c r="CB4" i="10"/>
  <c r="BZ154" i="10"/>
  <c r="BZ148" i="10"/>
  <c r="BZ158" i="10" s="1"/>
  <c r="BZ145" i="10"/>
  <c r="BZ176" i="10" l="1"/>
  <c r="BZ186" i="10" s="1"/>
  <c r="BZ182" i="10"/>
  <c r="CB156" i="10"/>
  <c r="CB150" i="10"/>
  <c r="CB160" i="10" s="1"/>
  <c r="CB204" i="10"/>
  <c r="CB214" i="10" s="1"/>
  <c r="CB210" i="10"/>
  <c r="CB264" i="10"/>
  <c r="CB258" i="10"/>
  <c r="CB268" i="10" s="1"/>
  <c r="BZ230" i="10"/>
  <c r="BZ240" i="10" s="1"/>
  <c r="BZ236" i="10"/>
  <c r="BZ263" i="10"/>
  <c r="BZ257" i="10"/>
  <c r="BZ267" i="10" s="1"/>
  <c r="CA144" i="10"/>
  <c r="CB177" i="10"/>
  <c r="CB187" i="10" s="1"/>
  <c r="CB183" i="10"/>
  <c r="CA127" i="10"/>
  <c r="CA121" i="10"/>
  <c r="CA131" i="10" s="1"/>
  <c r="CA118" i="10"/>
  <c r="CA198" i="10"/>
  <c r="BZ203" i="10"/>
  <c r="BZ213" i="10" s="1"/>
  <c r="BZ209" i="10"/>
  <c r="CB74" i="10"/>
  <c r="CB78" i="10"/>
  <c r="CB59" i="10"/>
  <c r="CB75" i="10"/>
  <c r="CB72" i="10"/>
  <c r="CB93" i="10"/>
  <c r="CB101" i="10" s="1"/>
  <c r="CB63" i="10"/>
  <c r="CB79" i="10"/>
  <c r="CB60" i="10"/>
  <c r="CB57" i="10"/>
  <c r="CB96" i="10"/>
  <c r="CB104" i="10" s="1"/>
  <c r="CB73" i="10"/>
  <c r="CB70" i="10"/>
  <c r="CC3" i="10"/>
  <c r="CB61" i="10"/>
  <c r="CB62" i="10"/>
  <c r="CB71" i="10"/>
  <c r="CB58" i="10"/>
  <c r="CB77" i="10"/>
  <c r="CB76" i="10"/>
  <c r="CB64" i="10"/>
  <c r="CB65" i="10"/>
  <c r="CB56" i="10"/>
  <c r="CA225" i="10"/>
  <c r="CB231" i="10"/>
  <c r="CB241" i="10" s="1"/>
  <c r="CB237" i="10"/>
  <c r="BZ149" i="10"/>
  <c r="BZ159" i="10" s="1"/>
  <c r="BZ155" i="10"/>
  <c r="CA181" i="10"/>
  <c r="CA175" i="10"/>
  <c r="CA185" i="10" s="1"/>
  <c r="CA172" i="10"/>
  <c r="CB123" i="10"/>
  <c r="CB133" i="10" s="1"/>
  <c r="CB129" i="10"/>
  <c r="CA252" i="10"/>
  <c r="CA262" i="10" l="1"/>
  <c r="CA256" i="10"/>
  <c r="CA266" i="10" s="1"/>
  <c r="CA253" i="10"/>
  <c r="CB246" i="10"/>
  <c r="CB219" i="10"/>
  <c r="CB165" i="10"/>
  <c r="CB192" i="10"/>
  <c r="CB138" i="10"/>
  <c r="CB111" i="10"/>
  <c r="CB66" i="10"/>
  <c r="CC254" i="10"/>
  <c r="CC227" i="10"/>
  <c r="CC200" i="10"/>
  <c r="CC146" i="10"/>
  <c r="CC173" i="10"/>
  <c r="CC119" i="10"/>
  <c r="CC4" i="10"/>
  <c r="CA148" i="10"/>
  <c r="CA158" i="10" s="1"/>
  <c r="CA154" i="10"/>
  <c r="CA145" i="10"/>
  <c r="CA176" i="10"/>
  <c r="CA186" i="10" s="1"/>
  <c r="CA182" i="10"/>
  <c r="CA208" i="10"/>
  <c r="CA202" i="10"/>
  <c r="CA212" i="10" s="1"/>
  <c r="CA199" i="10"/>
  <c r="CA122" i="10"/>
  <c r="CA132" i="10" s="1"/>
  <c r="CA128" i="10"/>
  <c r="CA235" i="10"/>
  <c r="CA229" i="10"/>
  <c r="CA239" i="10" s="1"/>
  <c r="CA226" i="10"/>
  <c r="CB247" i="10"/>
  <c r="CB220" i="10"/>
  <c r="CB193" i="10"/>
  <c r="CB139" i="10"/>
  <c r="CB166" i="10"/>
  <c r="CB112" i="10"/>
  <c r="CB80" i="10"/>
  <c r="CB144" i="10" l="1"/>
  <c r="CB117" i="10"/>
  <c r="CB171" i="10"/>
  <c r="CB154" i="10"/>
  <c r="CB148" i="10"/>
  <c r="CB158" i="10" s="1"/>
  <c r="CB145" i="10"/>
  <c r="CC264" i="10"/>
  <c r="CC258" i="10"/>
  <c r="CC268" i="10" s="1"/>
  <c r="CA149" i="10"/>
  <c r="CA159" i="10" s="1"/>
  <c r="CA155" i="10"/>
  <c r="CB198" i="10"/>
  <c r="CB225" i="10"/>
  <c r="CA203" i="10"/>
  <c r="CA213" i="10" s="1"/>
  <c r="CA209" i="10"/>
  <c r="CC150" i="10"/>
  <c r="CC160" i="10" s="1"/>
  <c r="CC156" i="10"/>
  <c r="CA257" i="10"/>
  <c r="CA267" i="10" s="1"/>
  <c r="CA263" i="10"/>
  <c r="CA236" i="10"/>
  <c r="CA230" i="10"/>
  <c r="CA240" i="10" s="1"/>
  <c r="CB181" i="10"/>
  <c r="CB175" i="10"/>
  <c r="CB185" i="10" s="1"/>
  <c r="CB172" i="10"/>
  <c r="CC129" i="10"/>
  <c r="CC123" i="10"/>
  <c r="CC133" i="10" s="1"/>
  <c r="CC177" i="10"/>
  <c r="CC187" i="10" s="1"/>
  <c r="CC183" i="10"/>
  <c r="CC204" i="10"/>
  <c r="CC214" i="10" s="1"/>
  <c r="CC210" i="10"/>
  <c r="CB127" i="10"/>
  <c r="CB121" i="10"/>
  <c r="CB131" i="10" s="1"/>
  <c r="CB118" i="10"/>
  <c r="CC76" i="10"/>
  <c r="CC75" i="10"/>
  <c r="CC61" i="10"/>
  <c r="CC72" i="10"/>
  <c r="CC79" i="10"/>
  <c r="CC78" i="10"/>
  <c r="CC60" i="10"/>
  <c r="CC57" i="10"/>
  <c r="CC96" i="10"/>
  <c r="CC104" i="10" s="1"/>
  <c r="CC73" i="10"/>
  <c r="CC70" i="10"/>
  <c r="CC65" i="10"/>
  <c r="CC64" i="10"/>
  <c r="CC63" i="10"/>
  <c r="CC59" i="10"/>
  <c r="CC74" i="10"/>
  <c r="CC71" i="10"/>
  <c r="CC58" i="10"/>
  <c r="CC62" i="10"/>
  <c r="CC77" i="10"/>
  <c r="CC93" i="10"/>
  <c r="CC101" i="10" s="1"/>
  <c r="CC56" i="10"/>
  <c r="CD3" i="10"/>
  <c r="CB252" i="10"/>
  <c r="CC231" i="10"/>
  <c r="CC241" i="10" s="1"/>
  <c r="CC237" i="10"/>
  <c r="CB229" i="10" l="1"/>
  <c r="CB239" i="10" s="1"/>
  <c r="CB235" i="10"/>
  <c r="CB226" i="10"/>
  <c r="CD254" i="10"/>
  <c r="CD227" i="10"/>
  <c r="CD200" i="10"/>
  <c r="CD173" i="10"/>
  <c r="CD146" i="10"/>
  <c r="CD119" i="10"/>
  <c r="CD4" i="10"/>
  <c r="CB122" i="10"/>
  <c r="CB132" i="10" s="1"/>
  <c r="CB128" i="10"/>
  <c r="CC246" i="10"/>
  <c r="CC165" i="10"/>
  <c r="CC219" i="10"/>
  <c r="CC192" i="10"/>
  <c r="CC138" i="10"/>
  <c r="CC111" i="10"/>
  <c r="CC66" i="10"/>
  <c r="CB176" i="10"/>
  <c r="CB186" i="10" s="1"/>
  <c r="CB182" i="10"/>
  <c r="CB208" i="10"/>
  <c r="CB202" i="10"/>
  <c r="CB212" i="10" s="1"/>
  <c r="CB199" i="10"/>
  <c r="CB149" i="10"/>
  <c r="CB159" i="10" s="1"/>
  <c r="CB155" i="10"/>
  <c r="CB262" i="10"/>
  <c r="CB256" i="10"/>
  <c r="CB266" i="10" s="1"/>
  <c r="CB253" i="10"/>
  <c r="CC247" i="10"/>
  <c r="CC220" i="10"/>
  <c r="CC193" i="10"/>
  <c r="CC166" i="10"/>
  <c r="CC139" i="10"/>
  <c r="CC112" i="10"/>
  <c r="CC80" i="10"/>
  <c r="CC144" i="10" l="1"/>
  <c r="CC117" i="10"/>
  <c r="CD231" i="10"/>
  <c r="CD241" i="10" s="1"/>
  <c r="CD237" i="10"/>
  <c r="CD264" i="10"/>
  <c r="CD258" i="10"/>
  <c r="CD268" i="10" s="1"/>
  <c r="CD150" i="10"/>
  <c r="CD160" i="10" s="1"/>
  <c r="CD156" i="10"/>
  <c r="CD177" i="10"/>
  <c r="CD187" i="10" s="1"/>
  <c r="CD183" i="10"/>
  <c r="CD210" i="10"/>
  <c r="CD204" i="10"/>
  <c r="CD214" i="10" s="1"/>
  <c r="CC171" i="10"/>
  <c r="CB236" i="10"/>
  <c r="CB230" i="10"/>
  <c r="CB240" i="10" s="1"/>
  <c r="CD123" i="10"/>
  <c r="CD133" i="10" s="1"/>
  <c r="CD129" i="10"/>
  <c r="CC121" i="10"/>
  <c r="CC131" i="10" s="1"/>
  <c r="CC127" i="10"/>
  <c r="CC118" i="10"/>
  <c r="CC198" i="10"/>
  <c r="CB203" i="10"/>
  <c r="CB213" i="10" s="1"/>
  <c r="CB209" i="10"/>
  <c r="CC252" i="10"/>
  <c r="CD78" i="10"/>
  <c r="CD72" i="10"/>
  <c r="CD63" i="10"/>
  <c r="CD65" i="10"/>
  <c r="CD79" i="10"/>
  <c r="CD76" i="10"/>
  <c r="CD57" i="10"/>
  <c r="CD96" i="10"/>
  <c r="CD104" i="10" s="1"/>
  <c r="CD73" i="10"/>
  <c r="CD70" i="10"/>
  <c r="CD64" i="10"/>
  <c r="CD61" i="10"/>
  <c r="CD58" i="10"/>
  <c r="CD77" i="10"/>
  <c r="CD60" i="10"/>
  <c r="CD74" i="10"/>
  <c r="CD71" i="10"/>
  <c r="CD75" i="10"/>
  <c r="CD62" i="10"/>
  <c r="CD93" i="10"/>
  <c r="CD101" i="10" s="1"/>
  <c r="CD56" i="10"/>
  <c r="CD59" i="10"/>
  <c r="CE3" i="10"/>
  <c r="CB257" i="10"/>
  <c r="CB267" i="10" s="1"/>
  <c r="CB263" i="10"/>
  <c r="CC154" i="10"/>
  <c r="CC148" i="10"/>
  <c r="CC158" i="10" s="1"/>
  <c r="CC145" i="10"/>
  <c r="CC225" i="10"/>
  <c r="CC262" i="10" l="1"/>
  <c r="CC256" i="10"/>
  <c r="CC266" i="10" s="1"/>
  <c r="CC253" i="10"/>
  <c r="CD246" i="10"/>
  <c r="CD219" i="10"/>
  <c r="CD192" i="10"/>
  <c r="CD165" i="10"/>
  <c r="CD171" i="10" s="1"/>
  <c r="CD138" i="10"/>
  <c r="CD144" i="10" s="1"/>
  <c r="CD111" i="10"/>
  <c r="CD117" i="10" s="1"/>
  <c r="CD66" i="10"/>
  <c r="CC128" i="10"/>
  <c r="CC122" i="10"/>
  <c r="CC132" i="10" s="1"/>
  <c r="CC175" i="10"/>
  <c r="CC185" i="10" s="1"/>
  <c r="CC181" i="10"/>
  <c r="CC172" i="10"/>
  <c r="CC208" i="10"/>
  <c r="CC199" i="10"/>
  <c r="CC202" i="10"/>
  <c r="CC212" i="10" s="1"/>
  <c r="CC229" i="10"/>
  <c r="CC239" i="10" s="1"/>
  <c r="CC235" i="10"/>
  <c r="CC226" i="10"/>
  <c r="CD247" i="10"/>
  <c r="CD220" i="10"/>
  <c r="CD193" i="10"/>
  <c r="CD166" i="10"/>
  <c r="CD139" i="10"/>
  <c r="CD112" i="10"/>
  <c r="CD80" i="10"/>
  <c r="CC155" i="10"/>
  <c r="CC149" i="10"/>
  <c r="CC159" i="10" s="1"/>
  <c r="CE254" i="10"/>
  <c r="CE227" i="10"/>
  <c r="CE173" i="10"/>
  <c r="CE200" i="10"/>
  <c r="CE146" i="10"/>
  <c r="CE119" i="10"/>
  <c r="CE4" i="10"/>
  <c r="CD198" i="10" l="1"/>
  <c r="CD225" i="10"/>
  <c r="CE264" i="10"/>
  <c r="CE258" i="10"/>
  <c r="CE268" i="10" s="1"/>
  <c r="CE177" i="10"/>
  <c r="CE187" i="10" s="1"/>
  <c r="CE183" i="10"/>
  <c r="CE231" i="10"/>
  <c r="CE241" i="10" s="1"/>
  <c r="CE237" i="10"/>
  <c r="CC236" i="10"/>
  <c r="CC230" i="10"/>
  <c r="CC240" i="10" s="1"/>
  <c r="CD148" i="10"/>
  <c r="CD158" i="10" s="1"/>
  <c r="CD154" i="10"/>
  <c r="CD145" i="10"/>
  <c r="CE93" i="10"/>
  <c r="CE101" i="10" s="1"/>
  <c r="CE65" i="10"/>
  <c r="CE79" i="10"/>
  <c r="CE76" i="10"/>
  <c r="CE73" i="10"/>
  <c r="CE96" i="10"/>
  <c r="CE104" i="10" s="1"/>
  <c r="CE70" i="10"/>
  <c r="CE64" i="10"/>
  <c r="CE61" i="10"/>
  <c r="CE58" i="10"/>
  <c r="CE78" i="10"/>
  <c r="CE77" i="10"/>
  <c r="CE57" i="10"/>
  <c r="CE63" i="10"/>
  <c r="CE75" i="10"/>
  <c r="CE72" i="10"/>
  <c r="CE62" i="10"/>
  <c r="CE56" i="10"/>
  <c r="CE60" i="10"/>
  <c r="CE59" i="10"/>
  <c r="CE74" i="10"/>
  <c r="CE71" i="10"/>
  <c r="CF3" i="10"/>
  <c r="CC176" i="10"/>
  <c r="CC186" i="10" s="1"/>
  <c r="CC182" i="10"/>
  <c r="CD252" i="10"/>
  <c r="CC209" i="10"/>
  <c r="CC203" i="10"/>
  <c r="CC213" i="10" s="1"/>
  <c r="CC257" i="10"/>
  <c r="CC267" i="10" s="1"/>
  <c r="CC263" i="10"/>
  <c r="CD175" i="10"/>
  <c r="CD185" i="10" s="1"/>
  <c r="CD181" i="10"/>
  <c r="CD172" i="10"/>
  <c r="CE150" i="10"/>
  <c r="CE160" i="10" s="1"/>
  <c r="CE156" i="10"/>
  <c r="CD121" i="10"/>
  <c r="CD131" i="10" s="1"/>
  <c r="CD127" i="10"/>
  <c r="CD118" i="10"/>
  <c r="CD208" i="10"/>
  <c r="CD199" i="10"/>
  <c r="CD202" i="10"/>
  <c r="CD212" i="10" s="1"/>
  <c r="CD229" i="10"/>
  <c r="CD239" i="10" s="1"/>
  <c r="CD235" i="10"/>
  <c r="CD226" i="10"/>
  <c r="CE123" i="10"/>
  <c r="CE133" i="10" s="1"/>
  <c r="CE129" i="10"/>
  <c r="CE210" i="10"/>
  <c r="CE204" i="10"/>
  <c r="CE214" i="10" s="1"/>
  <c r="CD182" i="10" l="1"/>
  <c r="CD176" i="10"/>
  <c r="CD186" i="10" s="1"/>
  <c r="CE247" i="10"/>
  <c r="CE220" i="10"/>
  <c r="CE193" i="10"/>
  <c r="CE166" i="10"/>
  <c r="CE139" i="10"/>
  <c r="CE112" i="10"/>
  <c r="CE80" i="10"/>
  <c r="CD230" i="10"/>
  <c r="CD240" i="10" s="1"/>
  <c r="CD236" i="10"/>
  <c r="CD209" i="10"/>
  <c r="CD203" i="10"/>
  <c r="CD213" i="10" s="1"/>
  <c r="CD155" i="10"/>
  <c r="CD149" i="10"/>
  <c r="CD159" i="10" s="1"/>
  <c r="CE246" i="10"/>
  <c r="CE219" i="10"/>
  <c r="CE192" i="10"/>
  <c r="CE165" i="10"/>
  <c r="CE171" i="10" s="1"/>
  <c r="CE138" i="10"/>
  <c r="CE144" i="10" s="1"/>
  <c r="CE66" i="10"/>
  <c r="CE111" i="10"/>
  <c r="CE117" i="10" s="1"/>
  <c r="CD122" i="10"/>
  <c r="CD132" i="10" s="1"/>
  <c r="CD128" i="10"/>
  <c r="CD262" i="10"/>
  <c r="CD256" i="10"/>
  <c r="CD266" i="10" s="1"/>
  <c r="CD253" i="10"/>
  <c r="CF254" i="10"/>
  <c r="CF227" i="10"/>
  <c r="CF200" i="10"/>
  <c r="CF173" i="10"/>
  <c r="CF146" i="10"/>
  <c r="CF119" i="10"/>
  <c r="CF4" i="10"/>
  <c r="CE252" i="10" l="1"/>
  <c r="CE198" i="10"/>
  <c r="CE225" i="10"/>
  <c r="CE208" i="10"/>
  <c r="CE199" i="10"/>
  <c r="CE202" i="10"/>
  <c r="CE212" i="10" s="1"/>
  <c r="CF177" i="10"/>
  <c r="CF187" i="10" s="1"/>
  <c r="CF183" i="10"/>
  <c r="CF210" i="10"/>
  <c r="CF204" i="10"/>
  <c r="CF214" i="10" s="1"/>
  <c r="CF123" i="10"/>
  <c r="CF133" i="10" s="1"/>
  <c r="CF129" i="10"/>
  <c r="CF156" i="10"/>
  <c r="CF150" i="10"/>
  <c r="CF160" i="10" s="1"/>
  <c r="CE145" i="10"/>
  <c r="CE154" i="10"/>
  <c r="CE148" i="10"/>
  <c r="CE158" i="10" s="1"/>
  <c r="CE235" i="10"/>
  <c r="CE229" i="10"/>
  <c r="CE239" i="10" s="1"/>
  <c r="CE226" i="10"/>
  <c r="CD257" i="10"/>
  <c r="CD267" i="10" s="1"/>
  <c r="CD263" i="10"/>
  <c r="CE121" i="10"/>
  <c r="CE131" i="10" s="1"/>
  <c r="CE127" i="10"/>
  <c r="CE118" i="10"/>
  <c r="CE175" i="10"/>
  <c r="CE185" i="10" s="1"/>
  <c r="CE181" i="10"/>
  <c r="CE172" i="10"/>
  <c r="CF237" i="10"/>
  <c r="CF231" i="10"/>
  <c r="CF241" i="10" s="1"/>
  <c r="CF264" i="10"/>
  <c r="CF258" i="10"/>
  <c r="CF268" i="10" s="1"/>
  <c r="CE256" i="10"/>
  <c r="CE266" i="10" s="1"/>
  <c r="CE262" i="10"/>
  <c r="CE253" i="10"/>
  <c r="CF71" i="10"/>
  <c r="CF93" i="10"/>
  <c r="CF101" i="10" s="1"/>
  <c r="CF79" i="10"/>
  <c r="CF56" i="10"/>
  <c r="CF76" i="10"/>
  <c r="CF73" i="10"/>
  <c r="CF64" i="10"/>
  <c r="CF61" i="10"/>
  <c r="CF58" i="10"/>
  <c r="CF65" i="10"/>
  <c r="CF78" i="10"/>
  <c r="CG3" i="10"/>
  <c r="CF77" i="10"/>
  <c r="CF75" i="10"/>
  <c r="CF74" i="10"/>
  <c r="CF96" i="10"/>
  <c r="CF104" i="10" s="1"/>
  <c r="CF70" i="10"/>
  <c r="CF72" i="10"/>
  <c r="CF62" i="10"/>
  <c r="CF60" i="10"/>
  <c r="CF59" i="10"/>
  <c r="CF63" i="10"/>
  <c r="CF57" i="10"/>
  <c r="CG254" i="10" l="1"/>
  <c r="CG227" i="10"/>
  <c r="CG200" i="10"/>
  <c r="CG173" i="10"/>
  <c r="CG146" i="10"/>
  <c r="CG119" i="10"/>
  <c r="CG4" i="10"/>
  <c r="CE128" i="10"/>
  <c r="CE122" i="10"/>
  <c r="CE132" i="10" s="1"/>
  <c r="CE176" i="10"/>
  <c r="CE186" i="10" s="1"/>
  <c r="CE182" i="10"/>
  <c r="CE209" i="10"/>
  <c r="CE203" i="10"/>
  <c r="CE213" i="10" s="1"/>
  <c r="CE263" i="10"/>
  <c r="CE257" i="10"/>
  <c r="CE267" i="10" s="1"/>
  <c r="CE230" i="10"/>
  <c r="CE240" i="10" s="1"/>
  <c r="CE236" i="10"/>
  <c r="CF247" i="10"/>
  <c r="CF220" i="10"/>
  <c r="CF193" i="10"/>
  <c r="CF166" i="10"/>
  <c r="CF80" i="10"/>
  <c r="CF139" i="10"/>
  <c r="CF112" i="10"/>
  <c r="CF246" i="10"/>
  <c r="CF219" i="10"/>
  <c r="CF192" i="10"/>
  <c r="CF165" i="10"/>
  <c r="CF111" i="10"/>
  <c r="CF138" i="10"/>
  <c r="CF66" i="10"/>
  <c r="CE155" i="10"/>
  <c r="CE149" i="10"/>
  <c r="CE159" i="10" s="1"/>
  <c r="CF144" i="10" l="1"/>
  <c r="CF117" i="10"/>
  <c r="CF118" i="10" s="1"/>
  <c r="CF121" i="10"/>
  <c r="CF131" i="10" s="1"/>
  <c r="CF127" i="10"/>
  <c r="CF252" i="10"/>
  <c r="CG204" i="10"/>
  <c r="CG214" i="10" s="1"/>
  <c r="CG210" i="10"/>
  <c r="CG93" i="10"/>
  <c r="CG101" i="10" s="1"/>
  <c r="CG73" i="10"/>
  <c r="CG76" i="10"/>
  <c r="CG58" i="10"/>
  <c r="CG70" i="10"/>
  <c r="CG77" i="10"/>
  <c r="CG79" i="10"/>
  <c r="CG61" i="10"/>
  <c r="CG65" i="10"/>
  <c r="CG78" i="10"/>
  <c r="CH3" i="10"/>
  <c r="CG71" i="10"/>
  <c r="CG62" i="10"/>
  <c r="CG75" i="10"/>
  <c r="CG74" i="10"/>
  <c r="CG64" i="10"/>
  <c r="CG57" i="10"/>
  <c r="CG60" i="10"/>
  <c r="CG56" i="10"/>
  <c r="CG59" i="10"/>
  <c r="CG96" i="10"/>
  <c r="CG104" i="10" s="1"/>
  <c r="CG63" i="10"/>
  <c r="CG72" i="10"/>
  <c r="CF198" i="10"/>
  <c r="CG150" i="10"/>
  <c r="CG160" i="10" s="1"/>
  <c r="CG156" i="10"/>
  <c r="CG237" i="10"/>
  <c r="CG231" i="10"/>
  <c r="CG241" i="10" s="1"/>
  <c r="CF148" i="10"/>
  <c r="CF158" i="10" s="1"/>
  <c r="CF154" i="10"/>
  <c r="CF145" i="10"/>
  <c r="CF171" i="10"/>
  <c r="CG123" i="10"/>
  <c r="CG133" i="10" s="1"/>
  <c r="CG129" i="10"/>
  <c r="CF225" i="10"/>
  <c r="CG177" i="10"/>
  <c r="CG187" i="10" s="1"/>
  <c r="CG183" i="10"/>
  <c r="CG258" i="10"/>
  <c r="CG268" i="10" s="1"/>
  <c r="CG264" i="10"/>
  <c r="CF235" i="10" l="1"/>
  <c r="CF229" i="10"/>
  <c r="CF239" i="10" s="1"/>
  <c r="CF226" i="10"/>
  <c r="CG247" i="10"/>
  <c r="CG166" i="10"/>
  <c r="CG193" i="10"/>
  <c r="CG220" i="10"/>
  <c r="CG112" i="10"/>
  <c r="CG139" i="10"/>
  <c r="CG80" i="10"/>
  <c r="CF208" i="10"/>
  <c r="CF202" i="10"/>
  <c r="CF212" i="10" s="1"/>
  <c r="CF199" i="10"/>
  <c r="CH254" i="10"/>
  <c r="CH227" i="10"/>
  <c r="CH200" i="10"/>
  <c r="CH146" i="10"/>
  <c r="CH173" i="10"/>
  <c r="CH119" i="10"/>
  <c r="CH4" i="10"/>
  <c r="CF175" i="10"/>
  <c r="CF185" i="10" s="1"/>
  <c r="CF181" i="10"/>
  <c r="CF172" i="10"/>
  <c r="CF155" i="10"/>
  <c r="CF149" i="10"/>
  <c r="CF159" i="10" s="1"/>
  <c r="CF256" i="10"/>
  <c r="CF266" i="10" s="1"/>
  <c r="CF262" i="10"/>
  <c r="CF253" i="10"/>
  <c r="CG246" i="10"/>
  <c r="CG252" i="10" s="1"/>
  <c r="CG219" i="10"/>
  <c r="CG192" i="10"/>
  <c r="CG198" i="10" s="1"/>
  <c r="CG165" i="10"/>
  <c r="CG171" i="10" s="1"/>
  <c r="CG111" i="10"/>
  <c r="CG138" i="10"/>
  <c r="CG66" i="10"/>
  <c r="CF128" i="10"/>
  <c r="CF122" i="10"/>
  <c r="CF132" i="10" s="1"/>
  <c r="CG225" i="10" l="1"/>
  <c r="CG117" i="10"/>
  <c r="CG127" i="10"/>
  <c r="CG121" i="10"/>
  <c r="CG131" i="10" s="1"/>
  <c r="CG118" i="10"/>
  <c r="CG235" i="10"/>
  <c r="CG229" i="10"/>
  <c r="CG239" i="10" s="1"/>
  <c r="CG226" i="10"/>
  <c r="CH237" i="10"/>
  <c r="CH231" i="10"/>
  <c r="CH241" i="10" s="1"/>
  <c r="CH75" i="10"/>
  <c r="CH96" i="10"/>
  <c r="CH104" i="10" s="1"/>
  <c r="CH73" i="10"/>
  <c r="CH60" i="10"/>
  <c r="CH70" i="10"/>
  <c r="CH77" i="10"/>
  <c r="CH76" i="10"/>
  <c r="CH79" i="10"/>
  <c r="CH65" i="10"/>
  <c r="CH58" i="10"/>
  <c r="CH78" i="10"/>
  <c r="CI3" i="10"/>
  <c r="CH71" i="10"/>
  <c r="CH62" i="10"/>
  <c r="CH74" i="10"/>
  <c r="CH59" i="10"/>
  <c r="CH61" i="10"/>
  <c r="CH56" i="10"/>
  <c r="CH57" i="10"/>
  <c r="CH93" i="10"/>
  <c r="CH101" i="10" s="1"/>
  <c r="CH64" i="10"/>
  <c r="CH63" i="10"/>
  <c r="CH72" i="10"/>
  <c r="CH129" i="10"/>
  <c r="CH123" i="10"/>
  <c r="CH133" i="10" s="1"/>
  <c r="CH177" i="10"/>
  <c r="CH187" i="10" s="1"/>
  <c r="CH183" i="10"/>
  <c r="CH156" i="10"/>
  <c r="CH150" i="10"/>
  <c r="CH160" i="10" s="1"/>
  <c r="CH258" i="10"/>
  <c r="CH268" i="10" s="1"/>
  <c r="CH264" i="10"/>
  <c r="CF230" i="10"/>
  <c r="CF240" i="10" s="1"/>
  <c r="CF236" i="10"/>
  <c r="CG175" i="10"/>
  <c r="CG185" i="10" s="1"/>
  <c r="CG181" i="10"/>
  <c r="CG172" i="10"/>
  <c r="CG262" i="10"/>
  <c r="CG256" i="10"/>
  <c r="CG266" i="10" s="1"/>
  <c r="CG253" i="10"/>
  <c r="CF263" i="10"/>
  <c r="CF257" i="10"/>
  <c r="CF267" i="10" s="1"/>
  <c r="CF203" i="10"/>
  <c r="CF213" i="10" s="1"/>
  <c r="CF209" i="10"/>
  <c r="CG202" i="10"/>
  <c r="CG212" i="10" s="1"/>
  <c r="CG208" i="10"/>
  <c r="CG199" i="10"/>
  <c r="CH210" i="10"/>
  <c r="CH204" i="10"/>
  <c r="CH214" i="10" s="1"/>
  <c r="CG144" i="10"/>
  <c r="CF182" i="10"/>
  <c r="CF176" i="10"/>
  <c r="CF186" i="10" s="1"/>
  <c r="CG230" i="10" l="1"/>
  <c r="CG240" i="10" s="1"/>
  <c r="CG236" i="10"/>
  <c r="CH246" i="10"/>
  <c r="CH219" i="10"/>
  <c r="CH192" i="10"/>
  <c r="CH165" i="10"/>
  <c r="CH138" i="10"/>
  <c r="CH111" i="10"/>
  <c r="CH66" i="10"/>
  <c r="CG263" i="10"/>
  <c r="CG257" i="10"/>
  <c r="CG267" i="10" s="1"/>
  <c r="CG122" i="10"/>
  <c r="CG132" i="10" s="1"/>
  <c r="CG128" i="10"/>
  <c r="CG182" i="10"/>
  <c r="CG176" i="10"/>
  <c r="CG186" i="10" s="1"/>
  <c r="CI254" i="10"/>
  <c r="CI200" i="10"/>
  <c r="CI227" i="10"/>
  <c r="CI146" i="10"/>
  <c r="CI173" i="10"/>
  <c r="CI119" i="10"/>
  <c r="CI4" i="10"/>
  <c r="CG148" i="10"/>
  <c r="CG158" i="10" s="1"/>
  <c r="CG154" i="10"/>
  <c r="CG145" i="10"/>
  <c r="CH247" i="10"/>
  <c r="CH220" i="10"/>
  <c r="CH193" i="10"/>
  <c r="CH166" i="10"/>
  <c r="CH139" i="10"/>
  <c r="CH112" i="10"/>
  <c r="CH80" i="10"/>
  <c r="CG203" i="10"/>
  <c r="CG213" i="10" s="1"/>
  <c r="CG209" i="10"/>
  <c r="CH171" i="10" l="1"/>
  <c r="CH198" i="10"/>
  <c r="CH181" i="10"/>
  <c r="CH175" i="10"/>
  <c r="CH185" i="10" s="1"/>
  <c r="CH172" i="10"/>
  <c r="CH202" i="10"/>
  <c r="CH212" i="10" s="1"/>
  <c r="CH208" i="10"/>
  <c r="CH199" i="10"/>
  <c r="CH225" i="10"/>
  <c r="CI129" i="10"/>
  <c r="CI123" i="10"/>
  <c r="CI133" i="10" s="1"/>
  <c r="CH117" i="10"/>
  <c r="CH252" i="10"/>
  <c r="CH144" i="10"/>
  <c r="CI77" i="10"/>
  <c r="CI96" i="10"/>
  <c r="CI104" i="10" s="1"/>
  <c r="CI70" i="10"/>
  <c r="CI62" i="10"/>
  <c r="CI64" i="10"/>
  <c r="CI74" i="10"/>
  <c r="CI78" i="10"/>
  <c r="CI73" i="10"/>
  <c r="CJ3" i="10"/>
  <c r="CI71" i="10"/>
  <c r="CI59" i="10"/>
  <c r="CI75" i="10"/>
  <c r="CI56" i="10"/>
  <c r="CI72" i="10"/>
  <c r="CI93" i="10"/>
  <c r="CI101" i="10" s="1"/>
  <c r="CI79" i="10"/>
  <c r="CI65" i="10"/>
  <c r="CI58" i="10"/>
  <c r="CI57" i="10"/>
  <c r="CI60" i="10"/>
  <c r="CI61" i="10"/>
  <c r="CI76" i="10"/>
  <c r="CI63" i="10"/>
  <c r="CI183" i="10"/>
  <c r="CI177" i="10"/>
  <c r="CI187" i="10" s="1"/>
  <c r="CI156" i="10"/>
  <c r="CI150" i="10"/>
  <c r="CI160" i="10" s="1"/>
  <c r="CI237" i="10"/>
  <c r="CI231" i="10"/>
  <c r="CI241" i="10" s="1"/>
  <c r="CI210" i="10"/>
  <c r="CI204" i="10"/>
  <c r="CI214" i="10" s="1"/>
  <c r="CI258" i="10"/>
  <c r="CI268" i="10" s="1"/>
  <c r="CI264" i="10"/>
  <c r="CG155" i="10"/>
  <c r="CG149" i="10"/>
  <c r="CG159" i="10" s="1"/>
  <c r="CH262" i="10" l="1"/>
  <c r="CH256" i="10"/>
  <c r="CH266" i="10" s="1"/>
  <c r="CH253" i="10"/>
  <c r="CI247" i="10"/>
  <c r="CI220" i="10"/>
  <c r="CI193" i="10"/>
  <c r="CI166" i="10"/>
  <c r="CI139" i="10"/>
  <c r="CI80" i="10"/>
  <c r="CI112" i="10"/>
  <c r="CJ254" i="10"/>
  <c r="CJ227" i="10"/>
  <c r="CJ200" i="10"/>
  <c r="CJ173" i="10"/>
  <c r="CJ119" i="10"/>
  <c r="CJ146" i="10"/>
  <c r="CJ4" i="10"/>
  <c r="CH209" i="10"/>
  <c r="CH203" i="10"/>
  <c r="CH213" i="10" s="1"/>
  <c r="CH176" i="10"/>
  <c r="CH186" i="10" s="1"/>
  <c r="CH182" i="10"/>
  <c r="CH121" i="10"/>
  <c r="CH131" i="10" s="1"/>
  <c r="CH118" i="10"/>
  <c r="CH127" i="10"/>
  <c r="CH229" i="10"/>
  <c r="CH239" i="10" s="1"/>
  <c r="CH235" i="10"/>
  <c r="CH226" i="10"/>
  <c r="CI246" i="10"/>
  <c r="CI252" i="10" s="1"/>
  <c r="CI219" i="10"/>
  <c r="CI225" i="10" s="1"/>
  <c r="CI192" i="10"/>
  <c r="CI165" i="10"/>
  <c r="CI138" i="10"/>
  <c r="CI111" i="10"/>
  <c r="CI66" i="10"/>
  <c r="CH148" i="10"/>
  <c r="CH158" i="10" s="1"/>
  <c r="CH154" i="10"/>
  <c r="CH145" i="10"/>
  <c r="CI117" i="10" l="1"/>
  <c r="CI198" i="10"/>
  <c r="CI171" i="10"/>
  <c r="CI144" i="10"/>
  <c r="CJ264" i="10"/>
  <c r="CJ258" i="10"/>
  <c r="CJ268" i="10" s="1"/>
  <c r="CJ129" i="10"/>
  <c r="CJ123" i="10"/>
  <c r="CJ133" i="10" s="1"/>
  <c r="CI121" i="10"/>
  <c r="CI131" i="10" s="1"/>
  <c r="CI127" i="10"/>
  <c r="CI118" i="10"/>
  <c r="CI229" i="10"/>
  <c r="CI239" i="10" s="1"/>
  <c r="CI235" i="10"/>
  <c r="CI226" i="10"/>
  <c r="CJ96" i="10"/>
  <c r="CJ104" i="10" s="1"/>
  <c r="CJ79" i="10"/>
  <c r="CJ64" i="10"/>
  <c r="CJ77" i="10"/>
  <c r="CJ74" i="10"/>
  <c r="CJ71" i="10"/>
  <c r="CJ62" i="10"/>
  <c r="CJ59" i="10"/>
  <c r="CJ75" i="10"/>
  <c r="CJ56" i="10"/>
  <c r="CJ93" i="10"/>
  <c r="CJ101" i="10" s="1"/>
  <c r="CJ76" i="10"/>
  <c r="CJ78" i="10"/>
  <c r="CJ73" i="10"/>
  <c r="CK3" i="10"/>
  <c r="CJ58" i="10"/>
  <c r="CJ57" i="10"/>
  <c r="CJ70" i="10"/>
  <c r="CJ61" i="10"/>
  <c r="CJ60" i="10"/>
  <c r="CJ63" i="10"/>
  <c r="CJ72" i="10"/>
  <c r="CJ65" i="10"/>
  <c r="CJ183" i="10"/>
  <c r="CJ177" i="10"/>
  <c r="CJ187" i="10" s="1"/>
  <c r="CH263" i="10"/>
  <c r="CH257" i="10"/>
  <c r="CH267" i="10" s="1"/>
  <c r="CI208" i="10"/>
  <c r="CI202" i="10"/>
  <c r="CI212" i="10" s="1"/>
  <c r="CI199" i="10"/>
  <c r="CI262" i="10"/>
  <c r="CI256" i="10"/>
  <c r="CI266" i="10" s="1"/>
  <c r="CI253" i="10"/>
  <c r="CH230" i="10"/>
  <c r="CH240" i="10" s="1"/>
  <c r="CH236" i="10"/>
  <c r="CJ210" i="10"/>
  <c r="CJ204" i="10"/>
  <c r="CJ214" i="10" s="1"/>
  <c r="CI148" i="10"/>
  <c r="CI158" i="10" s="1"/>
  <c r="CI154" i="10"/>
  <c r="CI145" i="10"/>
  <c r="CI175" i="10"/>
  <c r="CI185" i="10" s="1"/>
  <c r="CI181" i="10"/>
  <c r="CI172" i="10"/>
  <c r="CJ156" i="10"/>
  <c r="CJ150" i="10"/>
  <c r="CJ160" i="10" s="1"/>
  <c r="CH155" i="10"/>
  <c r="CH149" i="10"/>
  <c r="CH159" i="10" s="1"/>
  <c r="CH128" i="10"/>
  <c r="CH122" i="10"/>
  <c r="CH132" i="10" s="1"/>
  <c r="CJ237" i="10"/>
  <c r="CJ231" i="10"/>
  <c r="CJ241" i="10" s="1"/>
  <c r="CI128" i="10" l="1"/>
  <c r="CI122" i="10"/>
  <c r="CI132" i="10" s="1"/>
  <c r="CJ247" i="10"/>
  <c r="CJ220" i="10"/>
  <c r="CJ193" i="10"/>
  <c r="CJ166" i="10"/>
  <c r="CJ139" i="10"/>
  <c r="CJ80" i="10"/>
  <c r="CJ112" i="10"/>
  <c r="CK227" i="10"/>
  <c r="CK254" i="10"/>
  <c r="CK200" i="10"/>
  <c r="CK173" i="10"/>
  <c r="CK119" i="10"/>
  <c r="CK146" i="10"/>
  <c r="CK4" i="10"/>
  <c r="CI230" i="10"/>
  <c r="CI240" i="10" s="1"/>
  <c r="CI236" i="10"/>
  <c r="CJ246" i="10"/>
  <c r="CJ252" i="10" s="1"/>
  <c r="CJ219" i="10"/>
  <c r="CJ225" i="10" s="1"/>
  <c r="CJ192" i="10"/>
  <c r="CJ198" i="10" s="1"/>
  <c r="CJ165" i="10"/>
  <c r="CJ171" i="10" s="1"/>
  <c r="CJ138" i="10"/>
  <c r="CJ111" i="10"/>
  <c r="CJ66" i="10"/>
  <c r="CI155" i="10"/>
  <c r="CI149" i="10"/>
  <c r="CI159" i="10" s="1"/>
  <c r="CI263" i="10"/>
  <c r="CI257" i="10"/>
  <c r="CI267" i="10" s="1"/>
  <c r="CI176" i="10"/>
  <c r="CI186" i="10" s="1"/>
  <c r="CI182" i="10"/>
  <c r="CI209" i="10"/>
  <c r="CI203" i="10"/>
  <c r="CI213" i="10" s="1"/>
  <c r="CK150" i="10" l="1"/>
  <c r="CK160" i="10" s="1"/>
  <c r="CK156" i="10"/>
  <c r="CJ175" i="10"/>
  <c r="CJ185" i="10" s="1"/>
  <c r="CJ181" i="10"/>
  <c r="CJ172" i="10"/>
  <c r="CK231" i="10"/>
  <c r="CK241" i="10" s="1"/>
  <c r="CK237" i="10"/>
  <c r="CJ262" i="10"/>
  <c r="CJ256" i="10"/>
  <c r="CJ266" i="10" s="1"/>
  <c r="CJ253" i="10"/>
  <c r="CK70" i="10"/>
  <c r="CK77" i="10"/>
  <c r="CK74" i="10"/>
  <c r="CK71" i="10"/>
  <c r="CK96" i="10"/>
  <c r="CK104" i="10" s="1"/>
  <c r="CK78" i="10"/>
  <c r="CK62" i="10"/>
  <c r="CK59" i="10"/>
  <c r="CK75" i="10"/>
  <c r="CK56" i="10"/>
  <c r="CK72" i="10"/>
  <c r="CK63" i="10"/>
  <c r="CK93" i="10"/>
  <c r="CK101" i="10" s="1"/>
  <c r="CK76" i="10"/>
  <c r="CK79" i="10"/>
  <c r="CK61" i="10"/>
  <c r="CK73" i="10"/>
  <c r="CK60" i="10"/>
  <c r="CK64" i="10"/>
  <c r="CK65" i="10"/>
  <c r="CK58" i="10"/>
  <c r="CK57" i="10"/>
  <c r="CL3" i="10"/>
  <c r="CK123" i="10"/>
  <c r="CK133" i="10" s="1"/>
  <c r="CK129" i="10"/>
  <c r="CK264" i="10"/>
  <c r="CK258" i="10"/>
  <c r="CK268" i="10" s="1"/>
  <c r="CJ229" i="10"/>
  <c r="CJ239" i="10" s="1"/>
  <c r="CJ235" i="10"/>
  <c r="CJ226" i="10"/>
  <c r="CJ117" i="10"/>
  <c r="CK183" i="10"/>
  <c r="CK177" i="10"/>
  <c r="CK187" i="10" s="1"/>
  <c r="CJ208" i="10"/>
  <c r="CJ202" i="10"/>
  <c r="CJ212" i="10" s="1"/>
  <c r="CJ199" i="10"/>
  <c r="CJ144" i="10"/>
  <c r="CK210" i="10"/>
  <c r="CK204" i="10"/>
  <c r="CK214" i="10" s="1"/>
  <c r="CL227" i="10" l="1"/>
  <c r="CL254" i="10"/>
  <c r="CL200" i="10"/>
  <c r="CL173" i="10"/>
  <c r="CL119" i="10"/>
  <c r="CL146" i="10"/>
  <c r="CL4" i="10"/>
  <c r="CJ263" i="10"/>
  <c r="CJ257" i="10"/>
  <c r="CJ267" i="10" s="1"/>
  <c r="CJ176" i="10"/>
  <c r="CJ186" i="10" s="1"/>
  <c r="CJ182" i="10"/>
  <c r="CJ154" i="10"/>
  <c r="CJ148" i="10"/>
  <c r="CJ158" i="10" s="1"/>
  <c r="CJ145" i="10"/>
  <c r="CK220" i="10"/>
  <c r="CK193" i="10"/>
  <c r="CK247" i="10"/>
  <c r="CK166" i="10"/>
  <c r="CK112" i="10"/>
  <c r="CK139" i="10"/>
  <c r="CK80" i="10"/>
  <c r="CJ236" i="10"/>
  <c r="CJ230" i="10"/>
  <c r="CJ240" i="10" s="1"/>
  <c r="CJ203" i="10"/>
  <c r="CJ213" i="10" s="1"/>
  <c r="CJ209" i="10"/>
  <c r="CK246" i="10"/>
  <c r="CK219" i="10"/>
  <c r="CK165" i="10"/>
  <c r="CK192" i="10"/>
  <c r="CK138" i="10"/>
  <c r="CK111" i="10"/>
  <c r="CK117" i="10" s="1"/>
  <c r="CK66" i="10"/>
  <c r="CJ121" i="10"/>
  <c r="CJ131" i="10" s="1"/>
  <c r="CJ127" i="10"/>
  <c r="CJ118" i="10"/>
  <c r="CK225" i="10" l="1"/>
  <c r="CK127" i="10"/>
  <c r="CK118" i="10"/>
  <c r="CK121" i="10"/>
  <c r="CK131" i="10" s="1"/>
  <c r="CK198" i="10"/>
  <c r="CL72" i="10"/>
  <c r="CL71" i="10"/>
  <c r="CL57" i="10"/>
  <c r="CL96" i="10"/>
  <c r="CL104" i="10" s="1"/>
  <c r="CL78" i="10"/>
  <c r="CL93" i="10"/>
  <c r="CL101" i="10" s="1"/>
  <c r="CL75" i="10"/>
  <c r="CL77" i="10"/>
  <c r="CL56" i="10"/>
  <c r="CL74" i="10"/>
  <c r="CL63" i="10"/>
  <c r="CL60" i="10"/>
  <c r="CL76" i="10"/>
  <c r="CL62" i="10"/>
  <c r="CL59" i="10"/>
  <c r="CL61" i="10"/>
  <c r="CL70" i="10"/>
  <c r="CL73" i="10"/>
  <c r="CL64" i="10"/>
  <c r="CL65" i="10"/>
  <c r="CL58" i="10"/>
  <c r="CL79" i="10"/>
  <c r="CM3" i="10"/>
  <c r="CL150" i="10"/>
  <c r="CL160" i="10" s="1"/>
  <c r="CL156" i="10"/>
  <c r="CL210" i="10"/>
  <c r="CL204" i="10"/>
  <c r="CL214" i="10" s="1"/>
  <c r="CK144" i="10"/>
  <c r="CK171" i="10"/>
  <c r="CK226" i="10"/>
  <c r="CK229" i="10"/>
  <c r="CK239" i="10" s="1"/>
  <c r="CK235" i="10"/>
  <c r="CK252" i="10"/>
  <c r="CJ128" i="10"/>
  <c r="CJ122" i="10"/>
  <c r="CJ132" i="10" s="1"/>
  <c r="CL264" i="10"/>
  <c r="CL258" i="10"/>
  <c r="CL268" i="10" s="1"/>
  <c r="CL129" i="10"/>
  <c r="CL123" i="10"/>
  <c r="CL133" i="10" s="1"/>
  <c r="CL177" i="10"/>
  <c r="CL187" i="10" s="1"/>
  <c r="CL183" i="10"/>
  <c r="CJ155" i="10"/>
  <c r="CJ149" i="10"/>
  <c r="CJ159" i="10" s="1"/>
  <c r="CL237" i="10"/>
  <c r="CL231" i="10"/>
  <c r="CL241" i="10" s="1"/>
  <c r="CK175" i="10" l="1"/>
  <c r="CK185" i="10" s="1"/>
  <c r="CK181" i="10"/>
  <c r="CK172" i="10"/>
  <c r="CK154" i="10"/>
  <c r="CK148" i="10"/>
  <c r="CK158" i="10" s="1"/>
  <c r="CK145" i="10"/>
  <c r="CL220" i="10"/>
  <c r="CL247" i="10"/>
  <c r="CL193" i="10"/>
  <c r="CL166" i="10"/>
  <c r="CL112" i="10"/>
  <c r="CL139" i="10"/>
  <c r="CL80" i="10"/>
  <c r="CL246" i="10"/>
  <c r="CL219" i="10"/>
  <c r="CL192" i="10"/>
  <c r="CL138" i="10"/>
  <c r="CL165" i="10"/>
  <c r="CL111" i="10"/>
  <c r="CL66" i="10"/>
  <c r="CK122" i="10"/>
  <c r="CK132" i="10" s="1"/>
  <c r="CK128" i="10"/>
  <c r="CM173" i="10"/>
  <c r="CM254" i="10"/>
  <c r="CM227" i="10"/>
  <c r="CM200" i="10"/>
  <c r="CM146" i="10"/>
  <c r="CM119" i="10"/>
  <c r="CM4" i="10"/>
  <c r="CK262" i="10"/>
  <c r="CK256" i="10"/>
  <c r="CK266" i="10" s="1"/>
  <c r="CK253" i="10"/>
  <c r="CK202" i="10"/>
  <c r="CK212" i="10" s="1"/>
  <c r="CK208" i="10"/>
  <c r="CK199" i="10"/>
  <c r="CK236" i="10"/>
  <c r="CK230" i="10"/>
  <c r="CK240" i="10" s="1"/>
  <c r="CL144" i="10" l="1"/>
  <c r="CL198" i="10"/>
  <c r="CM237" i="10"/>
  <c r="CM231" i="10"/>
  <c r="CM241" i="10" s="1"/>
  <c r="CK263" i="10"/>
  <c r="CK257" i="10"/>
  <c r="CK267" i="10" s="1"/>
  <c r="CL171" i="10"/>
  <c r="CM129" i="10"/>
  <c r="CM123" i="10"/>
  <c r="CM133" i="10" s="1"/>
  <c r="CK149" i="10"/>
  <c r="CK159" i="10" s="1"/>
  <c r="CK155" i="10"/>
  <c r="CM150" i="10"/>
  <c r="CM160" i="10" s="1"/>
  <c r="CM156" i="10"/>
  <c r="CM210" i="10"/>
  <c r="CM204" i="10"/>
  <c r="CM214" i="10" s="1"/>
  <c r="CK203" i="10"/>
  <c r="CK213" i="10" s="1"/>
  <c r="CK209" i="10"/>
  <c r="CL117" i="10"/>
  <c r="CM74" i="10"/>
  <c r="CM59" i="10"/>
  <c r="CM96" i="10"/>
  <c r="CM104" i="10" s="1"/>
  <c r="CM78" i="10"/>
  <c r="CM93" i="10"/>
  <c r="CM101" i="10" s="1"/>
  <c r="CM75" i="10"/>
  <c r="CM71" i="10"/>
  <c r="CM63" i="10"/>
  <c r="CM72" i="10"/>
  <c r="CM60" i="10"/>
  <c r="CM77" i="10"/>
  <c r="CM76" i="10"/>
  <c r="CM57" i="10"/>
  <c r="CM56" i="10"/>
  <c r="CM70" i="10"/>
  <c r="CM64" i="10"/>
  <c r="CM73" i="10"/>
  <c r="CM65" i="10"/>
  <c r="CM58" i="10"/>
  <c r="CM79" i="10"/>
  <c r="CM62" i="10"/>
  <c r="CM61" i="10"/>
  <c r="CN3" i="10"/>
  <c r="CL154" i="10"/>
  <c r="CL148" i="10"/>
  <c r="CL158" i="10" s="1"/>
  <c r="CL145" i="10"/>
  <c r="CL225" i="10"/>
  <c r="CL252" i="10"/>
  <c r="CK182" i="10"/>
  <c r="CK176" i="10"/>
  <c r="CK186" i="10" s="1"/>
  <c r="CM264" i="10"/>
  <c r="CM258" i="10"/>
  <c r="CM268" i="10" s="1"/>
  <c r="CM183" i="10"/>
  <c r="CM177" i="10"/>
  <c r="CM187" i="10" s="1"/>
  <c r="CL181" i="10" l="1"/>
  <c r="CL175" i="10"/>
  <c r="CL185" i="10" s="1"/>
  <c r="CL172" i="10"/>
  <c r="CM246" i="10"/>
  <c r="CM219" i="10"/>
  <c r="CM225" i="10" s="1"/>
  <c r="CM192" i="10"/>
  <c r="CM198" i="10" s="1"/>
  <c r="CM165" i="10"/>
  <c r="CM171" i="10" s="1"/>
  <c r="CM138" i="10"/>
  <c r="CM111" i="10"/>
  <c r="CM117" i="10" s="1"/>
  <c r="CM66" i="10"/>
  <c r="CL235" i="10"/>
  <c r="CL229" i="10"/>
  <c r="CL239" i="10" s="1"/>
  <c r="CL226" i="10"/>
  <c r="CM220" i="10"/>
  <c r="CM247" i="10"/>
  <c r="CM193" i="10"/>
  <c r="CM166" i="10"/>
  <c r="CM139" i="10"/>
  <c r="CM112" i="10"/>
  <c r="CM80" i="10"/>
  <c r="CL127" i="10"/>
  <c r="CL121" i="10"/>
  <c r="CL131" i="10" s="1"/>
  <c r="CL118" i="10"/>
  <c r="CL149" i="10"/>
  <c r="CL159" i="10" s="1"/>
  <c r="CL155" i="10"/>
  <c r="CN200" i="10"/>
  <c r="CN254" i="10"/>
  <c r="CN227" i="10"/>
  <c r="CN173" i="10"/>
  <c r="CN146" i="10"/>
  <c r="CN119" i="10"/>
  <c r="CN4" i="10"/>
  <c r="CL262" i="10"/>
  <c r="CL256" i="10"/>
  <c r="CL266" i="10" s="1"/>
  <c r="CL253" i="10"/>
  <c r="CL202" i="10"/>
  <c r="CL212" i="10" s="1"/>
  <c r="CL208" i="10"/>
  <c r="CL199" i="10"/>
  <c r="CM144" i="10" l="1"/>
  <c r="CN76" i="10"/>
  <c r="CN96" i="10"/>
  <c r="CN104" i="10" s="1"/>
  <c r="CN78" i="10"/>
  <c r="CN61" i="10"/>
  <c r="CN93" i="10"/>
  <c r="CN101" i="10" s="1"/>
  <c r="CN75" i="10"/>
  <c r="CN72" i="10"/>
  <c r="CN63" i="10"/>
  <c r="CN74" i="10"/>
  <c r="CN60" i="10"/>
  <c r="CN77" i="10"/>
  <c r="CN57" i="10"/>
  <c r="CN79" i="10"/>
  <c r="CN71" i="10"/>
  <c r="CO3" i="10"/>
  <c r="CN73" i="10"/>
  <c r="CN65" i="10"/>
  <c r="CN64" i="10"/>
  <c r="CN56" i="10"/>
  <c r="CN59" i="10"/>
  <c r="CN58" i="10"/>
  <c r="CN62" i="10"/>
  <c r="CN70" i="10"/>
  <c r="CM127" i="10"/>
  <c r="CM121" i="10"/>
  <c r="CM131" i="10" s="1"/>
  <c r="CM118" i="10"/>
  <c r="CM235" i="10"/>
  <c r="CM229" i="10"/>
  <c r="CM239" i="10" s="1"/>
  <c r="CM226" i="10"/>
  <c r="CN150" i="10"/>
  <c r="CN160" i="10" s="1"/>
  <c r="CN156" i="10"/>
  <c r="CM181" i="10"/>
  <c r="CM175" i="10"/>
  <c r="CM185" i="10" s="1"/>
  <c r="CM172" i="10"/>
  <c r="CN237" i="10"/>
  <c r="CN231" i="10"/>
  <c r="CN241" i="10" s="1"/>
  <c r="CL203" i="10"/>
  <c r="CL213" i="10" s="1"/>
  <c r="CL209" i="10"/>
  <c r="CN264" i="10"/>
  <c r="CN258" i="10"/>
  <c r="CN268" i="10" s="1"/>
  <c r="CL263" i="10"/>
  <c r="CL257" i="10"/>
  <c r="CL267" i="10" s="1"/>
  <c r="CL236" i="10"/>
  <c r="CL230" i="10"/>
  <c r="CL240" i="10" s="1"/>
  <c r="CN129" i="10"/>
  <c r="CN123" i="10"/>
  <c r="CN133" i="10" s="1"/>
  <c r="CM154" i="10"/>
  <c r="CM148" i="10"/>
  <c r="CM158" i="10" s="1"/>
  <c r="CM145" i="10"/>
  <c r="CN183" i="10"/>
  <c r="CN177" i="10"/>
  <c r="CN187" i="10" s="1"/>
  <c r="CM202" i="10"/>
  <c r="CM212" i="10" s="1"/>
  <c r="CM208" i="10"/>
  <c r="CM199" i="10"/>
  <c r="CN204" i="10"/>
  <c r="CN214" i="10" s="1"/>
  <c r="CN210" i="10"/>
  <c r="CM252" i="10"/>
  <c r="CL176" i="10"/>
  <c r="CL186" i="10" s="1"/>
  <c r="CL182" i="10"/>
  <c r="CL122" i="10"/>
  <c r="CL132" i="10" s="1"/>
  <c r="CL128" i="10"/>
  <c r="CN246" i="10" l="1"/>
  <c r="CN192" i="10"/>
  <c r="CN219" i="10"/>
  <c r="CN165" i="10"/>
  <c r="CN111" i="10"/>
  <c r="CN138" i="10"/>
  <c r="CN66" i="10"/>
  <c r="CM122" i="10"/>
  <c r="CM132" i="10" s="1"/>
  <c r="CM128" i="10"/>
  <c r="CO254" i="10"/>
  <c r="CO200" i="10"/>
  <c r="CO227" i="10"/>
  <c r="CO173" i="10"/>
  <c r="CO146" i="10"/>
  <c r="CO119" i="10"/>
  <c r="CO4" i="10"/>
  <c r="CM203" i="10"/>
  <c r="CM213" i="10" s="1"/>
  <c r="CM209" i="10"/>
  <c r="CM236" i="10"/>
  <c r="CM230" i="10"/>
  <c r="CM240" i="10" s="1"/>
  <c r="CM149" i="10"/>
  <c r="CM159" i="10" s="1"/>
  <c r="CM155" i="10"/>
  <c r="CM262" i="10"/>
  <c r="CM256" i="10"/>
  <c r="CM266" i="10" s="1"/>
  <c r="CM253" i="10"/>
  <c r="CM176" i="10"/>
  <c r="CM186" i="10" s="1"/>
  <c r="CM182" i="10"/>
  <c r="CN220" i="10"/>
  <c r="CN247" i="10"/>
  <c r="CN193" i="10"/>
  <c r="CN166" i="10"/>
  <c r="CN139" i="10"/>
  <c r="CN112" i="10"/>
  <c r="CN80" i="10"/>
  <c r="CO204" i="10" l="1"/>
  <c r="CO214" i="10" s="1"/>
  <c r="CO210" i="10"/>
  <c r="CO129" i="10"/>
  <c r="CO123" i="10"/>
  <c r="CO133" i="10" s="1"/>
  <c r="CO264" i="10"/>
  <c r="CO258" i="10"/>
  <c r="CO268" i="10" s="1"/>
  <c r="CO78" i="10"/>
  <c r="CO93" i="10"/>
  <c r="CO101" i="10" s="1"/>
  <c r="CO75" i="10"/>
  <c r="CO63" i="10"/>
  <c r="CO72" i="10"/>
  <c r="CO65" i="10"/>
  <c r="CO79" i="10"/>
  <c r="CO96" i="10"/>
  <c r="CO104" i="10" s="1"/>
  <c r="CO74" i="10"/>
  <c r="CO60" i="10"/>
  <c r="CO77" i="10"/>
  <c r="CO57" i="10"/>
  <c r="CO76" i="10"/>
  <c r="CO73" i="10"/>
  <c r="CO64" i="10"/>
  <c r="CO56" i="10"/>
  <c r="CP3" i="10"/>
  <c r="CO59" i="10"/>
  <c r="CO58" i="10"/>
  <c r="CO62" i="10"/>
  <c r="CO71" i="10"/>
  <c r="CO70" i="10"/>
  <c r="CO61" i="10"/>
  <c r="CN225" i="10"/>
  <c r="CN198" i="10"/>
  <c r="CN144" i="10"/>
  <c r="CN117" i="10"/>
  <c r="CN171" i="10"/>
  <c r="CM263" i="10"/>
  <c r="CM257" i="10"/>
  <c r="CM267" i="10" s="1"/>
  <c r="CO150" i="10"/>
  <c r="CO160" i="10" s="1"/>
  <c r="CO156" i="10"/>
  <c r="CO183" i="10"/>
  <c r="CO177" i="10"/>
  <c r="CO187" i="10" s="1"/>
  <c r="CO237" i="10"/>
  <c r="CO231" i="10"/>
  <c r="CO241" i="10" s="1"/>
  <c r="CN252" i="10"/>
  <c r="CN262" i="10" l="1"/>
  <c r="CN253" i="10"/>
  <c r="CN256" i="10"/>
  <c r="CN266" i="10" s="1"/>
  <c r="CO247" i="10"/>
  <c r="CO220" i="10"/>
  <c r="CO193" i="10"/>
  <c r="CO139" i="10"/>
  <c r="CO166" i="10"/>
  <c r="CO112" i="10"/>
  <c r="CO80" i="10"/>
  <c r="CO246" i="10"/>
  <c r="CO219" i="10"/>
  <c r="CO165" i="10"/>
  <c r="CO192" i="10"/>
  <c r="CO111" i="10"/>
  <c r="CO66" i="10"/>
  <c r="CO138" i="10"/>
  <c r="CN235" i="10"/>
  <c r="CN229" i="10"/>
  <c r="CN239" i="10" s="1"/>
  <c r="CN226" i="10"/>
  <c r="CN208" i="10"/>
  <c r="CN199" i="10"/>
  <c r="CN202" i="10"/>
  <c r="CN212" i="10" s="1"/>
  <c r="CN127" i="10"/>
  <c r="CN121" i="10"/>
  <c r="CN131" i="10" s="1"/>
  <c r="CN118" i="10"/>
  <c r="CN154" i="10"/>
  <c r="CN148" i="10"/>
  <c r="CN158" i="10" s="1"/>
  <c r="CN145" i="10"/>
  <c r="CN181" i="10"/>
  <c r="CN175" i="10"/>
  <c r="CN185" i="10" s="1"/>
  <c r="CN172" i="10"/>
  <c r="CP254" i="10"/>
  <c r="CP227" i="10"/>
  <c r="CP173" i="10"/>
  <c r="CP200" i="10"/>
  <c r="CP146" i="10"/>
  <c r="CP119" i="10"/>
  <c r="CP4" i="10"/>
  <c r="CO144" i="10" l="1"/>
  <c r="CO252" i="10"/>
  <c r="CO148" i="10"/>
  <c r="CO158" i="10" s="1"/>
  <c r="CO154" i="10"/>
  <c r="CO145" i="10"/>
  <c r="CP123" i="10"/>
  <c r="CP133" i="10" s="1"/>
  <c r="CP129" i="10"/>
  <c r="CO262" i="10"/>
  <c r="CO256" i="10"/>
  <c r="CO266" i="10" s="1"/>
  <c r="CO253" i="10"/>
  <c r="CP93" i="10"/>
  <c r="CP101" i="10" s="1"/>
  <c r="CP72" i="10"/>
  <c r="CP65" i="10"/>
  <c r="CP79" i="10"/>
  <c r="CP76" i="10"/>
  <c r="CP78" i="10"/>
  <c r="CP77" i="10"/>
  <c r="CP75" i="10"/>
  <c r="CP57" i="10"/>
  <c r="CP64" i="10"/>
  <c r="CP61" i="10"/>
  <c r="CP58" i="10"/>
  <c r="CP74" i="10"/>
  <c r="CP63" i="10"/>
  <c r="CP60" i="10"/>
  <c r="CP73" i="10"/>
  <c r="CP56" i="10"/>
  <c r="CQ3" i="10"/>
  <c r="CP62" i="10"/>
  <c r="CP96" i="10"/>
  <c r="CP104" i="10" s="1"/>
  <c r="CP71" i="10"/>
  <c r="CP70" i="10"/>
  <c r="CP59" i="10"/>
  <c r="CN128" i="10"/>
  <c r="CN122" i="10"/>
  <c r="CN132" i="10" s="1"/>
  <c r="CO117" i="10"/>
  <c r="CP204" i="10"/>
  <c r="CP214" i="10" s="1"/>
  <c r="CP210" i="10"/>
  <c r="CO198" i="10"/>
  <c r="CP264" i="10"/>
  <c r="CP258" i="10"/>
  <c r="CP268" i="10" s="1"/>
  <c r="CN176" i="10"/>
  <c r="CN186" i="10" s="1"/>
  <c r="CN182" i="10"/>
  <c r="CO171" i="10"/>
  <c r="CN263" i="10"/>
  <c r="CN257" i="10"/>
  <c r="CN267" i="10" s="1"/>
  <c r="CN203" i="10"/>
  <c r="CN213" i="10" s="1"/>
  <c r="CN209" i="10"/>
  <c r="CN236" i="10"/>
  <c r="CN230" i="10"/>
  <c r="CN240" i="10" s="1"/>
  <c r="CN149" i="10"/>
  <c r="CN159" i="10" s="1"/>
  <c r="CN155" i="10"/>
  <c r="CP150" i="10"/>
  <c r="CP160" i="10" s="1"/>
  <c r="CP156" i="10"/>
  <c r="CP177" i="10"/>
  <c r="CP187" i="10" s="1"/>
  <c r="CP183" i="10"/>
  <c r="CP231" i="10"/>
  <c r="CP241" i="10" s="1"/>
  <c r="CP237" i="10"/>
  <c r="CO225" i="10"/>
  <c r="CO181" i="10" l="1"/>
  <c r="CO175" i="10"/>
  <c r="CO185" i="10" s="1"/>
  <c r="CO172" i="10"/>
  <c r="CO257" i="10"/>
  <c r="CO267" i="10" s="1"/>
  <c r="CO263" i="10"/>
  <c r="CO208" i="10"/>
  <c r="CO202" i="10"/>
  <c r="CO212" i="10" s="1"/>
  <c r="CO199" i="10"/>
  <c r="CQ254" i="10"/>
  <c r="CQ227" i="10"/>
  <c r="CQ173" i="10"/>
  <c r="CQ200" i="10"/>
  <c r="CQ146" i="10"/>
  <c r="CQ119" i="10"/>
  <c r="CQ4" i="10"/>
  <c r="CP246" i="10"/>
  <c r="CP219" i="10"/>
  <c r="CP165" i="10"/>
  <c r="CP192" i="10"/>
  <c r="CP66" i="10"/>
  <c r="CP111" i="10"/>
  <c r="CP138" i="10"/>
  <c r="CP144" i="10" s="1"/>
  <c r="CO155" i="10"/>
  <c r="CO149" i="10"/>
  <c r="CO159" i="10" s="1"/>
  <c r="CO235" i="10"/>
  <c r="CO229" i="10"/>
  <c r="CO239" i="10" s="1"/>
  <c r="CO226" i="10"/>
  <c r="CP247" i="10"/>
  <c r="CP220" i="10"/>
  <c r="CP193" i="10"/>
  <c r="CP166" i="10"/>
  <c r="CP139" i="10"/>
  <c r="CP80" i="10"/>
  <c r="CP112" i="10"/>
  <c r="CO127" i="10"/>
  <c r="CO121" i="10"/>
  <c r="CO131" i="10" s="1"/>
  <c r="CO118" i="10"/>
  <c r="CP198" i="10" l="1"/>
  <c r="CP117" i="10"/>
  <c r="CP208" i="10"/>
  <c r="CP202" i="10"/>
  <c r="CP212" i="10" s="1"/>
  <c r="CP199" i="10"/>
  <c r="CP127" i="10"/>
  <c r="CP121" i="10"/>
  <c r="CP131" i="10" s="1"/>
  <c r="CP118" i="10"/>
  <c r="CO209" i="10"/>
  <c r="CO203" i="10"/>
  <c r="CO213" i="10" s="1"/>
  <c r="CQ177" i="10"/>
  <c r="CQ187" i="10" s="1"/>
  <c r="CQ183" i="10"/>
  <c r="CQ258" i="10"/>
  <c r="CQ268" i="10" s="1"/>
  <c r="CQ264" i="10"/>
  <c r="CP252" i="10"/>
  <c r="CQ71" i="10"/>
  <c r="CQ93" i="10"/>
  <c r="CQ101" i="10" s="1"/>
  <c r="CQ56" i="10"/>
  <c r="CQ79" i="10"/>
  <c r="CQ76" i="10"/>
  <c r="CQ73" i="10"/>
  <c r="CQ72" i="10"/>
  <c r="CQ64" i="10"/>
  <c r="CQ61" i="10"/>
  <c r="CQ58" i="10"/>
  <c r="CQ70" i="10"/>
  <c r="CR3" i="10"/>
  <c r="CQ77" i="10"/>
  <c r="CQ75" i="10"/>
  <c r="CQ57" i="10"/>
  <c r="CQ60" i="10"/>
  <c r="CQ78" i="10"/>
  <c r="CQ65" i="10"/>
  <c r="CQ59" i="10"/>
  <c r="CQ63" i="10"/>
  <c r="CQ62" i="10"/>
  <c r="CQ96" i="10"/>
  <c r="CQ104" i="10" s="1"/>
  <c r="CQ74" i="10"/>
  <c r="CP145" i="10"/>
  <c r="CP148" i="10"/>
  <c r="CP158" i="10" s="1"/>
  <c r="CP154" i="10"/>
  <c r="CQ231" i="10"/>
  <c r="CQ241" i="10" s="1"/>
  <c r="CQ237" i="10"/>
  <c r="CP171" i="10"/>
  <c r="CP225" i="10"/>
  <c r="CO230" i="10"/>
  <c r="CO240" i="10" s="1"/>
  <c r="CO236" i="10"/>
  <c r="CO122" i="10"/>
  <c r="CO132" i="10" s="1"/>
  <c r="CO128" i="10"/>
  <c r="CQ123" i="10"/>
  <c r="CQ133" i="10" s="1"/>
  <c r="CQ129" i="10"/>
  <c r="CO182" i="10"/>
  <c r="CO176" i="10"/>
  <c r="CO186" i="10" s="1"/>
  <c r="CQ156" i="10"/>
  <c r="CQ150" i="10"/>
  <c r="CQ160" i="10" s="1"/>
  <c r="CQ210" i="10"/>
  <c r="CQ204" i="10"/>
  <c r="CQ214" i="10" s="1"/>
  <c r="CP235" i="10" l="1"/>
  <c r="CP229" i="10"/>
  <c r="CP239" i="10" s="1"/>
  <c r="CP226" i="10"/>
  <c r="CR254" i="10"/>
  <c r="CR227" i="10"/>
  <c r="CR173" i="10"/>
  <c r="CR200" i="10"/>
  <c r="CR119" i="10"/>
  <c r="CR146" i="10"/>
  <c r="CR4" i="10"/>
  <c r="CP209" i="10"/>
  <c r="CP203" i="10"/>
  <c r="CP213" i="10" s="1"/>
  <c r="CP181" i="10"/>
  <c r="CP175" i="10"/>
  <c r="CP185" i="10" s="1"/>
  <c r="CP172" i="10"/>
  <c r="CQ246" i="10"/>
  <c r="CQ219" i="10"/>
  <c r="CQ192" i="10"/>
  <c r="CQ165" i="10"/>
  <c r="CQ171" i="10" s="1"/>
  <c r="CQ111" i="10"/>
  <c r="CQ117" i="10" s="1"/>
  <c r="CQ138" i="10"/>
  <c r="CQ144" i="10" s="1"/>
  <c r="CQ66" i="10"/>
  <c r="CQ247" i="10"/>
  <c r="CQ220" i="10"/>
  <c r="CQ193" i="10"/>
  <c r="CQ166" i="10"/>
  <c r="CQ139" i="10"/>
  <c r="CQ80" i="10"/>
  <c r="CQ112" i="10"/>
  <c r="CP262" i="10"/>
  <c r="CP256" i="10"/>
  <c r="CP266" i="10" s="1"/>
  <c r="CP253" i="10"/>
  <c r="CP128" i="10"/>
  <c r="CP122" i="10"/>
  <c r="CP132" i="10" s="1"/>
  <c r="CP155" i="10"/>
  <c r="CP149" i="10"/>
  <c r="CP159" i="10" s="1"/>
  <c r="CQ198" i="10" l="1"/>
  <c r="CQ225" i="10"/>
  <c r="CQ235" i="10" s="1"/>
  <c r="CQ252" i="10"/>
  <c r="CR93" i="10"/>
  <c r="CR101" i="10" s="1"/>
  <c r="CR73" i="10"/>
  <c r="CR79" i="10"/>
  <c r="CR58" i="10"/>
  <c r="CR76" i="10"/>
  <c r="CR72" i="10"/>
  <c r="CR64" i="10"/>
  <c r="CR61" i="10"/>
  <c r="CR70" i="10"/>
  <c r="CS3" i="10"/>
  <c r="CR65" i="10"/>
  <c r="CR96" i="10"/>
  <c r="CR104" i="10" s="1"/>
  <c r="CR75" i="10"/>
  <c r="CR60" i="10"/>
  <c r="CR56" i="10"/>
  <c r="CR78" i="10"/>
  <c r="CR59" i="10"/>
  <c r="CR77" i="10"/>
  <c r="CR62" i="10"/>
  <c r="CR71" i="10"/>
  <c r="CR74" i="10"/>
  <c r="CR57" i="10"/>
  <c r="CR63" i="10"/>
  <c r="CQ181" i="10"/>
  <c r="CQ175" i="10"/>
  <c r="CQ185" i="10" s="1"/>
  <c r="CQ172" i="10"/>
  <c r="CR210" i="10"/>
  <c r="CR204" i="10"/>
  <c r="CR214" i="10" s="1"/>
  <c r="CP176" i="10"/>
  <c r="CP186" i="10" s="1"/>
  <c r="CP182" i="10"/>
  <c r="CR264" i="10"/>
  <c r="CR258" i="10"/>
  <c r="CR268" i="10" s="1"/>
  <c r="CQ148" i="10"/>
  <c r="CQ158" i="10" s="1"/>
  <c r="CQ154" i="10"/>
  <c r="CQ145" i="10"/>
  <c r="CR150" i="10"/>
  <c r="CR160" i="10" s="1"/>
  <c r="CR156" i="10"/>
  <c r="CR177" i="10"/>
  <c r="CR187" i="10" s="1"/>
  <c r="CR183" i="10"/>
  <c r="CP236" i="10"/>
  <c r="CP230" i="10"/>
  <c r="CP240" i="10" s="1"/>
  <c r="CP257" i="10"/>
  <c r="CP267" i="10" s="1"/>
  <c r="CP263" i="10"/>
  <c r="CR123" i="10"/>
  <c r="CR133" i="10" s="1"/>
  <c r="CR129" i="10"/>
  <c r="CQ229" i="10"/>
  <c r="CQ239" i="10" s="1"/>
  <c r="CQ226" i="10"/>
  <c r="CQ256" i="10"/>
  <c r="CQ266" i="10" s="1"/>
  <c r="CQ262" i="10"/>
  <c r="CQ253" i="10"/>
  <c r="CQ127" i="10"/>
  <c r="CQ121" i="10"/>
  <c r="CQ131" i="10" s="1"/>
  <c r="CQ118" i="10"/>
  <c r="CQ208" i="10"/>
  <c r="CQ202" i="10"/>
  <c r="CQ212" i="10" s="1"/>
  <c r="CQ199" i="10"/>
  <c r="CR237" i="10"/>
  <c r="CR231" i="10"/>
  <c r="CR241" i="10" s="1"/>
  <c r="CS254" i="10" l="1"/>
  <c r="CS227" i="10"/>
  <c r="CS200" i="10"/>
  <c r="CS146" i="10"/>
  <c r="CS173" i="10"/>
  <c r="CS4" i="10"/>
  <c r="CS119" i="10"/>
  <c r="CQ230" i="10"/>
  <c r="CQ240" i="10" s="1"/>
  <c r="CQ236" i="10"/>
  <c r="CQ182" i="10"/>
  <c r="CQ176" i="10"/>
  <c r="CQ186" i="10" s="1"/>
  <c r="CR219" i="10"/>
  <c r="CR246" i="10"/>
  <c r="CR165" i="10"/>
  <c r="CR192" i="10"/>
  <c r="CR111" i="10"/>
  <c r="CR117" i="10" s="1"/>
  <c r="CR138" i="10"/>
  <c r="CR144" i="10" s="1"/>
  <c r="CR66" i="10"/>
  <c r="CQ128" i="10"/>
  <c r="CQ122" i="10"/>
  <c r="CQ132" i="10" s="1"/>
  <c r="CR247" i="10"/>
  <c r="CR220" i="10"/>
  <c r="CR166" i="10"/>
  <c r="CR193" i="10"/>
  <c r="CR112" i="10"/>
  <c r="CR139" i="10"/>
  <c r="CR80" i="10"/>
  <c r="CQ203" i="10"/>
  <c r="CQ213" i="10" s="1"/>
  <c r="CQ209" i="10"/>
  <c r="CQ155" i="10"/>
  <c r="CQ149" i="10"/>
  <c r="CQ159" i="10" s="1"/>
  <c r="CQ263" i="10"/>
  <c r="CQ257" i="10"/>
  <c r="CQ267" i="10" s="1"/>
  <c r="CR198" i="10" l="1"/>
  <c r="CR202" i="10" s="1"/>
  <c r="CR212" i="10" s="1"/>
  <c r="CR171" i="10"/>
  <c r="CS123" i="10"/>
  <c r="CS129" i="10"/>
  <c r="E129" i="10" s="1"/>
  <c r="E119" i="10"/>
  <c r="CS210" i="10"/>
  <c r="E210" i="10" s="1"/>
  <c r="CS204" i="10"/>
  <c r="C305" i="10" s="1"/>
  <c r="E200" i="10"/>
  <c r="CR148" i="10"/>
  <c r="CR158" i="10" s="1"/>
  <c r="CR154" i="10"/>
  <c r="CR145" i="10"/>
  <c r="CS177" i="10"/>
  <c r="CS183" i="10"/>
  <c r="E183" i="10" s="1"/>
  <c r="E173" i="10"/>
  <c r="CR252" i="10"/>
  <c r="CS237" i="10"/>
  <c r="E237" i="10" s="1"/>
  <c r="CS231" i="10"/>
  <c r="C306" i="10" s="1"/>
  <c r="E227" i="10"/>
  <c r="CS75" i="10"/>
  <c r="E75" i="10" s="1"/>
  <c r="CS96" i="10"/>
  <c r="CS76" i="10"/>
  <c r="E76" i="10" s="1"/>
  <c r="CS60" i="10"/>
  <c r="E60" i="10" s="1"/>
  <c r="CS73" i="10"/>
  <c r="E73" i="10" s="1"/>
  <c r="CS70" i="10"/>
  <c r="CS77" i="10"/>
  <c r="E77" i="10" s="1"/>
  <c r="CS93" i="10"/>
  <c r="CS79" i="10"/>
  <c r="E79" i="10" s="1"/>
  <c r="CS64" i="10"/>
  <c r="E64" i="10" s="1"/>
  <c r="CS61" i="10"/>
  <c r="E61" i="10" s="1"/>
  <c r="CS58" i="10"/>
  <c r="E58" i="10" s="1"/>
  <c r="CS65" i="10"/>
  <c r="E65" i="10" s="1"/>
  <c r="CS62" i="10"/>
  <c r="E62" i="10" s="1"/>
  <c r="CS72" i="10"/>
  <c r="E72" i="10" s="1"/>
  <c r="CS78" i="10"/>
  <c r="E78" i="10" s="1"/>
  <c r="CS59" i="10"/>
  <c r="E59" i="10" s="1"/>
  <c r="CS63" i="10"/>
  <c r="E63" i="10" s="1"/>
  <c r="CS71" i="10"/>
  <c r="E71" i="10" s="1"/>
  <c r="CS74" i="10"/>
  <c r="E74" i="10" s="1"/>
  <c r="CS57" i="10"/>
  <c r="E57" i="10" s="1"/>
  <c r="CS56" i="10"/>
  <c r="C324" i="10"/>
  <c r="E287" i="10"/>
  <c r="C297" i="10"/>
  <c r="C293" i="10"/>
  <c r="C296" i="10"/>
  <c r="E282" i="10"/>
  <c r="E314" i="10"/>
  <c r="E319" i="10"/>
  <c r="C295" i="10"/>
  <c r="C294" i="10"/>
  <c r="C292" i="10"/>
  <c r="C302" i="10"/>
  <c r="CR127" i="10"/>
  <c r="CR121" i="10"/>
  <c r="CR131" i="10" s="1"/>
  <c r="CR118" i="10"/>
  <c r="CS150" i="10"/>
  <c r="C303" i="10" s="1"/>
  <c r="CS156" i="10"/>
  <c r="E146" i="10"/>
  <c r="CR181" i="10"/>
  <c r="CR175" i="10"/>
  <c r="CR185" i="10" s="1"/>
  <c r="CR172" i="10"/>
  <c r="CR225" i="10"/>
  <c r="CS264" i="10"/>
  <c r="E264" i="10" s="1"/>
  <c r="CS258" i="10"/>
  <c r="E254" i="10"/>
  <c r="CR208" i="10" l="1"/>
  <c r="C326" i="10"/>
  <c r="CR199" i="10"/>
  <c r="CS187" i="10"/>
  <c r="E177" i="10"/>
  <c r="CR203" i="10"/>
  <c r="CR213" i="10" s="1"/>
  <c r="CR209" i="10"/>
  <c r="CS247" i="10"/>
  <c r="E247" i="10" s="1"/>
  <c r="CS220" i="10"/>
  <c r="E220" i="10" s="1"/>
  <c r="CS193" i="10"/>
  <c r="E193" i="10" s="1"/>
  <c r="CS166" i="10"/>
  <c r="E166" i="10" s="1"/>
  <c r="CS139" i="10"/>
  <c r="E139" i="10" s="1"/>
  <c r="CS112" i="10"/>
  <c r="E112" i="10" s="1"/>
  <c r="CS80" i="10"/>
  <c r="E80" i="10" s="1"/>
  <c r="E70" i="10"/>
  <c r="CR149" i="10"/>
  <c r="CR159" i="10" s="1"/>
  <c r="CR155" i="10"/>
  <c r="CR235" i="10"/>
  <c r="CR229" i="10"/>
  <c r="CR239" i="10" s="1"/>
  <c r="CR226" i="10"/>
  <c r="C304" i="10"/>
  <c r="CS268" i="10"/>
  <c r="E258" i="10"/>
  <c r="CR128" i="10"/>
  <c r="CR122" i="10"/>
  <c r="CR132" i="10" s="1"/>
  <c r="CS219" i="10"/>
  <c r="CS246" i="10"/>
  <c r="CS165" i="10"/>
  <c r="CS192" i="10"/>
  <c r="CS138" i="10"/>
  <c r="CS111" i="10"/>
  <c r="CS66" i="10"/>
  <c r="E66" i="10" s="1"/>
  <c r="E56" i="10"/>
  <c r="CS214" i="10"/>
  <c r="E204" i="10"/>
  <c r="CS241" i="10"/>
  <c r="E231" i="10"/>
  <c r="CR182" i="10"/>
  <c r="CR176" i="10"/>
  <c r="CR186" i="10" s="1"/>
  <c r="CS104" i="10"/>
  <c r="E286" i="10"/>
  <c r="E96" i="10"/>
  <c r="E156" i="10"/>
  <c r="C325" i="10"/>
  <c r="CS160" i="10"/>
  <c r="E150" i="10"/>
  <c r="C307" i="10"/>
  <c r="CS101" i="10"/>
  <c r="E281" i="10"/>
  <c r="E93" i="10"/>
  <c r="CR256" i="10"/>
  <c r="CR266" i="10" s="1"/>
  <c r="CR262" i="10"/>
  <c r="CR253" i="10"/>
  <c r="CS133" i="10"/>
  <c r="E123" i="10"/>
  <c r="E82" i="10" l="1"/>
  <c r="E241" i="10"/>
  <c r="C338" i="10"/>
  <c r="CR263" i="10"/>
  <c r="CR257" i="10"/>
  <c r="CR267" i="10" s="1"/>
  <c r="E133" i="10"/>
  <c r="C334" i="10"/>
  <c r="E160" i="10"/>
  <c r="C335" i="10"/>
  <c r="E214" i="10"/>
  <c r="C337" i="10"/>
  <c r="E268" i="10"/>
  <c r="C339" i="10"/>
  <c r="CS117" i="10"/>
  <c r="E111" i="10"/>
  <c r="CR230" i="10"/>
  <c r="CR240" i="10" s="1"/>
  <c r="CR236" i="10"/>
  <c r="CS144" i="10"/>
  <c r="E138" i="10"/>
  <c r="E104" i="10"/>
  <c r="E318" i="10"/>
  <c r="CS198" i="10"/>
  <c r="E192" i="10"/>
  <c r="CS171" i="10"/>
  <c r="E165" i="10"/>
  <c r="CS252" i="10"/>
  <c r="E246" i="10"/>
  <c r="E313" i="10"/>
  <c r="E101" i="10"/>
  <c r="CS225" i="10"/>
  <c r="E219" i="10"/>
  <c r="E187" i="10"/>
  <c r="C336" i="10"/>
  <c r="CS256" i="10" l="1"/>
  <c r="CS262" i="10"/>
  <c r="CS253" i="10"/>
  <c r="E252" i="10"/>
  <c r="CS229" i="10"/>
  <c r="CS235" i="10"/>
  <c r="CS226" i="10"/>
  <c r="E225" i="10"/>
  <c r="CS208" i="10"/>
  <c r="CS202" i="10"/>
  <c r="CS199" i="10"/>
  <c r="E198" i="10"/>
  <c r="CS148" i="10"/>
  <c r="CS154" i="10"/>
  <c r="E154" i="10" s="1"/>
  <c r="CS145" i="10"/>
  <c r="E144" i="10"/>
  <c r="CS121" i="10"/>
  <c r="CS127" i="10"/>
  <c r="E127" i="10" s="1"/>
  <c r="CS118" i="10"/>
  <c r="E117" i="10"/>
  <c r="CS181" i="10"/>
  <c r="E181" i="10" s="1"/>
  <c r="CS175" i="10"/>
  <c r="CS172" i="10"/>
  <c r="E171" i="10"/>
  <c r="C272" i="10" l="1"/>
  <c r="CS185" i="10"/>
  <c r="E185" i="10" s="1"/>
  <c r="E175" i="10"/>
  <c r="CS212" i="10"/>
  <c r="E212" i="10" s="1"/>
  <c r="E202" i="10"/>
  <c r="CS128" i="10"/>
  <c r="CS122" i="10"/>
  <c r="E118" i="10"/>
  <c r="D292" i="10"/>
  <c r="E208" i="10"/>
  <c r="D327" i="10"/>
  <c r="CS230" i="10"/>
  <c r="CS236" i="10"/>
  <c r="D296" i="10"/>
  <c r="E226" i="10"/>
  <c r="CS263" i="10"/>
  <c r="CS257" i="10"/>
  <c r="D297" i="10"/>
  <c r="E253" i="10"/>
  <c r="CS131" i="10"/>
  <c r="E131" i="10" s="1"/>
  <c r="E121" i="10"/>
  <c r="D328" i="10"/>
  <c r="E235" i="10"/>
  <c r="CS239" i="10"/>
  <c r="E239" i="10" s="1"/>
  <c r="E229" i="10"/>
  <c r="CS158" i="10"/>
  <c r="E158" i="10" s="1"/>
  <c r="E148" i="10"/>
  <c r="E262" i="10"/>
  <c r="D329" i="10"/>
  <c r="CS209" i="10"/>
  <c r="CS203" i="10"/>
  <c r="E199" i="10"/>
  <c r="D295" i="10"/>
  <c r="CS149" i="10"/>
  <c r="CS155" i="10"/>
  <c r="D293" i="10"/>
  <c r="E145" i="10"/>
  <c r="CS182" i="10"/>
  <c r="CS176" i="10"/>
  <c r="D294" i="10"/>
  <c r="E172" i="10"/>
  <c r="CS266" i="10"/>
  <c r="E266" i="10" s="1"/>
  <c r="E256" i="10"/>
  <c r="CS159" i="10" l="1"/>
  <c r="E149" i="10"/>
  <c r="D303" i="10"/>
  <c r="CS240" i="10"/>
  <c r="D306" i="10"/>
  <c r="E230" i="10"/>
  <c r="CS213" i="10"/>
  <c r="E203" i="10"/>
  <c r="D305" i="10"/>
  <c r="CS132" i="10"/>
  <c r="E122" i="10"/>
  <c r="D302" i="10"/>
  <c r="CS186" i="10"/>
  <c r="D304" i="10"/>
  <c r="E176" i="10"/>
  <c r="E128" i="10"/>
  <c r="D324" i="10"/>
  <c r="D326" i="10"/>
  <c r="E182" i="10"/>
  <c r="C329" i="10"/>
  <c r="E263" i="10"/>
  <c r="CS267" i="10"/>
  <c r="E257" i="10"/>
  <c r="D307" i="10"/>
  <c r="E209" i="10"/>
  <c r="C327" i="10"/>
  <c r="D325" i="10"/>
  <c r="E155" i="10"/>
  <c r="E236" i="10"/>
  <c r="C328" i="10"/>
  <c r="D339" i="10" l="1"/>
  <c r="E267" i="10"/>
  <c r="C273" i="10"/>
  <c r="E132" i="10"/>
  <c r="D334" i="10"/>
  <c r="D337" i="10"/>
  <c r="E213" i="10"/>
  <c r="D338" i="10"/>
  <c r="E240" i="10"/>
  <c r="E186" i="10"/>
  <c r="D336" i="10"/>
  <c r="D335" i="10"/>
  <c r="E159" i="10"/>
  <c r="BK347" i="8"/>
  <c r="BJ347" i="8"/>
  <c r="BI347" i="8"/>
  <c r="BH347" i="8"/>
  <c r="BG347" i="8"/>
  <c r="BF347" i="8"/>
  <c r="BE347" i="8"/>
  <c r="BD347" i="8"/>
  <c r="BC347" i="8"/>
  <c r="BB347" i="8"/>
  <c r="BA347" i="8"/>
  <c r="AZ347" i="8"/>
  <c r="AY347" i="8"/>
  <c r="AX347" i="8"/>
  <c r="AW347" i="8"/>
  <c r="AV347" i="8"/>
  <c r="AU347" i="8"/>
  <c r="AT347" i="8"/>
  <c r="AS347" i="8"/>
  <c r="AR347" i="8"/>
  <c r="AQ347" i="8"/>
  <c r="AP347"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B337" i="8"/>
  <c r="B327" i="8"/>
  <c r="B326" i="8"/>
  <c r="B336" i="8" s="1"/>
  <c r="B305" i="8"/>
  <c r="B304" i="8"/>
  <c r="B297" i="8"/>
  <c r="B296" i="8"/>
  <c r="B295" i="8"/>
  <c r="B294" i="8"/>
  <c r="B293" i="8"/>
  <c r="B292" i="8"/>
  <c r="B324" i="8" s="1"/>
  <c r="B334" i="8" s="1"/>
  <c r="CH248" i="8"/>
  <c r="CG248" i="8"/>
  <c r="CF248" i="8"/>
  <c r="CE248" i="8"/>
  <c r="CD248" i="8"/>
  <c r="CC248" i="8"/>
  <c r="CB248" i="8"/>
  <c r="CA248" i="8"/>
  <c r="BZ248" i="8"/>
  <c r="BY248" i="8"/>
  <c r="BX248" i="8"/>
  <c r="BW248" i="8"/>
  <c r="BV248" i="8"/>
  <c r="BU248" i="8"/>
  <c r="BT248" i="8"/>
  <c r="BS248" i="8"/>
  <c r="BR248" i="8"/>
  <c r="BQ248" i="8"/>
  <c r="BP248" i="8"/>
  <c r="BO248" i="8"/>
  <c r="BN248" i="8"/>
  <c r="BM248" i="8"/>
  <c r="BL248" i="8"/>
  <c r="BK248" i="8"/>
  <c r="BJ248" i="8"/>
  <c r="BI248" i="8"/>
  <c r="BH248" i="8"/>
  <c r="BG248" i="8"/>
  <c r="BF248" i="8"/>
  <c r="BE248" i="8"/>
  <c r="BD248" i="8"/>
  <c r="BC248" i="8"/>
  <c r="BB248" i="8"/>
  <c r="BA248" i="8"/>
  <c r="AZ248" i="8"/>
  <c r="AY248" i="8"/>
  <c r="AX248" i="8"/>
  <c r="AW248" i="8"/>
  <c r="AV248" i="8"/>
  <c r="AU248" i="8"/>
  <c r="AT248" i="8"/>
  <c r="AS248" i="8"/>
  <c r="AR248" i="8"/>
  <c r="AQ248" i="8"/>
  <c r="AP248"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CH245" i="8"/>
  <c r="CG245" i="8"/>
  <c r="CF245" i="8"/>
  <c r="CE245" i="8"/>
  <c r="CD245" i="8"/>
  <c r="CC245" i="8"/>
  <c r="CB245" i="8"/>
  <c r="CA245" i="8"/>
  <c r="BZ245" i="8"/>
  <c r="BY245" i="8"/>
  <c r="BX245" i="8"/>
  <c r="BW245" i="8"/>
  <c r="BV245" i="8"/>
  <c r="BU245" i="8"/>
  <c r="BT245" i="8"/>
  <c r="BS245" i="8"/>
  <c r="BR245" i="8"/>
  <c r="BQ245" i="8"/>
  <c r="BP245" i="8"/>
  <c r="BO245" i="8"/>
  <c r="BN245" i="8"/>
  <c r="BM245" i="8"/>
  <c r="BL245" i="8"/>
  <c r="BK245" i="8"/>
  <c r="BJ245" i="8"/>
  <c r="BI245" i="8"/>
  <c r="BH245" i="8"/>
  <c r="BG245" i="8"/>
  <c r="BF245" i="8"/>
  <c r="BE245" i="8"/>
  <c r="BD245" i="8"/>
  <c r="BC245" i="8"/>
  <c r="BB245" i="8"/>
  <c r="BA245" i="8"/>
  <c r="AZ245" i="8"/>
  <c r="AY245" i="8"/>
  <c r="AX245" i="8"/>
  <c r="AW245" i="8"/>
  <c r="AV245" i="8"/>
  <c r="AU245" i="8"/>
  <c r="AT245" i="8"/>
  <c r="AS245" i="8"/>
  <c r="AR245" i="8"/>
  <c r="AQ245" i="8"/>
  <c r="AP245"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B243" i="8"/>
  <c r="CH221" i="8"/>
  <c r="CG221" i="8"/>
  <c r="CF221" i="8"/>
  <c r="CE221" i="8"/>
  <c r="CD221" i="8"/>
  <c r="CC221" i="8"/>
  <c r="CB221" i="8"/>
  <c r="CA221" i="8"/>
  <c r="BZ221" i="8"/>
  <c r="BY221" i="8"/>
  <c r="BX221" i="8"/>
  <c r="BW221" i="8"/>
  <c r="BV221" i="8"/>
  <c r="BU221" i="8"/>
  <c r="BT221" i="8"/>
  <c r="BS221" i="8"/>
  <c r="BR221" i="8"/>
  <c r="BQ221" i="8"/>
  <c r="BP221" i="8"/>
  <c r="BO221" i="8"/>
  <c r="BN221" i="8"/>
  <c r="BM221" i="8"/>
  <c r="BL221" i="8"/>
  <c r="BK221" i="8"/>
  <c r="BJ221" i="8"/>
  <c r="BI221" i="8"/>
  <c r="BH221" i="8"/>
  <c r="BG221" i="8"/>
  <c r="BF221" i="8"/>
  <c r="BE221" i="8"/>
  <c r="BD221" i="8"/>
  <c r="BC221" i="8"/>
  <c r="BB221" i="8"/>
  <c r="BA221" i="8"/>
  <c r="AZ221" i="8"/>
  <c r="AY221" i="8"/>
  <c r="AX221" i="8"/>
  <c r="AW221" i="8"/>
  <c r="AV221" i="8"/>
  <c r="AU221" i="8"/>
  <c r="AT221" i="8"/>
  <c r="AS221" i="8"/>
  <c r="AR221" i="8"/>
  <c r="AQ221" i="8"/>
  <c r="AP221"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E221" i="8" s="1"/>
  <c r="G221" i="8"/>
  <c r="CH218" i="8"/>
  <c r="CG218" i="8"/>
  <c r="CF218" i="8"/>
  <c r="CE218" i="8"/>
  <c r="CD218" i="8"/>
  <c r="CC218" i="8"/>
  <c r="CB218" i="8"/>
  <c r="CA218" i="8"/>
  <c r="BZ218" i="8"/>
  <c r="BY218" i="8"/>
  <c r="BX218" i="8"/>
  <c r="BW218" i="8"/>
  <c r="BV218" i="8"/>
  <c r="BU218" i="8"/>
  <c r="BT218" i="8"/>
  <c r="BS218" i="8"/>
  <c r="BR218" i="8"/>
  <c r="BQ218" i="8"/>
  <c r="BP218" i="8"/>
  <c r="BO218" i="8"/>
  <c r="BN218" i="8"/>
  <c r="BM218" i="8"/>
  <c r="BL218" i="8"/>
  <c r="BK218" i="8"/>
  <c r="BJ218" i="8"/>
  <c r="BI218" i="8"/>
  <c r="BH218" i="8"/>
  <c r="BG218" i="8"/>
  <c r="BF218" i="8"/>
  <c r="BE218" i="8"/>
  <c r="BD218" i="8"/>
  <c r="BC218" i="8"/>
  <c r="BB218" i="8"/>
  <c r="BA218" i="8"/>
  <c r="AZ218" i="8"/>
  <c r="AY218" i="8"/>
  <c r="AX218" i="8"/>
  <c r="AW218" i="8"/>
  <c r="AV218" i="8"/>
  <c r="AU218" i="8"/>
  <c r="AT218" i="8"/>
  <c r="AS218" i="8"/>
  <c r="AR218" i="8"/>
  <c r="AQ218" i="8"/>
  <c r="AP218"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E218" i="8"/>
  <c r="B216" i="8"/>
  <c r="CH194" i="8"/>
  <c r="CG194" i="8"/>
  <c r="CF194" i="8"/>
  <c r="CE194" i="8"/>
  <c r="CD194" i="8"/>
  <c r="CC194" i="8"/>
  <c r="CB194" i="8"/>
  <c r="CA194" i="8"/>
  <c r="BZ194" i="8"/>
  <c r="BY194" i="8"/>
  <c r="BX194" i="8"/>
  <c r="BW194" i="8"/>
  <c r="BV194" i="8"/>
  <c r="BU194" i="8"/>
  <c r="BT194" i="8"/>
  <c r="BS194" i="8"/>
  <c r="BR194" i="8"/>
  <c r="BQ194" i="8"/>
  <c r="BP194" i="8"/>
  <c r="BO194" i="8"/>
  <c r="BN194" i="8"/>
  <c r="BM194" i="8"/>
  <c r="BL194" i="8"/>
  <c r="BK194" i="8"/>
  <c r="BJ194" i="8"/>
  <c r="BI194" i="8"/>
  <c r="BH194" i="8"/>
  <c r="BG194" i="8"/>
  <c r="BF194" i="8"/>
  <c r="BE194" i="8"/>
  <c r="BD194" i="8"/>
  <c r="BC194" i="8"/>
  <c r="BB194" i="8"/>
  <c r="BA194" i="8"/>
  <c r="AZ194" i="8"/>
  <c r="AY194" i="8"/>
  <c r="AX194" i="8"/>
  <c r="AW194" i="8"/>
  <c r="AV194" i="8"/>
  <c r="AU194" i="8"/>
  <c r="AT194" i="8"/>
  <c r="AS194" i="8"/>
  <c r="AR194" i="8"/>
  <c r="AQ194" i="8"/>
  <c r="AP194" i="8"/>
  <c r="AO194" i="8"/>
  <c r="AN194" i="8"/>
  <c r="AM194" i="8"/>
  <c r="AL194" i="8"/>
  <c r="AK194" i="8"/>
  <c r="AJ194" i="8"/>
  <c r="AI194" i="8"/>
  <c r="AH194" i="8"/>
  <c r="AG194" i="8"/>
  <c r="AF194" i="8"/>
  <c r="AE194" i="8"/>
  <c r="AD194" i="8"/>
  <c r="AC194" i="8"/>
  <c r="AB194" i="8"/>
  <c r="AA194" i="8"/>
  <c r="Z194" i="8"/>
  <c r="Y194" i="8"/>
  <c r="X194" i="8"/>
  <c r="W194" i="8"/>
  <c r="U194" i="8"/>
  <c r="T194" i="8"/>
  <c r="S194" i="8"/>
  <c r="R194" i="8"/>
  <c r="Q194" i="8"/>
  <c r="P194" i="8"/>
  <c r="O194" i="8"/>
  <c r="N194" i="8"/>
  <c r="M194" i="8"/>
  <c r="L194" i="8"/>
  <c r="K194" i="8"/>
  <c r="J194" i="8"/>
  <c r="I194" i="8"/>
  <c r="H194" i="8"/>
  <c r="G194" i="8"/>
  <c r="CH191" i="8"/>
  <c r="CG191" i="8"/>
  <c r="CF191" i="8"/>
  <c r="CE191" i="8"/>
  <c r="CD191" i="8"/>
  <c r="CC191" i="8"/>
  <c r="CB191" i="8"/>
  <c r="CA191" i="8"/>
  <c r="BZ191" i="8"/>
  <c r="BY191" i="8"/>
  <c r="BX191" i="8"/>
  <c r="BW191" i="8"/>
  <c r="BV191" i="8"/>
  <c r="BU191" i="8"/>
  <c r="BT191" i="8"/>
  <c r="BS191" i="8"/>
  <c r="BR191" i="8"/>
  <c r="BQ191" i="8"/>
  <c r="BP191" i="8"/>
  <c r="BO191" i="8"/>
  <c r="BN191" i="8"/>
  <c r="BM191" i="8"/>
  <c r="BL191" i="8"/>
  <c r="BK191" i="8"/>
  <c r="BJ191" i="8"/>
  <c r="BI191" i="8"/>
  <c r="BH191" i="8"/>
  <c r="BG191" i="8"/>
  <c r="BF191" i="8"/>
  <c r="BE191" i="8"/>
  <c r="BD191" i="8"/>
  <c r="BC191" i="8"/>
  <c r="BB191" i="8"/>
  <c r="BA191" i="8"/>
  <c r="AZ191" i="8"/>
  <c r="AY191" i="8"/>
  <c r="AX191" i="8"/>
  <c r="AW191" i="8"/>
  <c r="AV191" i="8"/>
  <c r="AU191" i="8"/>
  <c r="AT191" i="8"/>
  <c r="AS191" i="8"/>
  <c r="AR191" i="8"/>
  <c r="AQ191" i="8"/>
  <c r="AP191"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B189" i="8"/>
  <c r="CH167" i="8"/>
  <c r="CG167" i="8"/>
  <c r="CF167" i="8"/>
  <c r="CE167" i="8"/>
  <c r="CD167" i="8"/>
  <c r="CC167" i="8"/>
  <c r="CB167" i="8"/>
  <c r="CA167" i="8"/>
  <c r="BZ167" i="8"/>
  <c r="BY167" i="8"/>
  <c r="BX167" i="8"/>
  <c r="BW167" i="8"/>
  <c r="BV167" i="8"/>
  <c r="BU167" i="8"/>
  <c r="BT167" i="8"/>
  <c r="BS167" i="8"/>
  <c r="BR167" i="8"/>
  <c r="BQ167" i="8"/>
  <c r="BP167" i="8"/>
  <c r="BO167" i="8"/>
  <c r="BN167" i="8"/>
  <c r="BM167" i="8"/>
  <c r="BL167" i="8"/>
  <c r="BK167" i="8"/>
  <c r="BJ167" i="8"/>
  <c r="BI167" i="8"/>
  <c r="BH167" i="8"/>
  <c r="BG167" i="8"/>
  <c r="BF167" i="8"/>
  <c r="BE167" i="8"/>
  <c r="BD167" i="8"/>
  <c r="BC167" i="8"/>
  <c r="BB167" i="8"/>
  <c r="BA167" i="8"/>
  <c r="AZ167" i="8"/>
  <c r="AY167" i="8"/>
  <c r="AX167" i="8"/>
  <c r="AW167" i="8"/>
  <c r="AV167" i="8"/>
  <c r="AU167" i="8"/>
  <c r="AT167" i="8"/>
  <c r="AS167" i="8"/>
  <c r="AR167" i="8"/>
  <c r="AQ167" i="8"/>
  <c r="AP167" i="8"/>
  <c r="AO167" i="8"/>
  <c r="AN167" i="8"/>
  <c r="AM167" i="8"/>
  <c r="AL167" i="8"/>
  <c r="AK167" i="8"/>
  <c r="AJ167" i="8"/>
  <c r="AI167" i="8"/>
  <c r="AH167" i="8"/>
  <c r="AG167" i="8"/>
  <c r="AF167" i="8"/>
  <c r="AE167" i="8"/>
  <c r="AD167" i="8"/>
  <c r="AC167" i="8"/>
  <c r="AB167" i="8"/>
  <c r="AA167" i="8"/>
  <c r="Z167" i="8"/>
  <c r="Y167" i="8"/>
  <c r="X167" i="8"/>
  <c r="W167" i="8"/>
  <c r="U167" i="8"/>
  <c r="S167" i="8"/>
  <c r="Q167" i="8"/>
  <c r="P167" i="8"/>
  <c r="O167" i="8"/>
  <c r="N167" i="8"/>
  <c r="M167" i="8"/>
  <c r="L167" i="8"/>
  <c r="K167" i="8"/>
  <c r="J167" i="8"/>
  <c r="I167" i="8"/>
  <c r="H167" i="8"/>
  <c r="G167" i="8"/>
  <c r="CH164" i="8"/>
  <c r="CG164" i="8"/>
  <c r="CF164" i="8"/>
  <c r="CE164" i="8"/>
  <c r="CD164" i="8"/>
  <c r="CC164" i="8"/>
  <c r="CB164" i="8"/>
  <c r="CA164" i="8"/>
  <c r="BZ164" i="8"/>
  <c r="BY164" i="8"/>
  <c r="BX164" i="8"/>
  <c r="BW164" i="8"/>
  <c r="BV164" i="8"/>
  <c r="BU164" i="8"/>
  <c r="BT164" i="8"/>
  <c r="BS164" i="8"/>
  <c r="BR164" i="8"/>
  <c r="BQ164" i="8"/>
  <c r="BP164" i="8"/>
  <c r="BO164" i="8"/>
  <c r="BN164" i="8"/>
  <c r="BM164" i="8"/>
  <c r="BL164" i="8"/>
  <c r="BK164" i="8"/>
  <c r="BJ164" i="8"/>
  <c r="BI164" i="8"/>
  <c r="BH164" i="8"/>
  <c r="BG164" i="8"/>
  <c r="BF164" i="8"/>
  <c r="BE164" i="8"/>
  <c r="BD164" i="8"/>
  <c r="BC164" i="8"/>
  <c r="BB164" i="8"/>
  <c r="BA164" i="8"/>
  <c r="AZ164" i="8"/>
  <c r="AY164" i="8"/>
  <c r="AX164" i="8"/>
  <c r="AW164" i="8"/>
  <c r="AV164" i="8"/>
  <c r="AU164" i="8"/>
  <c r="AT164" i="8"/>
  <c r="AS164" i="8"/>
  <c r="AR164" i="8"/>
  <c r="AQ164" i="8"/>
  <c r="AP164"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B162" i="8"/>
  <c r="CH140" i="8"/>
  <c r="CG140" i="8"/>
  <c r="CF140" i="8"/>
  <c r="CE140" i="8"/>
  <c r="CD140" i="8"/>
  <c r="CC140" i="8"/>
  <c r="CB140" i="8"/>
  <c r="CA140" i="8"/>
  <c r="BZ140" i="8"/>
  <c r="BY140" i="8"/>
  <c r="BX140" i="8"/>
  <c r="BW140" i="8"/>
  <c r="BV140" i="8"/>
  <c r="BU140" i="8"/>
  <c r="BT140" i="8"/>
  <c r="BS140" i="8"/>
  <c r="BR140" i="8"/>
  <c r="BQ140" i="8"/>
  <c r="BP140" i="8"/>
  <c r="BO140" i="8"/>
  <c r="BN140" i="8"/>
  <c r="BM140" i="8"/>
  <c r="BL140" i="8"/>
  <c r="BK140" i="8"/>
  <c r="BJ140" i="8"/>
  <c r="BI140" i="8"/>
  <c r="BH140" i="8"/>
  <c r="BG140" i="8"/>
  <c r="BF140" i="8"/>
  <c r="BE140" i="8"/>
  <c r="BD140" i="8"/>
  <c r="BC140" i="8"/>
  <c r="BB140" i="8"/>
  <c r="BA140" i="8"/>
  <c r="AZ140" i="8"/>
  <c r="AY140" i="8"/>
  <c r="AX140" i="8"/>
  <c r="AW140" i="8"/>
  <c r="AV140" i="8"/>
  <c r="AU140" i="8"/>
  <c r="AT140" i="8"/>
  <c r="AS140" i="8"/>
  <c r="AR140" i="8"/>
  <c r="AQ140" i="8"/>
  <c r="AP140" i="8"/>
  <c r="AO140" i="8"/>
  <c r="AN140" i="8"/>
  <c r="AM140" i="8"/>
  <c r="AL140" i="8"/>
  <c r="AK140" i="8"/>
  <c r="AJ140" i="8"/>
  <c r="AI140" i="8"/>
  <c r="AH140" i="8"/>
  <c r="AG140" i="8"/>
  <c r="AF140" i="8"/>
  <c r="AE140" i="8"/>
  <c r="AD140" i="8"/>
  <c r="AC140" i="8"/>
  <c r="AB140" i="8"/>
  <c r="AA140" i="8"/>
  <c r="Z140" i="8"/>
  <c r="Y140" i="8"/>
  <c r="X140" i="8"/>
  <c r="W140" i="8"/>
  <c r="V140" i="8"/>
  <c r="U140" i="8"/>
  <c r="S140" i="8"/>
  <c r="Q140" i="8"/>
  <c r="P140" i="8"/>
  <c r="O140" i="8"/>
  <c r="N140" i="8"/>
  <c r="M140" i="8"/>
  <c r="L140" i="8"/>
  <c r="K140" i="8"/>
  <c r="J140" i="8"/>
  <c r="I140" i="8"/>
  <c r="H140" i="8"/>
  <c r="G140" i="8"/>
  <c r="CH137" i="8"/>
  <c r="CG137" i="8"/>
  <c r="CF137" i="8"/>
  <c r="CE137" i="8"/>
  <c r="CD137" i="8"/>
  <c r="CC137" i="8"/>
  <c r="CB137" i="8"/>
  <c r="CA137" i="8"/>
  <c r="BZ137" i="8"/>
  <c r="BY137" i="8"/>
  <c r="BX137" i="8"/>
  <c r="BW137" i="8"/>
  <c r="BV137" i="8"/>
  <c r="BU137" i="8"/>
  <c r="BT137" i="8"/>
  <c r="BS137" i="8"/>
  <c r="BR137" i="8"/>
  <c r="BQ137" i="8"/>
  <c r="BP137" i="8"/>
  <c r="BO137" i="8"/>
  <c r="BN137" i="8"/>
  <c r="BM137" i="8"/>
  <c r="BL137" i="8"/>
  <c r="BK137" i="8"/>
  <c r="BJ137" i="8"/>
  <c r="BI137" i="8"/>
  <c r="BH137" i="8"/>
  <c r="BG137" i="8"/>
  <c r="BF137" i="8"/>
  <c r="BE137" i="8"/>
  <c r="BD137" i="8"/>
  <c r="BC137" i="8"/>
  <c r="BB137" i="8"/>
  <c r="BA137" i="8"/>
  <c r="AZ137" i="8"/>
  <c r="AY137" i="8"/>
  <c r="AX137" i="8"/>
  <c r="AW137" i="8"/>
  <c r="AV137" i="8"/>
  <c r="AU137" i="8"/>
  <c r="AT137" i="8"/>
  <c r="AS137" i="8"/>
  <c r="AR137" i="8"/>
  <c r="AQ137" i="8"/>
  <c r="AP137"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B135" i="8"/>
  <c r="CH113" i="8"/>
  <c r="CG113" i="8"/>
  <c r="CF113" i="8"/>
  <c r="CE113" i="8"/>
  <c r="CD113" i="8"/>
  <c r="CC113" i="8"/>
  <c r="CB113" i="8"/>
  <c r="CA113" i="8"/>
  <c r="BZ113" i="8"/>
  <c r="BY113" i="8"/>
  <c r="BX113" i="8"/>
  <c r="BW113" i="8"/>
  <c r="BV113" i="8"/>
  <c r="BU113" i="8"/>
  <c r="BT113" i="8"/>
  <c r="BS113" i="8"/>
  <c r="BR113" i="8"/>
  <c r="BQ113" i="8"/>
  <c r="BP113" i="8"/>
  <c r="BO113" i="8"/>
  <c r="BN113" i="8"/>
  <c r="BM113" i="8"/>
  <c r="BL113" i="8"/>
  <c r="BK113" i="8"/>
  <c r="BJ113" i="8"/>
  <c r="BI113" i="8"/>
  <c r="BH113" i="8"/>
  <c r="BG113" i="8"/>
  <c r="BF113" i="8"/>
  <c r="BE113" i="8"/>
  <c r="BD113" i="8"/>
  <c r="BC113" i="8"/>
  <c r="BB113" i="8"/>
  <c r="BA113" i="8"/>
  <c r="AZ113" i="8"/>
  <c r="AY113" i="8"/>
  <c r="AX113" i="8"/>
  <c r="AW113" i="8"/>
  <c r="AV113" i="8"/>
  <c r="AU113" i="8"/>
  <c r="AT113" i="8"/>
  <c r="AS113" i="8"/>
  <c r="AR113" i="8"/>
  <c r="AQ113" i="8"/>
  <c r="AP113"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E113" i="8"/>
  <c r="CH110" i="8"/>
  <c r="CG110" i="8"/>
  <c r="CF110" i="8"/>
  <c r="CE110" i="8"/>
  <c r="CD110" i="8"/>
  <c r="CC110" i="8"/>
  <c r="CB110" i="8"/>
  <c r="CA110" i="8"/>
  <c r="BZ110" i="8"/>
  <c r="BY110" i="8"/>
  <c r="BX110" i="8"/>
  <c r="BW110" i="8"/>
  <c r="BV110" i="8"/>
  <c r="BU110" i="8"/>
  <c r="BT110" i="8"/>
  <c r="BS110" i="8"/>
  <c r="BR110" i="8"/>
  <c r="BQ110" i="8"/>
  <c r="BP110" i="8"/>
  <c r="BO110" i="8"/>
  <c r="BN110" i="8"/>
  <c r="BM110" i="8"/>
  <c r="BL110" i="8"/>
  <c r="BK110" i="8"/>
  <c r="BJ110" i="8"/>
  <c r="BI110" i="8"/>
  <c r="BH110" i="8"/>
  <c r="BG110" i="8"/>
  <c r="BF110" i="8"/>
  <c r="BE110" i="8"/>
  <c r="BD110" i="8"/>
  <c r="BC110" i="8"/>
  <c r="BB110" i="8"/>
  <c r="BA110" i="8"/>
  <c r="AZ110" i="8"/>
  <c r="AY110" i="8"/>
  <c r="AX110" i="8"/>
  <c r="AW110" i="8"/>
  <c r="AV110" i="8"/>
  <c r="AU110" i="8"/>
  <c r="AT110" i="8"/>
  <c r="AS110" i="8"/>
  <c r="AR110" i="8"/>
  <c r="AQ110" i="8"/>
  <c r="AP110"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E110" i="8" s="1"/>
  <c r="B108" i="8"/>
  <c r="CE92" i="8"/>
  <c r="CE100" i="8" s="1"/>
  <c r="BR92" i="8"/>
  <c r="BR100" i="8" s="1"/>
  <c r="AV92" i="8"/>
  <c r="AV100" i="8" s="1"/>
  <c r="AK92" i="8"/>
  <c r="AK100" i="8" s="1"/>
  <c r="O92" i="8"/>
  <c r="O100" i="8" s="1"/>
  <c r="CH88" i="8"/>
  <c r="CG88" i="8"/>
  <c r="CF88" i="8"/>
  <c r="CE88" i="8"/>
  <c r="CD88" i="8"/>
  <c r="CC88" i="8"/>
  <c r="CC95" i="8" s="1"/>
  <c r="CC103" i="8" s="1"/>
  <c r="CB88" i="8"/>
  <c r="CA88" i="8"/>
  <c r="BZ88" i="8"/>
  <c r="BY88" i="8"/>
  <c r="BX88" i="8"/>
  <c r="BW88" i="8"/>
  <c r="BV88" i="8"/>
  <c r="BU88" i="8"/>
  <c r="BT88" i="8"/>
  <c r="BS88" i="8"/>
  <c r="BR88" i="8"/>
  <c r="BQ88" i="8"/>
  <c r="BP88" i="8"/>
  <c r="BO88" i="8"/>
  <c r="BN88" i="8"/>
  <c r="BM88" i="8"/>
  <c r="BL88" i="8"/>
  <c r="BK88" i="8"/>
  <c r="BJ88" i="8"/>
  <c r="BI88" i="8"/>
  <c r="BH88" i="8"/>
  <c r="BG88" i="8"/>
  <c r="BG95" i="8" s="1"/>
  <c r="BG103" i="8" s="1"/>
  <c r="BF88" i="8"/>
  <c r="BE88" i="8"/>
  <c r="BD88" i="8"/>
  <c r="BC88" i="8"/>
  <c r="BB88" i="8"/>
  <c r="BA88" i="8"/>
  <c r="AZ88" i="8"/>
  <c r="AY88" i="8"/>
  <c r="AX88" i="8"/>
  <c r="AW88" i="8"/>
  <c r="AV88" i="8"/>
  <c r="AU88" i="8"/>
  <c r="AT88" i="8"/>
  <c r="AS88" i="8"/>
  <c r="AR88" i="8"/>
  <c r="AQ88" i="8"/>
  <c r="AP88" i="8"/>
  <c r="AO88" i="8"/>
  <c r="AN88" i="8"/>
  <c r="AM88" i="8"/>
  <c r="AL88" i="8"/>
  <c r="AK88" i="8"/>
  <c r="AJ88" i="8"/>
  <c r="AI88" i="8"/>
  <c r="AH88" i="8"/>
  <c r="AG88" i="8"/>
  <c r="AF88" i="8"/>
  <c r="AE88" i="8"/>
  <c r="AD88" i="8"/>
  <c r="AC88" i="8"/>
  <c r="AB88" i="8"/>
  <c r="AA88" i="8"/>
  <c r="Z88" i="8"/>
  <c r="Y88" i="8"/>
  <c r="X88" i="8"/>
  <c r="W88" i="8"/>
  <c r="U88" i="8"/>
  <c r="S88" i="8"/>
  <c r="Q88" i="8"/>
  <c r="P88" i="8"/>
  <c r="O88" i="8"/>
  <c r="N88" i="8"/>
  <c r="M88" i="8"/>
  <c r="L88" i="8"/>
  <c r="K88" i="8"/>
  <c r="J88" i="8"/>
  <c r="I88" i="8"/>
  <c r="H88" i="8"/>
  <c r="G88" i="8"/>
  <c r="CH87" i="8"/>
  <c r="CG87" i="8"/>
  <c r="CG92" i="8" s="1"/>
  <c r="CG100" i="8" s="1"/>
  <c r="CF87" i="8"/>
  <c r="CE87" i="8"/>
  <c r="CD87" i="8"/>
  <c r="CC87" i="8"/>
  <c r="CB87" i="8"/>
  <c r="CA87" i="8"/>
  <c r="BZ87" i="8"/>
  <c r="BY87" i="8"/>
  <c r="BX87" i="8"/>
  <c r="BW87" i="8"/>
  <c r="BV87" i="8"/>
  <c r="BU87" i="8"/>
  <c r="BT87" i="8"/>
  <c r="BS87" i="8"/>
  <c r="BR87" i="8"/>
  <c r="BQ87" i="8"/>
  <c r="BP87" i="8"/>
  <c r="BO87" i="8"/>
  <c r="BN87" i="8"/>
  <c r="BM87" i="8"/>
  <c r="BL87" i="8"/>
  <c r="BK87" i="8"/>
  <c r="BJ87" i="8"/>
  <c r="BI87" i="8"/>
  <c r="BH87" i="8"/>
  <c r="BG87" i="8"/>
  <c r="BF87" i="8"/>
  <c r="BE87" i="8"/>
  <c r="BD87" i="8"/>
  <c r="BC87" i="8"/>
  <c r="BB87" i="8"/>
  <c r="BA87" i="8"/>
  <c r="AZ87" i="8"/>
  <c r="AY87" i="8"/>
  <c r="AY92" i="8" s="1"/>
  <c r="AY100" i="8" s="1"/>
  <c r="AX87" i="8"/>
  <c r="AW87" i="8"/>
  <c r="AV87" i="8"/>
  <c r="AU87" i="8"/>
  <c r="AT87" i="8"/>
  <c r="AS87" i="8"/>
  <c r="AR87" i="8"/>
  <c r="AQ87" i="8"/>
  <c r="AP87" i="8"/>
  <c r="AO87" i="8"/>
  <c r="AN87" i="8"/>
  <c r="AM87" i="8"/>
  <c r="AL87" i="8"/>
  <c r="AK87" i="8"/>
  <c r="AJ87" i="8"/>
  <c r="AI87" i="8"/>
  <c r="AH87" i="8"/>
  <c r="AG87" i="8"/>
  <c r="AF87" i="8"/>
  <c r="AE87" i="8"/>
  <c r="AD87" i="8"/>
  <c r="AC87" i="8"/>
  <c r="AB87" i="8"/>
  <c r="AA87" i="8"/>
  <c r="Z87" i="8"/>
  <c r="Y87" i="8"/>
  <c r="X87" i="8"/>
  <c r="W87" i="8"/>
  <c r="V87" i="8"/>
  <c r="U87" i="8"/>
  <c r="T87" i="8"/>
  <c r="S87" i="8"/>
  <c r="R87" i="8"/>
  <c r="R92" i="8" s="1"/>
  <c r="R100" i="8" s="1"/>
  <c r="Q87" i="8"/>
  <c r="P87" i="8"/>
  <c r="O87" i="8"/>
  <c r="N87" i="8"/>
  <c r="M87" i="8"/>
  <c r="L87" i="8"/>
  <c r="K87" i="8"/>
  <c r="J87" i="8"/>
  <c r="I87" i="8"/>
  <c r="H87" i="8"/>
  <c r="G87" i="8"/>
  <c r="G95" i="8" s="1"/>
  <c r="BV86" i="8"/>
  <c r="BV95" i="8" s="1"/>
  <c r="BV103" i="8" s="1"/>
  <c r="BK86" i="8"/>
  <c r="BK95" i="8" s="1"/>
  <c r="BK103" i="8" s="1"/>
  <c r="BI86" i="8"/>
  <c r="BI95" i="8" s="1"/>
  <c r="BI103" i="8" s="1"/>
  <c r="BH86" i="8"/>
  <c r="AZ86" i="8"/>
  <c r="AZ95" i="8" s="1"/>
  <c r="AZ103" i="8" s="1"/>
  <c r="AX86" i="8"/>
  <c r="AX95" i="8" s="1"/>
  <c r="AX103" i="8" s="1"/>
  <c r="AW86" i="8"/>
  <c r="AM86" i="8"/>
  <c r="AL86" i="8"/>
  <c r="H86" i="8"/>
  <c r="N79" i="8"/>
  <c r="M79" i="8"/>
  <c r="L79" i="8"/>
  <c r="H79" i="8"/>
  <c r="G79" i="8"/>
  <c r="N78" i="8"/>
  <c r="M78" i="8"/>
  <c r="L78" i="8"/>
  <c r="H78" i="8"/>
  <c r="G78" i="8"/>
  <c r="M77" i="8"/>
  <c r="L77" i="8"/>
  <c r="H77" i="8"/>
  <c r="G77" i="8"/>
  <c r="M76" i="8"/>
  <c r="L76" i="8"/>
  <c r="H76" i="8"/>
  <c r="G76" i="8"/>
  <c r="M75" i="8"/>
  <c r="L75" i="8"/>
  <c r="H75" i="8"/>
  <c r="G75" i="8"/>
  <c r="B75" i="8"/>
  <c r="N74" i="8"/>
  <c r="M74" i="8"/>
  <c r="L74" i="8"/>
  <c r="H74" i="8"/>
  <c r="G74" i="8"/>
  <c r="N73" i="8"/>
  <c r="M73" i="8"/>
  <c r="L73" i="8"/>
  <c r="H73" i="8"/>
  <c r="G73" i="8"/>
  <c r="N72" i="8"/>
  <c r="M72" i="8"/>
  <c r="L72" i="8"/>
  <c r="H72" i="8"/>
  <c r="G72" i="8"/>
  <c r="M71" i="8"/>
  <c r="L71" i="8"/>
  <c r="H71" i="8"/>
  <c r="G71" i="8"/>
  <c r="M70" i="8"/>
  <c r="L70" i="8"/>
  <c r="H70" i="8"/>
  <c r="G70" i="8"/>
  <c r="B70" i="8"/>
  <c r="N65" i="8"/>
  <c r="M65" i="8"/>
  <c r="L65" i="8"/>
  <c r="H65" i="8"/>
  <c r="G65" i="8"/>
  <c r="N64" i="8"/>
  <c r="M64" i="8"/>
  <c r="L64" i="8"/>
  <c r="H64" i="8"/>
  <c r="G64" i="8"/>
  <c r="B64" i="8"/>
  <c r="B78" i="8" s="1"/>
  <c r="M63" i="8"/>
  <c r="L63" i="8"/>
  <c r="H63" i="8"/>
  <c r="G63" i="8"/>
  <c r="N62" i="8"/>
  <c r="M62" i="8"/>
  <c r="L62" i="8"/>
  <c r="H62" i="8"/>
  <c r="G62" i="8"/>
  <c r="M61" i="8"/>
  <c r="L61" i="8"/>
  <c r="H61" i="8"/>
  <c r="G61" i="8"/>
  <c r="B61" i="8"/>
  <c r="N60" i="8"/>
  <c r="M60" i="8"/>
  <c r="L60" i="8"/>
  <c r="H60" i="8"/>
  <c r="G60" i="8"/>
  <c r="M59" i="8"/>
  <c r="L59" i="8"/>
  <c r="H59" i="8"/>
  <c r="G59" i="8"/>
  <c r="B59" i="8"/>
  <c r="B73" i="8" s="1"/>
  <c r="N58" i="8"/>
  <c r="M58" i="8"/>
  <c r="L58" i="8"/>
  <c r="H58" i="8"/>
  <c r="G58" i="8"/>
  <c r="B58" i="8"/>
  <c r="B72" i="8" s="1"/>
  <c r="M57" i="8"/>
  <c r="L57" i="8"/>
  <c r="H57" i="8"/>
  <c r="G57" i="8"/>
  <c r="B57" i="8"/>
  <c r="B71" i="8" s="1"/>
  <c r="N56" i="8"/>
  <c r="M56" i="8"/>
  <c r="L56" i="8"/>
  <c r="H56" i="8"/>
  <c r="G56" i="8"/>
  <c r="B56" i="8"/>
  <c r="CH48" i="8"/>
  <c r="CG48" i="8"/>
  <c r="CF48" i="8"/>
  <c r="CE48" i="8"/>
  <c r="CD48" i="8"/>
  <c r="CC48" i="8"/>
  <c r="CB48" i="8"/>
  <c r="CA48" i="8"/>
  <c r="BZ48" i="8"/>
  <c r="BY48" i="8"/>
  <c r="BX48" i="8"/>
  <c r="BW48" i="8"/>
  <c r="BV48" i="8"/>
  <c r="BU48" i="8"/>
  <c r="BT48" i="8"/>
  <c r="BS48" i="8"/>
  <c r="BR48" i="8"/>
  <c r="BQ48" i="8"/>
  <c r="BP48" i="8"/>
  <c r="BO48" i="8"/>
  <c r="BN48" i="8"/>
  <c r="BM48" i="8"/>
  <c r="BL48" i="8"/>
  <c r="BK48" i="8"/>
  <c r="BJ48" i="8"/>
  <c r="BI48" i="8"/>
  <c r="BH48" i="8"/>
  <c r="BG48" i="8"/>
  <c r="BF48" i="8"/>
  <c r="BE48" i="8"/>
  <c r="BD48" i="8"/>
  <c r="BC48" i="8"/>
  <c r="BB48" i="8"/>
  <c r="BA48" i="8"/>
  <c r="AZ48" i="8"/>
  <c r="AY48" i="8"/>
  <c r="AX48" i="8"/>
  <c r="AW48" i="8"/>
  <c r="AV48" i="8"/>
  <c r="AU48" i="8"/>
  <c r="AT48" i="8"/>
  <c r="AS48" i="8"/>
  <c r="AR48" i="8"/>
  <c r="AQ48" i="8"/>
  <c r="AP48" i="8"/>
  <c r="AO48" i="8"/>
  <c r="AN48" i="8"/>
  <c r="AM48" i="8"/>
  <c r="AL48" i="8"/>
  <c r="AK48" i="8"/>
  <c r="AJ48" i="8"/>
  <c r="AI48" i="8"/>
  <c r="AH48" i="8"/>
  <c r="AG48" i="8"/>
  <c r="AF48" i="8"/>
  <c r="AE48" i="8"/>
  <c r="AD48" i="8"/>
  <c r="AC48" i="8"/>
  <c r="AB48" i="8"/>
  <c r="AA48" i="8"/>
  <c r="Z48" i="8"/>
  <c r="Y48" i="8"/>
  <c r="X48" i="8"/>
  <c r="W48" i="8"/>
  <c r="U48" i="8"/>
  <c r="S48" i="8"/>
  <c r="Q48" i="8"/>
  <c r="P48" i="8"/>
  <c r="O48" i="8"/>
  <c r="N48" i="8"/>
  <c r="M48" i="8"/>
  <c r="L48" i="8"/>
  <c r="K48" i="8"/>
  <c r="J48" i="8"/>
  <c r="I48" i="8"/>
  <c r="H48" i="8"/>
  <c r="G48" i="8"/>
  <c r="E47" i="8"/>
  <c r="B47" i="8"/>
  <c r="B65" i="8" s="1"/>
  <c r="B79" i="8" s="1"/>
  <c r="E46" i="8"/>
  <c r="B46" i="8"/>
  <c r="V45" i="8"/>
  <c r="V194" i="8" s="1"/>
  <c r="E45" i="8"/>
  <c r="B45" i="8"/>
  <c r="B63" i="8" s="1"/>
  <c r="B77" i="8" s="1"/>
  <c r="V44" i="8"/>
  <c r="V167" i="8" s="1"/>
  <c r="T44" i="8"/>
  <c r="T167" i="8" s="1"/>
  <c r="R44" i="8"/>
  <c r="R167" i="8" s="1"/>
  <c r="B44" i="8"/>
  <c r="B62" i="8" s="1"/>
  <c r="B76" i="8" s="1"/>
  <c r="T43" i="8"/>
  <c r="R43" i="8"/>
  <c r="B43" i="8"/>
  <c r="T42" i="8"/>
  <c r="R42" i="8"/>
  <c r="E42" i="8"/>
  <c r="B42" i="8"/>
  <c r="B60" i="8" s="1"/>
  <c r="B74" i="8" s="1"/>
  <c r="E41" i="8"/>
  <c r="E40" i="8"/>
  <c r="E39" i="8"/>
  <c r="E38" i="8"/>
  <c r="CH31" i="8"/>
  <c r="CH86" i="8" s="1"/>
  <c r="CG31" i="8"/>
  <c r="CG86" i="8" s="1"/>
  <c r="CF31" i="8"/>
  <c r="CF86" i="8" s="1"/>
  <c r="CE31" i="8"/>
  <c r="CE86" i="8" s="1"/>
  <c r="CE95" i="8" s="1"/>
  <c r="CE103" i="8" s="1"/>
  <c r="CD31" i="8"/>
  <c r="CD86" i="8" s="1"/>
  <c r="CC31" i="8"/>
  <c r="CC86" i="8" s="1"/>
  <c r="CC92" i="8" s="1"/>
  <c r="CC100" i="8" s="1"/>
  <c r="CB31" i="8"/>
  <c r="CB86" i="8" s="1"/>
  <c r="CA31" i="8"/>
  <c r="CA86" i="8" s="1"/>
  <c r="BZ31" i="8"/>
  <c r="BZ86" i="8" s="1"/>
  <c r="BY31" i="8"/>
  <c r="BY86" i="8" s="1"/>
  <c r="BX31" i="8"/>
  <c r="BX86" i="8" s="1"/>
  <c r="BW31" i="8"/>
  <c r="BW86" i="8" s="1"/>
  <c r="BV31" i="8"/>
  <c r="BU31" i="8"/>
  <c r="BU86" i="8" s="1"/>
  <c r="BU92" i="8" s="1"/>
  <c r="BU100" i="8" s="1"/>
  <c r="BT31" i="8"/>
  <c r="BT86" i="8" s="1"/>
  <c r="BS31" i="8"/>
  <c r="BS86" i="8" s="1"/>
  <c r="BR31" i="8"/>
  <c r="BR86" i="8" s="1"/>
  <c r="BR95" i="8" s="1"/>
  <c r="BR103" i="8" s="1"/>
  <c r="BQ31" i="8"/>
  <c r="BQ86" i="8" s="1"/>
  <c r="BP31" i="8"/>
  <c r="BP86" i="8" s="1"/>
  <c r="BO31" i="8"/>
  <c r="BO86" i="8" s="1"/>
  <c r="BN31" i="8"/>
  <c r="BN86" i="8" s="1"/>
  <c r="BM31" i="8"/>
  <c r="BM86" i="8" s="1"/>
  <c r="BL31" i="8"/>
  <c r="BL86" i="8" s="1"/>
  <c r="BK31" i="8"/>
  <c r="BJ31" i="8"/>
  <c r="BJ86" i="8" s="1"/>
  <c r="BJ92" i="8" s="1"/>
  <c r="BJ100" i="8" s="1"/>
  <c r="BI31" i="8"/>
  <c r="BH31" i="8"/>
  <c r="BG31" i="8"/>
  <c r="BG86" i="8" s="1"/>
  <c r="BG92" i="8" s="1"/>
  <c r="BG100" i="8" s="1"/>
  <c r="BF31" i="8"/>
  <c r="BF86" i="8" s="1"/>
  <c r="BE31" i="8"/>
  <c r="BE86" i="8" s="1"/>
  <c r="BD31" i="8"/>
  <c r="BD86" i="8" s="1"/>
  <c r="BC31" i="8"/>
  <c r="BC86" i="8" s="1"/>
  <c r="BB31" i="8"/>
  <c r="BB86" i="8" s="1"/>
  <c r="BA31" i="8"/>
  <c r="BA86" i="8" s="1"/>
  <c r="AZ31" i="8"/>
  <c r="AY31" i="8"/>
  <c r="AY86" i="8" s="1"/>
  <c r="AX31" i="8"/>
  <c r="AW31" i="8"/>
  <c r="AV31" i="8"/>
  <c r="AV86" i="8" s="1"/>
  <c r="AU31" i="8"/>
  <c r="AU86" i="8" s="1"/>
  <c r="AT31" i="8"/>
  <c r="AT86" i="8" s="1"/>
  <c r="AS31" i="8"/>
  <c r="AS86" i="8" s="1"/>
  <c r="AR31" i="8"/>
  <c r="AR86" i="8" s="1"/>
  <c r="AQ31" i="8"/>
  <c r="AQ86" i="8" s="1"/>
  <c r="AP31" i="8"/>
  <c r="AP86" i="8" s="1"/>
  <c r="AO31" i="8"/>
  <c r="AO86" i="8" s="1"/>
  <c r="AN31" i="8"/>
  <c r="AN86" i="8" s="1"/>
  <c r="AN92" i="8" s="1"/>
  <c r="AN100" i="8" s="1"/>
  <c r="AM31" i="8"/>
  <c r="AL31" i="8"/>
  <c r="AK31" i="8"/>
  <c r="AK86" i="8" s="1"/>
  <c r="AJ31" i="8"/>
  <c r="AJ86" i="8" s="1"/>
  <c r="AI31" i="8"/>
  <c r="AI86" i="8" s="1"/>
  <c r="AH31" i="8"/>
  <c r="AH86" i="8" s="1"/>
  <c r="AG31" i="8"/>
  <c r="AG86" i="8" s="1"/>
  <c r="AF31" i="8"/>
  <c r="AF86" i="8" s="1"/>
  <c r="AE31" i="8"/>
  <c r="AE86" i="8" s="1"/>
  <c r="AD31" i="8"/>
  <c r="AD86" i="8" s="1"/>
  <c r="AC31" i="8"/>
  <c r="AC86" i="8" s="1"/>
  <c r="AC95" i="8" s="1"/>
  <c r="AC103" i="8" s="1"/>
  <c r="AB31" i="8"/>
  <c r="AB86" i="8" s="1"/>
  <c r="AA31" i="8"/>
  <c r="AA86" i="8" s="1"/>
  <c r="Z31" i="8"/>
  <c r="Z86" i="8" s="1"/>
  <c r="Y31" i="8"/>
  <c r="Y86" i="8" s="1"/>
  <c r="X31" i="8"/>
  <c r="X86" i="8" s="1"/>
  <c r="W31" i="8"/>
  <c r="W86" i="8" s="1"/>
  <c r="V31" i="8"/>
  <c r="V86" i="8" s="1"/>
  <c r="U31" i="8"/>
  <c r="U86" i="8" s="1"/>
  <c r="T31" i="8"/>
  <c r="T86" i="8" s="1"/>
  <c r="S31" i="8"/>
  <c r="S86" i="8" s="1"/>
  <c r="R31" i="8"/>
  <c r="R86" i="8" s="1"/>
  <c r="Q31" i="8"/>
  <c r="Q86" i="8" s="1"/>
  <c r="P31" i="8"/>
  <c r="P86" i="8" s="1"/>
  <c r="O31" i="8"/>
  <c r="O86" i="8" s="1"/>
  <c r="N31" i="8"/>
  <c r="N86" i="8" s="1"/>
  <c r="M31" i="8"/>
  <c r="M86" i="8" s="1"/>
  <c r="L31" i="8"/>
  <c r="L86" i="8" s="1"/>
  <c r="K31" i="8"/>
  <c r="K86" i="8" s="1"/>
  <c r="J31" i="8"/>
  <c r="J86" i="8" s="1"/>
  <c r="I31" i="8"/>
  <c r="I86" i="8" s="1"/>
  <c r="H31" i="8"/>
  <c r="G31" i="8"/>
  <c r="G86" i="8" s="1"/>
  <c r="G92" i="8" s="1"/>
  <c r="E30" i="8"/>
  <c r="E29" i="8"/>
  <c r="E28" i="8"/>
  <c r="D20" i="8"/>
  <c r="C20" i="8"/>
  <c r="C8" i="8"/>
  <c r="G3" i="8" s="1"/>
  <c r="N4" i="8"/>
  <c r="N3" i="8"/>
  <c r="M3" i="8"/>
  <c r="I3" i="8"/>
  <c r="H66" i="8" l="1"/>
  <c r="L112" i="8"/>
  <c r="T92" i="8"/>
  <c r="T100" i="8" s="1"/>
  <c r="AQ92" i="8"/>
  <c r="AQ100" i="8" s="1"/>
  <c r="AQ95" i="8"/>
  <c r="AQ103" i="8" s="1"/>
  <c r="BZ95" i="8"/>
  <c r="BZ103" i="8" s="1"/>
  <c r="BZ92" i="8"/>
  <c r="BZ100" i="8" s="1"/>
  <c r="E31" i="8"/>
  <c r="S95" i="8"/>
  <c r="S103" i="8" s="1"/>
  <c r="S92" i="8"/>
  <c r="S100" i="8" s="1"/>
  <c r="AD95" i="8"/>
  <c r="AD103" i="8" s="1"/>
  <c r="AD92" i="8"/>
  <c r="AD100" i="8" s="1"/>
  <c r="AO95" i="8"/>
  <c r="AO103" i="8" s="1"/>
  <c r="AO92" i="8"/>
  <c r="AO100" i="8" s="1"/>
  <c r="R140" i="8"/>
  <c r="R88" i="8"/>
  <c r="R95" i="8" s="1"/>
  <c r="R103" i="8" s="1"/>
  <c r="E43" i="8"/>
  <c r="L246" i="8"/>
  <c r="L219" i="8"/>
  <c r="L225" i="8" s="1"/>
  <c r="L165" i="8"/>
  <c r="L171" i="8" s="1"/>
  <c r="L192" i="8"/>
  <c r="L111" i="8"/>
  <c r="L117" i="8" s="1"/>
  <c r="L138" i="8"/>
  <c r="L144" i="8" s="1"/>
  <c r="L66" i="8"/>
  <c r="M246" i="8"/>
  <c r="M219" i="8"/>
  <c r="M225" i="8" s="1"/>
  <c r="M165" i="8"/>
  <c r="M192" i="8"/>
  <c r="M138" i="8"/>
  <c r="M111" i="8"/>
  <c r="M66" i="8"/>
  <c r="BA92" i="8"/>
  <c r="BA100" i="8" s="1"/>
  <c r="BA95" i="8"/>
  <c r="BA103" i="8" s="1"/>
  <c r="U92" i="8"/>
  <c r="U100" i="8" s="1"/>
  <c r="U95" i="8"/>
  <c r="U103" i="8" s="1"/>
  <c r="G247" i="8"/>
  <c r="G220" i="8"/>
  <c r="G193" i="8"/>
  <c r="G166" i="8"/>
  <c r="G112" i="8"/>
  <c r="G139" i="8"/>
  <c r="G80" i="8"/>
  <c r="I92" i="8"/>
  <c r="I100" i="8" s="1"/>
  <c r="I95" i="8"/>
  <c r="I103" i="8" s="1"/>
  <c r="T140" i="8"/>
  <c r="T48" i="8"/>
  <c r="V92" i="8"/>
  <c r="V100" i="8" s="1"/>
  <c r="AR92" i="8"/>
  <c r="AR100" i="8" s="1"/>
  <c r="AR95" i="8"/>
  <c r="AR103" i="8" s="1"/>
  <c r="BC92" i="8"/>
  <c r="BC100" i="8" s="1"/>
  <c r="BC95" i="8"/>
  <c r="BC103" i="8" s="1"/>
  <c r="BN95" i="8"/>
  <c r="BN103" i="8" s="1"/>
  <c r="BN92" i="8"/>
  <c r="BN100" i="8" s="1"/>
  <c r="BY92" i="8"/>
  <c r="BY100" i="8" s="1"/>
  <c r="BY95" i="8"/>
  <c r="BY103" i="8" s="1"/>
  <c r="E44" i="8"/>
  <c r="H247" i="8"/>
  <c r="H220" i="8"/>
  <c r="H193" i="8"/>
  <c r="H166" i="8"/>
  <c r="H112" i="8"/>
  <c r="H139" i="8"/>
  <c r="H80" i="8"/>
  <c r="BL95" i="8"/>
  <c r="BL103" i="8" s="1"/>
  <c r="BL92" i="8"/>
  <c r="BL100" i="8" s="1"/>
  <c r="W95" i="8"/>
  <c r="W103" i="8" s="1"/>
  <c r="W92" i="8"/>
  <c r="W100" i="8" s="1"/>
  <c r="R48" i="8"/>
  <c r="CH95" i="8"/>
  <c r="CH103" i="8" s="1"/>
  <c r="CH92" i="8"/>
  <c r="CH100" i="8" s="1"/>
  <c r="AG92" i="8"/>
  <c r="AG100" i="8" s="1"/>
  <c r="AG95" i="8"/>
  <c r="AG103" i="8" s="1"/>
  <c r="L95" i="8"/>
  <c r="L92" i="8"/>
  <c r="BE92" i="8"/>
  <c r="BE100" i="8" s="1"/>
  <c r="BE95" i="8"/>
  <c r="BE103" i="8" s="1"/>
  <c r="BW95" i="8"/>
  <c r="BW103" i="8" s="1"/>
  <c r="BW92" i="8"/>
  <c r="BW100" i="8" s="1"/>
  <c r="AF92" i="8"/>
  <c r="AF100" i="8" s="1"/>
  <c r="AF95" i="8"/>
  <c r="AF103" i="8" s="1"/>
  <c r="K92" i="8"/>
  <c r="K100" i="8" s="1"/>
  <c r="K95" i="8"/>
  <c r="K103" i="8" s="1"/>
  <c r="AH95" i="8"/>
  <c r="AH103" i="8" s="1"/>
  <c r="AH92" i="8"/>
  <c r="AH100" i="8" s="1"/>
  <c r="X95" i="8"/>
  <c r="X103" i="8" s="1"/>
  <c r="X92" i="8"/>
  <c r="X100" i="8" s="1"/>
  <c r="Y95" i="8"/>
  <c r="Y103" i="8" s="1"/>
  <c r="Y92" i="8"/>
  <c r="Y100" i="8" s="1"/>
  <c r="AP92" i="8"/>
  <c r="AP100" i="8" s="1"/>
  <c r="AP95" i="8"/>
  <c r="AP103" i="8" s="1"/>
  <c r="J92" i="8"/>
  <c r="J100" i="8" s="1"/>
  <c r="J95" i="8"/>
  <c r="J103" i="8" s="1"/>
  <c r="BO95" i="8"/>
  <c r="BO103" i="8" s="1"/>
  <c r="BO92" i="8"/>
  <c r="BO100" i="8" s="1"/>
  <c r="AI95" i="8"/>
  <c r="AI103" i="8" s="1"/>
  <c r="AI92" i="8"/>
  <c r="AI100" i="8" s="1"/>
  <c r="BP92" i="8"/>
  <c r="BP100" i="8" s="1"/>
  <c r="BP95" i="8"/>
  <c r="BP103" i="8" s="1"/>
  <c r="G111" i="8"/>
  <c r="G66" i="8"/>
  <c r="M80" i="8"/>
  <c r="BX95" i="8"/>
  <c r="BX103" i="8" s="1"/>
  <c r="BX92" i="8"/>
  <c r="BX100" i="8" s="1"/>
  <c r="AS92" i="8"/>
  <c r="AS100" i="8" s="1"/>
  <c r="AS95" i="8"/>
  <c r="AS103" i="8" s="1"/>
  <c r="M95" i="8"/>
  <c r="M92" i="8"/>
  <c r="AT95" i="8"/>
  <c r="AT103" i="8" s="1"/>
  <c r="AT92" i="8"/>
  <c r="AT100" i="8" s="1"/>
  <c r="I4" i="8"/>
  <c r="N95" i="8"/>
  <c r="N103" i="8" s="1"/>
  <c r="N92" i="8"/>
  <c r="N100" i="8" s="1"/>
  <c r="AJ95" i="8"/>
  <c r="AJ103" i="8" s="1"/>
  <c r="AJ92" i="8"/>
  <c r="AJ100" i="8" s="1"/>
  <c r="BF92" i="8"/>
  <c r="BF100" i="8" s="1"/>
  <c r="BF95" i="8"/>
  <c r="BF103" i="8" s="1"/>
  <c r="CB92" i="8"/>
  <c r="CB100" i="8" s="1"/>
  <c r="CB95" i="8"/>
  <c r="CB103" i="8" s="1"/>
  <c r="P92" i="8"/>
  <c r="P100" i="8" s="1"/>
  <c r="P95" i="8"/>
  <c r="P103" i="8" s="1"/>
  <c r="AA92" i="8"/>
  <c r="AA100" i="8" s="1"/>
  <c r="AA95" i="8"/>
  <c r="AA103" i="8" s="1"/>
  <c r="BS92" i="8"/>
  <c r="BS100" i="8" s="1"/>
  <c r="BS95" i="8"/>
  <c r="BS103" i="8" s="1"/>
  <c r="CD92" i="8"/>
  <c r="CD100" i="8" s="1"/>
  <c r="CD95" i="8"/>
  <c r="CD103" i="8" s="1"/>
  <c r="M112" i="8"/>
  <c r="G96" i="8"/>
  <c r="G103" i="8"/>
  <c r="AE92" i="8"/>
  <c r="AE100" i="8" s="1"/>
  <c r="AE95" i="8"/>
  <c r="AE103" i="8" s="1"/>
  <c r="BB92" i="8"/>
  <c r="BB100" i="8" s="1"/>
  <c r="BB95" i="8"/>
  <c r="BB103" i="8" s="1"/>
  <c r="CA95" i="8"/>
  <c r="CA103" i="8" s="1"/>
  <c r="CA92" i="8"/>
  <c r="CA100" i="8" s="1"/>
  <c r="AU92" i="8"/>
  <c r="AU100" i="8" s="1"/>
  <c r="AU95" i="8"/>
  <c r="AU103" i="8" s="1"/>
  <c r="Q92" i="8"/>
  <c r="Q100" i="8" s="1"/>
  <c r="Q95" i="8"/>
  <c r="Q103" i="8" s="1"/>
  <c r="AB95" i="8"/>
  <c r="AB103" i="8" s="1"/>
  <c r="AB92" i="8"/>
  <c r="AB100" i="8" s="1"/>
  <c r="BT95" i="8"/>
  <c r="BT103" i="8" s="1"/>
  <c r="BT92" i="8"/>
  <c r="BT100" i="8" s="1"/>
  <c r="E86" i="8"/>
  <c r="BM92" i="8"/>
  <c r="BM100" i="8" s="1"/>
  <c r="BM95" i="8"/>
  <c r="BM103" i="8" s="1"/>
  <c r="BD92" i="8"/>
  <c r="BD100" i="8" s="1"/>
  <c r="BD95" i="8"/>
  <c r="BD103" i="8" s="1"/>
  <c r="BQ92" i="8"/>
  <c r="BQ100" i="8" s="1"/>
  <c r="BQ95" i="8"/>
  <c r="BQ103" i="8" s="1"/>
  <c r="G100" i="8"/>
  <c r="G93" i="8"/>
  <c r="CF95" i="8"/>
  <c r="CF103" i="8" s="1"/>
  <c r="CF92" i="8"/>
  <c r="CF100" i="8" s="1"/>
  <c r="N96" i="8"/>
  <c r="N104" i="8" s="1"/>
  <c r="N75" i="8"/>
  <c r="CG95" i="8"/>
  <c r="CG103" i="8" s="1"/>
  <c r="H219" i="8"/>
  <c r="H246" i="8"/>
  <c r="H192" i="8"/>
  <c r="H138" i="8"/>
  <c r="H144" i="8" s="1"/>
  <c r="H145" i="8" s="1"/>
  <c r="H111" i="8"/>
  <c r="N57" i="8"/>
  <c r="E87" i="8"/>
  <c r="H165" i="8"/>
  <c r="BH92" i="8"/>
  <c r="BH100" i="8" s="1"/>
  <c r="BH95" i="8"/>
  <c r="BH103" i="8" s="1"/>
  <c r="BK92" i="8"/>
  <c r="BK100" i="8" s="1"/>
  <c r="H95" i="8"/>
  <c r="H92" i="8"/>
  <c r="AW92" i="8"/>
  <c r="AW100" i="8" s="1"/>
  <c r="AW95" i="8"/>
  <c r="AW103" i="8" s="1"/>
  <c r="AX92" i="8"/>
  <c r="AX100" i="8" s="1"/>
  <c r="AL92" i="8"/>
  <c r="AL100" i="8" s="1"/>
  <c r="AL95" i="8"/>
  <c r="AL103" i="8" s="1"/>
  <c r="AZ92" i="8"/>
  <c r="AZ100" i="8" s="1"/>
  <c r="AM95" i="8"/>
  <c r="AM103" i="8" s="1"/>
  <c r="AV95" i="8"/>
  <c r="AV103" i="8" s="1"/>
  <c r="L247" i="8"/>
  <c r="L193" i="8"/>
  <c r="L166" i="8"/>
  <c r="L139" i="8"/>
  <c r="L80" i="8"/>
  <c r="L220" i="8"/>
  <c r="N71" i="8"/>
  <c r="N77" i="8"/>
  <c r="AM92" i="8"/>
  <c r="AM100" i="8" s="1"/>
  <c r="Z95" i="8"/>
  <c r="Z103" i="8" s="1"/>
  <c r="N63" i="8"/>
  <c r="M247" i="8"/>
  <c r="M193" i="8"/>
  <c r="M166" i="8"/>
  <c r="M220" i="8"/>
  <c r="M139" i="8"/>
  <c r="V88" i="8"/>
  <c r="V95" i="8" s="1"/>
  <c r="V103" i="8" s="1"/>
  <c r="BV92" i="8"/>
  <c r="BV100" i="8" s="1"/>
  <c r="O95" i="8"/>
  <c r="O103" i="8" s="1"/>
  <c r="O3" i="8"/>
  <c r="T88" i="8"/>
  <c r="T95" i="8" s="1"/>
  <c r="T103" i="8" s="1"/>
  <c r="V48" i="8"/>
  <c r="E48" i="8" s="1"/>
  <c r="N61" i="8"/>
  <c r="N70" i="8"/>
  <c r="N76" i="8"/>
  <c r="AK95" i="8"/>
  <c r="AK103" i="8" s="1"/>
  <c r="AC92" i="8"/>
  <c r="AC100" i="8" s="1"/>
  <c r="AN95" i="8"/>
  <c r="AN103" i="8" s="1"/>
  <c r="AY95" i="8"/>
  <c r="AY103" i="8" s="1"/>
  <c r="BJ95" i="8"/>
  <c r="BJ103" i="8" s="1"/>
  <c r="BU95" i="8"/>
  <c r="BU103" i="8" s="1"/>
  <c r="G246" i="8"/>
  <c r="G219" i="8"/>
  <c r="G192" i="8"/>
  <c r="G138" i="8"/>
  <c r="G165" i="8"/>
  <c r="N59" i="8"/>
  <c r="N246" i="8" s="1"/>
  <c r="Z92" i="8"/>
  <c r="Z100" i="8" s="1"/>
  <c r="BI92" i="8"/>
  <c r="BI100" i="8" s="1"/>
  <c r="N93" i="8"/>
  <c r="N101" i="8" s="1"/>
  <c r="E167" i="8"/>
  <c r="E140" i="8"/>
  <c r="E137" i="8"/>
  <c r="E164" i="8"/>
  <c r="M226" i="8"/>
  <c r="M227" i="8" s="1"/>
  <c r="E191" i="8"/>
  <c r="E194" i="8"/>
  <c r="B325" i="8"/>
  <c r="B335" i="8" s="1"/>
  <c r="B303" i="8"/>
  <c r="E245" i="8"/>
  <c r="E248" i="8"/>
  <c r="B328" i="8"/>
  <c r="B338" i="8" s="1"/>
  <c r="B306" i="8"/>
  <c r="B329" i="8"/>
  <c r="B339" i="8" s="1"/>
  <c r="B307" i="8"/>
  <c r="B302" i="8"/>
  <c r="M144" i="8" l="1"/>
  <c r="M198" i="8"/>
  <c r="M199" i="8" s="1"/>
  <c r="M200" i="8" s="1"/>
  <c r="H252" i="8"/>
  <c r="H253" i="8" s="1"/>
  <c r="M171" i="8"/>
  <c r="H198" i="8"/>
  <c r="H199" i="8" s="1"/>
  <c r="H225" i="8"/>
  <c r="H229" i="8" s="1"/>
  <c r="H239" i="8" s="1"/>
  <c r="M204" i="8"/>
  <c r="M214" i="8" s="1"/>
  <c r="M210" i="8"/>
  <c r="H149" i="8"/>
  <c r="H159" i="8" s="1"/>
  <c r="H155" i="8"/>
  <c r="H146" i="8"/>
  <c r="M237" i="8"/>
  <c r="M231" i="8"/>
  <c r="M241" i="8" s="1"/>
  <c r="H200" i="8"/>
  <c r="H209" i="8"/>
  <c r="H203" i="8"/>
  <c r="H213" i="8" s="1"/>
  <c r="H117" i="8"/>
  <c r="E95" i="8"/>
  <c r="N66" i="8"/>
  <c r="L154" i="8"/>
  <c r="L148" i="8"/>
  <c r="L158" i="8" s="1"/>
  <c r="L145" i="8"/>
  <c r="H154" i="8"/>
  <c r="H148" i="8"/>
  <c r="H158" i="8" s="1"/>
  <c r="E92" i="8"/>
  <c r="N138" i="8"/>
  <c r="L127" i="8"/>
  <c r="L121" i="8"/>
  <c r="L131" i="8" s="1"/>
  <c r="L118" i="8"/>
  <c r="H254" i="8"/>
  <c r="H263" i="8"/>
  <c r="H257" i="8"/>
  <c r="H267" i="8" s="1"/>
  <c r="H202" i="8"/>
  <c r="H212" i="8" s="1"/>
  <c r="H208" i="8"/>
  <c r="G101" i="8"/>
  <c r="G104" i="8"/>
  <c r="M93" i="8"/>
  <c r="M101" i="8" s="1"/>
  <c r="M100" i="8"/>
  <c r="L93" i="8"/>
  <c r="L101" i="8" s="1"/>
  <c r="L100" i="8"/>
  <c r="N111" i="8"/>
  <c r="L198" i="8"/>
  <c r="M209" i="8"/>
  <c r="M203" i="8"/>
  <c r="M213" i="8" s="1"/>
  <c r="H262" i="8"/>
  <c r="H256" i="8"/>
  <c r="H266" i="8" s="1"/>
  <c r="C271" i="8"/>
  <c r="M103" i="8"/>
  <c r="M96" i="8"/>
  <c r="M104" i="8" s="1"/>
  <c r="L103" i="8"/>
  <c r="L96" i="8"/>
  <c r="L104" i="8" s="1"/>
  <c r="N219" i="8"/>
  <c r="M117" i="8"/>
  <c r="L175" i="8"/>
  <c r="L185" i="8" s="1"/>
  <c r="L181" i="8"/>
  <c r="M236" i="8"/>
  <c r="M230" i="8"/>
  <c r="M240" i="8" s="1"/>
  <c r="N247" i="8"/>
  <c r="N252" i="8" s="1"/>
  <c r="N220" i="8"/>
  <c r="N193" i="8"/>
  <c r="N166" i="8"/>
  <c r="N139" i="8"/>
  <c r="N112" i="8"/>
  <c r="N80" i="8"/>
  <c r="H235" i="8"/>
  <c r="H226" i="8"/>
  <c r="G117" i="8"/>
  <c r="N192" i="8"/>
  <c r="M148" i="8"/>
  <c r="M158" i="8" s="1"/>
  <c r="M145" i="8"/>
  <c r="M154" i="8"/>
  <c r="L235" i="8"/>
  <c r="L229" i="8"/>
  <c r="L239" i="8" s="1"/>
  <c r="L226" i="8"/>
  <c r="N165" i="8"/>
  <c r="N171" i="8" s="1"/>
  <c r="M202" i="8"/>
  <c r="M212" i="8" s="1"/>
  <c r="M208" i="8"/>
  <c r="L252" i="8"/>
  <c r="M175" i="8"/>
  <c r="M185" i="8" s="1"/>
  <c r="M181" i="8"/>
  <c r="M172" i="8"/>
  <c r="G171" i="8"/>
  <c r="G144" i="8"/>
  <c r="H93" i="8"/>
  <c r="H101" i="8" s="1"/>
  <c r="H100" i="8"/>
  <c r="E100" i="8" s="1"/>
  <c r="M229" i="8"/>
  <c r="M239" i="8" s="1"/>
  <c r="M235" i="8"/>
  <c r="G198" i="8"/>
  <c r="H96" i="8"/>
  <c r="H104" i="8" s="1"/>
  <c r="H103" i="8"/>
  <c r="E103" i="8" s="1"/>
  <c r="H171" i="8"/>
  <c r="M252" i="8"/>
  <c r="G225" i="8"/>
  <c r="O4" i="8"/>
  <c r="E88" i="8"/>
  <c r="L172" i="8"/>
  <c r="G252" i="8"/>
  <c r="I76" i="8"/>
  <c r="I73" i="8"/>
  <c r="I65" i="8"/>
  <c r="I60" i="8"/>
  <c r="I74" i="8"/>
  <c r="I62" i="8"/>
  <c r="I96" i="8"/>
  <c r="I104" i="8" s="1"/>
  <c r="I93" i="8"/>
  <c r="I101" i="8" s="1"/>
  <c r="I79" i="8"/>
  <c r="I64" i="8"/>
  <c r="I75" i="8"/>
  <c r="I78" i="8"/>
  <c r="I58" i="8"/>
  <c r="I77" i="8"/>
  <c r="I56" i="8"/>
  <c r="J3" i="8"/>
  <c r="I59" i="8"/>
  <c r="I70" i="8"/>
  <c r="I71" i="8"/>
  <c r="I72" i="8"/>
  <c r="I61" i="8"/>
  <c r="I57" i="8"/>
  <c r="I63" i="8"/>
  <c r="N198" i="8" l="1"/>
  <c r="N117" i="8"/>
  <c r="N118" i="8" s="1"/>
  <c r="N262" i="8"/>
  <c r="N256" i="8"/>
  <c r="N266" i="8" s="1"/>
  <c r="N253" i="8"/>
  <c r="L182" i="8"/>
  <c r="L176" i="8"/>
  <c r="L186" i="8" s="1"/>
  <c r="H210" i="8"/>
  <c r="H204" i="8"/>
  <c r="H214" i="8" s="1"/>
  <c r="N208" i="8"/>
  <c r="N202" i="8"/>
  <c r="N212" i="8" s="1"/>
  <c r="N199" i="8"/>
  <c r="L208" i="8"/>
  <c r="L202" i="8"/>
  <c r="L212" i="8" s="1"/>
  <c r="L199" i="8"/>
  <c r="L262" i="8"/>
  <c r="L256" i="8"/>
  <c r="L266" i="8" s="1"/>
  <c r="L253" i="8"/>
  <c r="O96" i="8"/>
  <c r="O104" i="8" s="1"/>
  <c r="O77" i="8"/>
  <c r="O65" i="8"/>
  <c r="O76" i="8"/>
  <c r="O70" i="8"/>
  <c r="O61" i="8"/>
  <c r="P3" i="8"/>
  <c r="O63" i="8"/>
  <c r="O71" i="8"/>
  <c r="O56" i="8"/>
  <c r="O72" i="8"/>
  <c r="O78" i="8"/>
  <c r="O79" i="8"/>
  <c r="O93" i="8"/>
  <c r="O101" i="8" s="1"/>
  <c r="O59" i="8"/>
  <c r="O62" i="8"/>
  <c r="O58" i="8"/>
  <c r="O75" i="8"/>
  <c r="O74" i="8"/>
  <c r="O60" i="8"/>
  <c r="O57" i="8"/>
  <c r="O64" i="8"/>
  <c r="O73" i="8"/>
  <c r="H181" i="8"/>
  <c r="H175" i="8"/>
  <c r="H185" i="8" s="1"/>
  <c r="H172" i="8"/>
  <c r="I246" i="8"/>
  <c r="I219" i="8"/>
  <c r="I165" i="8"/>
  <c r="I138" i="8"/>
  <c r="I192" i="8"/>
  <c r="I111" i="8"/>
  <c r="I66" i="8"/>
  <c r="L122" i="8"/>
  <c r="L132" i="8" s="1"/>
  <c r="L128" i="8"/>
  <c r="G181" i="8"/>
  <c r="G175" i="8"/>
  <c r="G172" i="8"/>
  <c r="M121" i="8"/>
  <c r="M131" i="8" s="1"/>
  <c r="M127" i="8"/>
  <c r="M118" i="8"/>
  <c r="G229" i="8"/>
  <c r="G235" i="8"/>
  <c r="G226" i="8"/>
  <c r="N181" i="8"/>
  <c r="N175" i="8"/>
  <c r="N185" i="8" s="1"/>
  <c r="N172" i="8"/>
  <c r="H156" i="8"/>
  <c r="H150" i="8"/>
  <c r="H160" i="8" s="1"/>
  <c r="M182" i="8"/>
  <c r="M176" i="8"/>
  <c r="M186" i="8" s="1"/>
  <c r="M173" i="8"/>
  <c r="N225" i="8"/>
  <c r="N121" i="8"/>
  <c r="N131" i="8" s="1"/>
  <c r="N127" i="8"/>
  <c r="I247" i="8"/>
  <c r="I220" i="8"/>
  <c r="I193" i="8"/>
  <c r="I166" i="8"/>
  <c r="I139" i="8"/>
  <c r="I112" i="8"/>
  <c r="I80" i="8"/>
  <c r="M262" i="8"/>
  <c r="M256" i="8"/>
  <c r="M266" i="8" s="1"/>
  <c r="M253" i="8"/>
  <c r="J4" i="8"/>
  <c r="L236" i="8"/>
  <c r="L230" i="8"/>
  <c r="L240" i="8" s="1"/>
  <c r="G202" i="8"/>
  <c r="G199" i="8"/>
  <c r="G208" i="8"/>
  <c r="M155" i="8"/>
  <c r="M149" i="8"/>
  <c r="M159" i="8" s="1"/>
  <c r="M146" i="8"/>
  <c r="N144" i="8"/>
  <c r="H127" i="8"/>
  <c r="H121" i="8"/>
  <c r="H131" i="8" s="1"/>
  <c r="H118" i="8"/>
  <c r="G127" i="8"/>
  <c r="G121" i="8"/>
  <c r="G118" i="8"/>
  <c r="H236" i="8"/>
  <c r="H230" i="8"/>
  <c r="H240" i="8" s="1"/>
  <c r="H227" i="8"/>
  <c r="L155" i="8"/>
  <c r="L149" i="8"/>
  <c r="L159" i="8" s="1"/>
  <c r="G154" i="8"/>
  <c r="G148" i="8"/>
  <c r="G145" i="8"/>
  <c r="H258" i="8"/>
  <c r="H268" i="8" s="1"/>
  <c r="H264" i="8"/>
  <c r="G262" i="8"/>
  <c r="G256" i="8"/>
  <c r="G253" i="8"/>
  <c r="G122" i="8" l="1"/>
  <c r="G128" i="8"/>
  <c r="G119" i="8"/>
  <c r="N128" i="8"/>
  <c r="N122" i="8"/>
  <c r="N132" i="8" s="1"/>
  <c r="N119" i="8"/>
  <c r="O246" i="8"/>
  <c r="O252" i="8" s="1"/>
  <c r="O192" i="8"/>
  <c r="O198" i="8" s="1"/>
  <c r="O165" i="8"/>
  <c r="O219" i="8"/>
  <c r="O138" i="8"/>
  <c r="O111" i="8"/>
  <c r="O66" i="8"/>
  <c r="G131" i="8"/>
  <c r="G185" i="8"/>
  <c r="M156" i="8"/>
  <c r="M150" i="8"/>
  <c r="M160" i="8" s="1"/>
  <c r="M263" i="8"/>
  <c r="M257" i="8"/>
  <c r="M267" i="8" s="1"/>
  <c r="M254" i="8"/>
  <c r="G149" i="8"/>
  <c r="G155" i="8"/>
  <c r="G146" i="8"/>
  <c r="J78" i="8"/>
  <c r="J74" i="8"/>
  <c r="J62" i="8"/>
  <c r="J57" i="8"/>
  <c r="J96" i="8"/>
  <c r="J93" i="8"/>
  <c r="J79" i="8"/>
  <c r="J64" i="8"/>
  <c r="J75" i="8"/>
  <c r="J73" i="8"/>
  <c r="J65" i="8"/>
  <c r="J60" i="8"/>
  <c r="J77" i="8"/>
  <c r="J56" i="8"/>
  <c r="K3" i="8"/>
  <c r="J76" i="8"/>
  <c r="J63" i="8"/>
  <c r="J59" i="8"/>
  <c r="J70" i="8"/>
  <c r="J71" i="8"/>
  <c r="J58" i="8"/>
  <c r="J72" i="8"/>
  <c r="J61" i="8"/>
  <c r="G239" i="8"/>
  <c r="I252" i="8"/>
  <c r="O247" i="8"/>
  <c r="O220" i="8"/>
  <c r="O166" i="8"/>
  <c r="O139" i="8"/>
  <c r="O193" i="8"/>
  <c r="O112" i="8"/>
  <c r="O80" i="8"/>
  <c r="L209" i="8"/>
  <c r="L203" i="8"/>
  <c r="L213" i="8" s="1"/>
  <c r="G263" i="8"/>
  <c r="G257" i="8"/>
  <c r="G254" i="8"/>
  <c r="I117" i="8"/>
  <c r="L257" i="8"/>
  <c r="L267" i="8" s="1"/>
  <c r="L263" i="8"/>
  <c r="G266" i="8"/>
  <c r="I198" i="8"/>
  <c r="P4" i="8"/>
  <c r="H122" i="8"/>
  <c r="H132" i="8" s="1"/>
  <c r="H128" i="8"/>
  <c r="H119" i="8"/>
  <c r="H231" i="8"/>
  <c r="H241" i="8" s="1"/>
  <c r="H237" i="8"/>
  <c r="G212" i="8"/>
  <c r="H176" i="8"/>
  <c r="H186" i="8" s="1"/>
  <c r="H173" i="8"/>
  <c r="H182" i="8"/>
  <c r="N263" i="8"/>
  <c r="N257" i="8"/>
  <c r="N267" i="8" s="1"/>
  <c r="N254" i="8"/>
  <c r="N182" i="8"/>
  <c r="N176" i="8"/>
  <c r="N186" i="8" s="1"/>
  <c r="N173" i="8"/>
  <c r="G176" i="8"/>
  <c r="G182" i="8"/>
  <c r="G173" i="8"/>
  <c r="G158" i="8"/>
  <c r="G230" i="8"/>
  <c r="G236" i="8"/>
  <c r="G227" i="8"/>
  <c r="N148" i="8"/>
  <c r="N158" i="8" s="1"/>
  <c r="N145" i="8"/>
  <c r="N154" i="8"/>
  <c r="I144" i="8"/>
  <c r="N235" i="8"/>
  <c r="N229" i="8"/>
  <c r="N239" i="8" s="1"/>
  <c r="N226" i="8"/>
  <c r="I171" i="8"/>
  <c r="M177" i="8"/>
  <c r="M187" i="8" s="1"/>
  <c r="M183" i="8"/>
  <c r="I225" i="8"/>
  <c r="G203" i="8"/>
  <c r="G209" i="8"/>
  <c r="G200" i="8"/>
  <c r="M128" i="8"/>
  <c r="M122" i="8"/>
  <c r="M132" i="8" s="1"/>
  <c r="M119" i="8"/>
  <c r="N203" i="8"/>
  <c r="N213" i="8" s="1"/>
  <c r="N209" i="8"/>
  <c r="N200" i="8"/>
  <c r="I181" i="8" l="1"/>
  <c r="I175" i="8"/>
  <c r="I172" i="8"/>
  <c r="N204" i="8"/>
  <c r="N214" i="8" s="1"/>
  <c r="N210" i="8"/>
  <c r="G240" i="8"/>
  <c r="I262" i="8"/>
  <c r="I256" i="8"/>
  <c r="I253" i="8"/>
  <c r="I235" i="8"/>
  <c r="I229" i="8"/>
  <c r="I226" i="8"/>
  <c r="G210" i="8"/>
  <c r="G204" i="8"/>
  <c r="H183" i="8"/>
  <c r="H177" i="8"/>
  <c r="H187" i="8" s="1"/>
  <c r="G258" i="8"/>
  <c r="G264" i="8"/>
  <c r="J246" i="8"/>
  <c r="J219" i="8"/>
  <c r="J165" i="8"/>
  <c r="J138" i="8"/>
  <c r="J111" i="8"/>
  <c r="J192" i="8"/>
  <c r="J66" i="8"/>
  <c r="O208" i="8"/>
  <c r="O202" i="8"/>
  <c r="O212" i="8" s="1"/>
  <c r="O199" i="8"/>
  <c r="I208" i="8"/>
  <c r="I202" i="8"/>
  <c r="I199" i="8"/>
  <c r="G129" i="8"/>
  <c r="G123" i="8"/>
  <c r="J247" i="8"/>
  <c r="J220" i="8"/>
  <c r="J193" i="8"/>
  <c r="J166" i="8"/>
  <c r="J139" i="8"/>
  <c r="J112" i="8"/>
  <c r="J80" i="8"/>
  <c r="M123" i="8"/>
  <c r="M133" i="8" s="1"/>
  <c r="M129" i="8"/>
  <c r="N264" i="8"/>
  <c r="N258" i="8"/>
  <c r="N268" i="8" s="1"/>
  <c r="O117" i="8"/>
  <c r="G132" i="8"/>
  <c r="P79" i="8"/>
  <c r="P63" i="8"/>
  <c r="P71" i="8"/>
  <c r="P77" i="8"/>
  <c r="P72" i="8"/>
  <c r="P56" i="8"/>
  <c r="P58" i="8"/>
  <c r="P73" i="8"/>
  <c r="P78" i="8"/>
  <c r="P96" i="8"/>
  <c r="P104" i="8" s="1"/>
  <c r="P93" i="8"/>
  <c r="P101" i="8" s="1"/>
  <c r="P76" i="8"/>
  <c r="P70" i="8"/>
  <c r="P61" i="8"/>
  <c r="Q3" i="8"/>
  <c r="P62" i="8"/>
  <c r="P59" i="8"/>
  <c r="P75" i="8"/>
  <c r="P74" i="8"/>
  <c r="P65" i="8"/>
  <c r="P60" i="8"/>
  <c r="P57" i="8"/>
  <c r="P64" i="8"/>
  <c r="N123" i="8"/>
  <c r="N133" i="8" s="1"/>
  <c r="N129" i="8"/>
  <c r="G213" i="8"/>
  <c r="N177" i="8"/>
  <c r="N187" i="8" s="1"/>
  <c r="N183" i="8"/>
  <c r="I154" i="8"/>
  <c r="I148" i="8"/>
  <c r="I145" i="8"/>
  <c r="J101" i="8"/>
  <c r="M258" i="8"/>
  <c r="M268" i="8" s="1"/>
  <c r="M264" i="8"/>
  <c r="O144" i="8"/>
  <c r="G267" i="8"/>
  <c r="G150" i="8"/>
  <c r="G156" i="8"/>
  <c r="J104" i="8"/>
  <c r="O225" i="8"/>
  <c r="O256" i="8"/>
  <c r="O266" i="8" s="1"/>
  <c r="O262" i="8"/>
  <c r="O253" i="8"/>
  <c r="N236" i="8"/>
  <c r="N230" i="8"/>
  <c r="N240" i="8" s="1"/>
  <c r="N227" i="8"/>
  <c r="G231" i="8"/>
  <c r="G237" i="8"/>
  <c r="G186" i="8"/>
  <c r="G159" i="8"/>
  <c r="N155" i="8"/>
  <c r="N149" i="8"/>
  <c r="N159" i="8" s="1"/>
  <c r="N146" i="8"/>
  <c r="G183" i="8"/>
  <c r="G177" i="8"/>
  <c r="H123" i="8"/>
  <c r="H133" i="8" s="1"/>
  <c r="H129" i="8"/>
  <c r="I127" i="8"/>
  <c r="I121" i="8"/>
  <c r="I118" i="8"/>
  <c r="K4" i="8"/>
  <c r="O171" i="8"/>
  <c r="I149" i="8" l="1"/>
  <c r="I155" i="8"/>
  <c r="I146" i="8"/>
  <c r="I128" i="8"/>
  <c r="I122" i="8"/>
  <c r="I119" i="8"/>
  <c r="O148" i="8"/>
  <c r="O158" i="8" s="1"/>
  <c r="O145" i="8"/>
  <c r="O154" i="8"/>
  <c r="G160" i="8"/>
  <c r="N150" i="8"/>
  <c r="N160" i="8" s="1"/>
  <c r="N156" i="8"/>
  <c r="G268" i="8"/>
  <c r="I230" i="8"/>
  <c r="I236" i="8"/>
  <c r="I227" i="8"/>
  <c r="I239" i="8"/>
  <c r="I212" i="8"/>
  <c r="J144" i="8"/>
  <c r="K93" i="8"/>
  <c r="K96" i="8"/>
  <c r="K79" i="8"/>
  <c r="K64" i="8"/>
  <c r="K75" i="8"/>
  <c r="K57" i="8"/>
  <c r="K76" i="8"/>
  <c r="K59" i="8"/>
  <c r="K78" i="8"/>
  <c r="K74" i="8"/>
  <c r="K62" i="8"/>
  <c r="K60" i="8"/>
  <c r="K56" i="8"/>
  <c r="K73" i="8"/>
  <c r="K63" i="8"/>
  <c r="L3" i="8"/>
  <c r="K70" i="8"/>
  <c r="K58" i="8"/>
  <c r="K71" i="8"/>
  <c r="K72" i="8"/>
  <c r="K61" i="8"/>
  <c r="K77" i="8"/>
  <c r="K65" i="8"/>
  <c r="I266" i="8"/>
  <c r="J225" i="8"/>
  <c r="G187" i="8"/>
  <c r="O257" i="8"/>
  <c r="O267" i="8" s="1"/>
  <c r="O263" i="8"/>
  <c r="O254" i="8"/>
  <c r="G133" i="8"/>
  <c r="O209" i="8"/>
  <c r="O203" i="8"/>
  <c r="O213" i="8" s="1"/>
  <c r="O200" i="8"/>
  <c r="J252" i="8"/>
  <c r="I209" i="8"/>
  <c r="I203" i="8"/>
  <c r="I200" i="8"/>
  <c r="I176" i="8"/>
  <c r="I182" i="8"/>
  <c r="I173" i="8"/>
  <c r="O118" i="8"/>
  <c r="O127" i="8"/>
  <c r="O121" i="8"/>
  <c r="O131" i="8" s="1"/>
  <c r="P247" i="8"/>
  <c r="P220" i="8"/>
  <c r="P166" i="8"/>
  <c r="P193" i="8"/>
  <c r="P139" i="8"/>
  <c r="P112" i="8"/>
  <c r="P80" i="8"/>
  <c r="G214" i="8"/>
  <c r="I185" i="8"/>
  <c r="N237" i="8"/>
  <c r="N231" i="8"/>
  <c r="N241" i="8" s="1"/>
  <c r="I158" i="8"/>
  <c r="P246" i="8"/>
  <c r="P252" i="8" s="1"/>
  <c r="P192" i="8"/>
  <c r="P165" i="8"/>
  <c r="P171" i="8" s="1"/>
  <c r="P219" i="8"/>
  <c r="P225" i="8" s="1"/>
  <c r="P138" i="8"/>
  <c r="P144" i="8" s="1"/>
  <c r="P111" i="8"/>
  <c r="P117" i="8" s="1"/>
  <c r="P66" i="8"/>
  <c r="J198" i="8"/>
  <c r="O172" i="8"/>
  <c r="O181" i="8"/>
  <c r="O175" i="8"/>
  <c r="O185" i="8" s="1"/>
  <c r="I131" i="8"/>
  <c r="J117" i="8"/>
  <c r="Q4" i="8"/>
  <c r="I263" i="8"/>
  <c r="I257" i="8"/>
  <c r="I254" i="8"/>
  <c r="J171" i="8"/>
  <c r="G241" i="8"/>
  <c r="O235" i="8"/>
  <c r="O229" i="8"/>
  <c r="O239" i="8" s="1"/>
  <c r="O226" i="8"/>
  <c r="I267" i="8" l="1"/>
  <c r="P118" i="8"/>
  <c r="P127" i="8"/>
  <c r="P121" i="8"/>
  <c r="P131" i="8" s="1"/>
  <c r="O128" i="8"/>
  <c r="O122" i="8"/>
  <c r="O132" i="8" s="1"/>
  <c r="O119" i="8"/>
  <c r="I132" i="8"/>
  <c r="P148" i="8"/>
  <c r="P158" i="8" s="1"/>
  <c r="P154" i="8"/>
  <c r="P145" i="8"/>
  <c r="Q70" i="8"/>
  <c r="Q96" i="8"/>
  <c r="Q71" i="8"/>
  <c r="Q74" i="8"/>
  <c r="Q77" i="8"/>
  <c r="Q72" i="8"/>
  <c r="Q56" i="8"/>
  <c r="Q58" i="8"/>
  <c r="Q60" i="8"/>
  <c r="Q78" i="8"/>
  <c r="Q73" i="8"/>
  <c r="Q79" i="8"/>
  <c r="Q93" i="8"/>
  <c r="Q63" i="8"/>
  <c r="Q76" i="8"/>
  <c r="Q75" i="8"/>
  <c r="Q65" i="8"/>
  <c r="Q57" i="8"/>
  <c r="Q64" i="8"/>
  <c r="Q62" i="8"/>
  <c r="Q59" i="8"/>
  <c r="R3" i="8"/>
  <c r="Q61" i="8"/>
  <c r="J262" i="8"/>
  <c r="J256" i="8"/>
  <c r="J253" i="8"/>
  <c r="I129" i="8"/>
  <c r="I123" i="8"/>
  <c r="I264" i="8"/>
  <c r="I258" i="8"/>
  <c r="P235" i="8"/>
  <c r="P229" i="8"/>
  <c r="P239" i="8" s="1"/>
  <c r="P226" i="8"/>
  <c r="J235" i="8"/>
  <c r="J229" i="8"/>
  <c r="J226" i="8"/>
  <c r="K246" i="8"/>
  <c r="K219" i="8"/>
  <c r="K165" i="8"/>
  <c r="K138" i="8"/>
  <c r="K111" i="8"/>
  <c r="K66" i="8"/>
  <c r="K192" i="8"/>
  <c r="P181" i="8"/>
  <c r="P175" i="8"/>
  <c r="P185" i="8" s="1"/>
  <c r="P172" i="8"/>
  <c r="J121" i="8"/>
  <c r="J127" i="8"/>
  <c r="J118" i="8"/>
  <c r="O182" i="8"/>
  <c r="O176" i="8"/>
  <c r="O186" i="8" s="1"/>
  <c r="O173" i="8"/>
  <c r="P256" i="8"/>
  <c r="P266" i="8" s="1"/>
  <c r="P262" i="8"/>
  <c r="P253" i="8"/>
  <c r="I177" i="8"/>
  <c r="I183" i="8"/>
  <c r="J154" i="8"/>
  <c r="J148" i="8"/>
  <c r="J145" i="8"/>
  <c r="I231" i="8"/>
  <c r="I237" i="8"/>
  <c r="I156" i="8"/>
  <c r="I150" i="8"/>
  <c r="O210" i="8"/>
  <c r="O204" i="8"/>
  <c r="O214" i="8" s="1"/>
  <c r="K247" i="8"/>
  <c r="K193" i="8"/>
  <c r="K166" i="8"/>
  <c r="K220" i="8"/>
  <c r="K112" i="8"/>
  <c r="K80" i="8"/>
  <c r="K139" i="8"/>
  <c r="L254" i="8"/>
  <c r="L200" i="8"/>
  <c r="L119" i="8"/>
  <c r="L227" i="8"/>
  <c r="L173" i="8"/>
  <c r="L146" i="8"/>
  <c r="O230" i="8"/>
  <c r="O240" i="8" s="1"/>
  <c r="O236" i="8"/>
  <c r="O227" i="8"/>
  <c r="K104" i="8"/>
  <c r="I210" i="8"/>
  <c r="I204" i="8"/>
  <c r="I213" i="8"/>
  <c r="O155" i="8"/>
  <c r="O149" i="8"/>
  <c r="O159" i="8" s="1"/>
  <c r="O146" i="8"/>
  <c r="J208" i="8"/>
  <c r="J199" i="8"/>
  <c r="J202" i="8"/>
  <c r="K101" i="8"/>
  <c r="P198" i="8"/>
  <c r="O264" i="8"/>
  <c r="O258" i="8"/>
  <c r="O268" i="8" s="1"/>
  <c r="J181" i="8"/>
  <c r="J175" i="8"/>
  <c r="J172" i="8"/>
  <c r="I186" i="8"/>
  <c r="I240" i="8"/>
  <c r="I159" i="8"/>
  <c r="J212" i="8" l="1"/>
  <c r="K144" i="8"/>
  <c r="Q101" i="8"/>
  <c r="J185" i="8"/>
  <c r="L156" i="8"/>
  <c r="L150" i="8"/>
  <c r="L160" i="8" s="1"/>
  <c r="O156" i="8"/>
  <c r="O150" i="8"/>
  <c r="O160" i="8" s="1"/>
  <c r="J158" i="8"/>
  <c r="K117" i="8"/>
  <c r="P236" i="8"/>
  <c r="P230" i="8"/>
  <c r="P240" i="8" s="1"/>
  <c r="P227" i="8"/>
  <c r="O123" i="8"/>
  <c r="O133" i="8" s="1"/>
  <c r="O129" i="8"/>
  <c r="O177" i="8"/>
  <c r="O187" i="8" s="1"/>
  <c r="O183" i="8"/>
  <c r="J131" i="8"/>
  <c r="I133" i="8"/>
  <c r="J209" i="8"/>
  <c r="J203" i="8"/>
  <c r="J200" i="8"/>
  <c r="Q247" i="8"/>
  <c r="Q220" i="8"/>
  <c r="Q166" i="8"/>
  <c r="Q193" i="8"/>
  <c r="Q112" i="8"/>
  <c r="Q139" i="8"/>
  <c r="Q80" i="8"/>
  <c r="K252" i="8"/>
  <c r="P208" i="8"/>
  <c r="P202" i="8"/>
  <c r="P212" i="8" s="1"/>
  <c r="P199" i="8"/>
  <c r="J239" i="8"/>
  <c r="Q246" i="8"/>
  <c r="Q192" i="8"/>
  <c r="Q198" i="8" s="1"/>
  <c r="Q165" i="8"/>
  <c r="Q171" i="8" s="1"/>
  <c r="Q219" i="8"/>
  <c r="Q138" i="8"/>
  <c r="Q111" i="8"/>
  <c r="Q66" i="8"/>
  <c r="K171" i="8"/>
  <c r="L177" i="8"/>
  <c r="L187" i="8" s="1"/>
  <c r="L183" i="8"/>
  <c r="I241" i="8"/>
  <c r="I268" i="8"/>
  <c r="J263" i="8"/>
  <c r="J257" i="8"/>
  <c r="J254" i="8"/>
  <c r="Q104" i="8"/>
  <c r="O237" i="8"/>
  <c r="O231" i="8"/>
  <c r="O241" i="8" s="1"/>
  <c r="P176" i="8"/>
  <c r="P186" i="8" s="1"/>
  <c r="P182" i="8"/>
  <c r="P173" i="8"/>
  <c r="R4" i="8"/>
  <c r="P155" i="8"/>
  <c r="P149" i="8"/>
  <c r="P159" i="8" s="1"/>
  <c r="P146" i="8"/>
  <c r="P128" i="8"/>
  <c r="P122" i="8"/>
  <c r="P132" i="8" s="1"/>
  <c r="P119" i="8"/>
  <c r="I214" i="8"/>
  <c r="L204" i="8"/>
  <c r="L214" i="8" s="1"/>
  <c r="L210" i="8"/>
  <c r="P257" i="8"/>
  <c r="P267" i="8" s="1"/>
  <c r="P263" i="8"/>
  <c r="P254" i="8"/>
  <c r="K198" i="8"/>
  <c r="J266" i="8"/>
  <c r="J182" i="8"/>
  <c r="J176" i="8"/>
  <c r="J173" i="8"/>
  <c r="I160" i="8"/>
  <c r="K225" i="8"/>
  <c r="J236" i="8"/>
  <c r="J230" i="8"/>
  <c r="J227" i="8"/>
  <c r="L237" i="8"/>
  <c r="L231" i="8"/>
  <c r="L241" i="8" s="1"/>
  <c r="L129" i="8"/>
  <c r="L123" i="8"/>
  <c r="L133" i="8" s="1"/>
  <c r="I187" i="8"/>
  <c r="L264" i="8"/>
  <c r="L258" i="8"/>
  <c r="L268" i="8" s="1"/>
  <c r="J149" i="8"/>
  <c r="J155" i="8"/>
  <c r="J146" i="8"/>
  <c r="J128" i="8"/>
  <c r="J122" i="8"/>
  <c r="J119" i="8"/>
  <c r="Q252" i="8" l="1"/>
  <c r="Q253" i="8" s="1"/>
  <c r="Q225" i="8"/>
  <c r="Q144" i="8"/>
  <c r="K262" i="8"/>
  <c r="K256" i="8"/>
  <c r="K253" i="8"/>
  <c r="J237" i="8"/>
  <c r="J231" i="8"/>
  <c r="J186" i="8"/>
  <c r="P264" i="8"/>
  <c r="P258" i="8"/>
  <c r="P268" i="8" s="1"/>
  <c r="Q256" i="8"/>
  <c r="Q266" i="8" s="1"/>
  <c r="Q262" i="8"/>
  <c r="J213" i="8"/>
  <c r="P231" i="8"/>
  <c r="P241" i="8" s="1"/>
  <c r="P237" i="8"/>
  <c r="J267" i="8"/>
  <c r="Q181" i="8"/>
  <c r="Q175" i="8"/>
  <c r="Q185" i="8" s="1"/>
  <c r="Q172" i="8"/>
  <c r="J159" i="8"/>
  <c r="P156" i="8"/>
  <c r="P150" i="8"/>
  <c r="P160" i="8" s="1"/>
  <c r="P209" i="8"/>
  <c r="P203" i="8"/>
  <c r="P213" i="8" s="1"/>
  <c r="P200" i="8"/>
  <c r="J156" i="8"/>
  <c r="J150" i="8"/>
  <c r="K208" i="8"/>
  <c r="K202" i="8"/>
  <c r="K199" i="8"/>
  <c r="K235" i="8"/>
  <c r="K229" i="8"/>
  <c r="K226" i="8"/>
  <c r="K181" i="8"/>
  <c r="K175" i="8"/>
  <c r="K172" i="8"/>
  <c r="K127" i="8"/>
  <c r="K121" i="8"/>
  <c r="K118" i="8"/>
  <c r="J177" i="8"/>
  <c r="J183" i="8"/>
  <c r="K148" i="8"/>
  <c r="K154" i="8"/>
  <c r="K145" i="8"/>
  <c r="J264" i="8"/>
  <c r="J258" i="8"/>
  <c r="P183" i="8"/>
  <c r="P177" i="8"/>
  <c r="P187" i="8" s="1"/>
  <c r="Q235" i="8"/>
  <c r="Q229" i="8"/>
  <c r="Q239" i="8" s="1"/>
  <c r="Q226" i="8"/>
  <c r="P123" i="8"/>
  <c r="P133" i="8" s="1"/>
  <c r="P129" i="8"/>
  <c r="Q208" i="8"/>
  <c r="Q202" i="8"/>
  <c r="Q212" i="8" s="1"/>
  <c r="Q199" i="8"/>
  <c r="J204" i="8"/>
  <c r="J210" i="8"/>
  <c r="J240" i="8"/>
  <c r="J129" i="8"/>
  <c r="J123" i="8"/>
  <c r="J132" i="8"/>
  <c r="R72" i="8"/>
  <c r="R96" i="8"/>
  <c r="R104" i="8" s="1"/>
  <c r="R77" i="8"/>
  <c r="R56" i="8"/>
  <c r="R58" i="8"/>
  <c r="R78" i="8"/>
  <c r="R73" i="8"/>
  <c r="R60" i="8"/>
  <c r="R74" i="8"/>
  <c r="R65" i="8"/>
  <c r="R62" i="8"/>
  <c r="R79" i="8"/>
  <c r="R93" i="8"/>
  <c r="R101" i="8" s="1"/>
  <c r="R71" i="8"/>
  <c r="R75" i="8"/>
  <c r="R70" i="8"/>
  <c r="R64" i="8"/>
  <c r="R61" i="8"/>
  <c r="R57" i="8"/>
  <c r="S3" i="8"/>
  <c r="R59" i="8"/>
  <c r="R76" i="8"/>
  <c r="R63" i="8"/>
  <c r="Q117" i="8"/>
  <c r="K158" i="8" l="1"/>
  <c r="Q176" i="8"/>
  <c r="Q186" i="8" s="1"/>
  <c r="Q182" i="8"/>
  <c r="Q173" i="8"/>
  <c r="J241" i="8"/>
  <c r="J187" i="8"/>
  <c r="Q257" i="8"/>
  <c r="Q267" i="8" s="1"/>
  <c r="Q263" i="8"/>
  <c r="Q254" i="8"/>
  <c r="K176" i="8"/>
  <c r="K182" i="8"/>
  <c r="K173" i="8"/>
  <c r="K236" i="8"/>
  <c r="K230" i="8"/>
  <c r="K227" i="8"/>
  <c r="J268" i="8"/>
  <c r="K122" i="8"/>
  <c r="K128" i="8"/>
  <c r="K119" i="8"/>
  <c r="K239" i="8"/>
  <c r="P210" i="8"/>
  <c r="P204" i="8"/>
  <c r="P214" i="8" s="1"/>
  <c r="K131" i="8"/>
  <c r="K257" i="8"/>
  <c r="K263" i="8"/>
  <c r="K254" i="8"/>
  <c r="S4" i="8"/>
  <c r="K185" i="8"/>
  <c r="Q209" i="8"/>
  <c r="Q203" i="8"/>
  <c r="Q213" i="8" s="1"/>
  <c r="Q200" i="8"/>
  <c r="K266" i="8"/>
  <c r="Q127" i="8"/>
  <c r="Q121" i="8"/>
  <c r="Q131" i="8" s="1"/>
  <c r="Q118" i="8"/>
  <c r="J160" i="8"/>
  <c r="J214" i="8"/>
  <c r="R247" i="8"/>
  <c r="R220" i="8"/>
  <c r="R166" i="8"/>
  <c r="R193" i="8"/>
  <c r="R112" i="8"/>
  <c r="R139" i="8"/>
  <c r="R80" i="8"/>
  <c r="K149" i="8"/>
  <c r="K155" i="8"/>
  <c r="K146" i="8"/>
  <c r="K209" i="8"/>
  <c r="K203" i="8"/>
  <c r="K200" i="8"/>
  <c r="J133" i="8"/>
  <c r="R246" i="8"/>
  <c r="R219" i="8"/>
  <c r="R192" i="8"/>
  <c r="R165" i="8"/>
  <c r="R171" i="8" s="1"/>
  <c r="R138" i="8"/>
  <c r="R111" i="8"/>
  <c r="R66" i="8"/>
  <c r="Q230" i="8"/>
  <c r="Q240" i="8" s="1"/>
  <c r="Q236" i="8"/>
  <c r="Q227" i="8"/>
  <c r="K212" i="8"/>
  <c r="Q145" i="8"/>
  <c r="Q148" i="8"/>
  <c r="Q158" i="8" s="1"/>
  <c r="Q154" i="8"/>
  <c r="R225" i="8" l="1"/>
  <c r="R252" i="8"/>
  <c r="K204" i="8"/>
  <c r="K210" i="8"/>
  <c r="K213" i="8"/>
  <c r="R144" i="8"/>
  <c r="K183" i="8"/>
  <c r="K177" i="8"/>
  <c r="K264" i="8"/>
  <c r="K258" i="8"/>
  <c r="K237" i="8"/>
  <c r="K231" i="8"/>
  <c r="Q264" i="8"/>
  <c r="Q258" i="8"/>
  <c r="Q268" i="8" s="1"/>
  <c r="K132" i="8"/>
  <c r="R256" i="8"/>
  <c r="R253" i="8"/>
  <c r="R262" i="8"/>
  <c r="Q231" i="8"/>
  <c r="Q241" i="8" s="1"/>
  <c r="Q237" i="8"/>
  <c r="K156" i="8"/>
  <c r="K150" i="8"/>
  <c r="Q122" i="8"/>
  <c r="Q132" i="8" s="1"/>
  <c r="Q128" i="8"/>
  <c r="Q119" i="8"/>
  <c r="K240" i="8"/>
  <c r="Q155" i="8"/>
  <c r="Q149" i="8"/>
  <c r="Q159" i="8" s="1"/>
  <c r="Q146" i="8"/>
  <c r="R198" i="8"/>
  <c r="Q210" i="8"/>
  <c r="Q204" i="8"/>
  <c r="Q214" i="8" s="1"/>
  <c r="K186" i="8"/>
  <c r="S74" i="8"/>
  <c r="S96" i="8"/>
  <c r="S104" i="8" s="1"/>
  <c r="S72" i="8"/>
  <c r="S58" i="8"/>
  <c r="S78" i="8"/>
  <c r="S73" i="8"/>
  <c r="S60" i="8"/>
  <c r="S65" i="8"/>
  <c r="S62" i="8"/>
  <c r="S64" i="8"/>
  <c r="S79" i="8"/>
  <c r="S93" i="8"/>
  <c r="S101" i="8" s="1"/>
  <c r="S77" i="8"/>
  <c r="S56" i="8"/>
  <c r="S75" i="8"/>
  <c r="S70" i="8"/>
  <c r="S71" i="8"/>
  <c r="S61" i="8"/>
  <c r="S57" i="8"/>
  <c r="S59" i="8"/>
  <c r="T3" i="8"/>
  <c r="S76" i="8"/>
  <c r="S63" i="8"/>
  <c r="K267" i="8"/>
  <c r="Q183" i="8"/>
  <c r="Q177" i="8"/>
  <c r="Q187" i="8" s="1"/>
  <c r="R175" i="8"/>
  <c r="R181" i="8"/>
  <c r="R172" i="8"/>
  <c r="R235" i="8"/>
  <c r="R229" i="8"/>
  <c r="R226" i="8"/>
  <c r="R117" i="8"/>
  <c r="K159" i="8"/>
  <c r="K129" i="8"/>
  <c r="K123" i="8"/>
  <c r="T4" i="8" l="1"/>
  <c r="R185" i="8"/>
  <c r="R266" i="8"/>
  <c r="K187" i="8"/>
  <c r="R236" i="8"/>
  <c r="R230" i="8"/>
  <c r="R227" i="8"/>
  <c r="R154" i="8"/>
  <c r="R148" i="8"/>
  <c r="R158" i="8" s="1"/>
  <c r="R145" i="8"/>
  <c r="K268" i="8"/>
  <c r="R127" i="8"/>
  <c r="R121" i="8"/>
  <c r="R118" i="8"/>
  <c r="R239" i="8"/>
  <c r="Q123" i="8"/>
  <c r="Q133" i="8" s="1"/>
  <c r="Q129" i="8"/>
  <c r="K241" i="8"/>
  <c r="K133" i="8"/>
  <c r="S247" i="8"/>
  <c r="S166" i="8"/>
  <c r="S220" i="8"/>
  <c r="S112" i="8"/>
  <c r="S193" i="8"/>
  <c r="S139" i="8"/>
  <c r="S80" i="8"/>
  <c r="R176" i="8"/>
  <c r="R182" i="8"/>
  <c r="R173" i="8"/>
  <c r="S219" i="8"/>
  <c r="S192" i="8"/>
  <c r="S246" i="8"/>
  <c r="S165" i="8"/>
  <c r="S138" i="8"/>
  <c r="S111" i="8"/>
  <c r="S66" i="8"/>
  <c r="R202" i="8"/>
  <c r="R208" i="8"/>
  <c r="R199" i="8"/>
  <c r="K214" i="8"/>
  <c r="K160" i="8"/>
  <c r="Q156" i="8"/>
  <c r="Q150" i="8"/>
  <c r="Q160" i="8" s="1"/>
  <c r="R263" i="8"/>
  <c r="R257" i="8"/>
  <c r="R254" i="8"/>
  <c r="S171" i="8" l="1"/>
  <c r="S198" i="8"/>
  <c r="S225" i="8"/>
  <c r="S252" i="8"/>
  <c r="S256" i="8" s="1"/>
  <c r="S266" i="8" s="1"/>
  <c r="S262" i="8"/>
  <c r="S253" i="8"/>
  <c r="R122" i="8"/>
  <c r="R128" i="8"/>
  <c r="R119" i="8"/>
  <c r="S202" i="8"/>
  <c r="S212" i="8" s="1"/>
  <c r="S208" i="8"/>
  <c r="S199" i="8"/>
  <c r="R212" i="8"/>
  <c r="R183" i="8"/>
  <c r="R177" i="8"/>
  <c r="S235" i="8"/>
  <c r="S229" i="8"/>
  <c r="S239" i="8" s="1"/>
  <c r="S226" i="8"/>
  <c r="R231" i="8"/>
  <c r="R237" i="8"/>
  <c r="S117" i="8"/>
  <c r="R149" i="8"/>
  <c r="R159" i="8" s="1"/>
  <c r="R155" i="8"/>
  <c r="R146" i="8"/>
  <c r="R258" i="8"/>
  <c r="R264" i="8"/>
  <c r="R131" i="8"/>
  <c r="R240" i="8"/>
  <c r="S144" i="8"/>
  <c r="R186" i="8"/>
  <c r="R267" i="8"/>
  <c r="T96" i="8"/>
  <c r="T104" i="8" s="1"/>
  <c r="T76" i="8"/>
  <c r="T93" i="8"/>
  <c r="T101" i="8" s="1"/>
  <c r="T78" i="8"/>
  <c r="T73" i="8"/>
  <c r="T60" i="8"/>
  <c r="T65" i="8"/>
  <c r="T62" i="8"/>
  <c r="T74" i="8"/>
  <c r="T64" i="8"/>
  <c r="T79" i="8"/>
  <c r="T75" i="8"/>
  <c r="T72" i="8"/>
  <c r="T58" i="8"/>
  <c r="T71" i="8"/>
  <c r="T61" i="8"/>
  <c r="T57" i="8"/>
  <c r="U3" i="8"/>
  <c r="T77" i="8"/>
  <c r="T59" i="8"/>
  <c r="T56" i="8"/>
  <c r="T63" i="8"/>
  <c r="T70" i="8"/>
  <c r="R203" i="8"/>
  <c r="R209" i="8"/>
  <c r="R200" i="8"/>
  <c r="S175" i="8"/>
  <c r="S185" i="8" s="1"/>
  <c r="S181" i="8"/>
  <c r="S172" i="8"/>
  <c r="R213" i="8" l="1"/>
  <c r="R210" i="8"/>
  <c r="R204" i="8"/>
  <c r="S203" i="8"/>
  <c r="S213" i="8" s="1"/>
  <c r="S209" i="8"/>
  <c r="S200" i="8"/>
  <c r="T247" i="8"/>
  <c r="T166" i="8"/>
  <c r="T139" i="8"/>
  <c r="T220" i="8"/>
  <c r="T112" i="8"/>
  <c r="T80" i="8"/>
  <c r="T193" i="8"/>
  <c r="S263" i="8"/>
  <c r="S257" i="8"/>
  <c r="S267" i="8" s="1"/>
  <c r="S254" i="8"/>
  <c r="U4" i="8"/>
  <c r="S154" i="8"/>
  <c r="S148" i="8"/>
  <c r="S158" i="8" s="1"/>
  <c r="S145" i="8"/>
  <c r="R268" i="8"/>
  <c r="R187" i="8"/>
  <c r="R129" i="8"/>
  <c r="R123" i="8"/>
  <c r="R156" i="8"/>
  <c r="R150" i="8"/>
  <c r="R241" i="8"/>
  <c r="S176" i="8"/>
  <c r="S186" i="8" s="1"/>
  <c r="S182" i="8"/>
  <c r="S173" i="8"/>
  <c r="T219" i="8"/>
  <c r="T138" i="8"/>
  <c r="T144" i="8" s="1"/>
  <c r="T165" i="8"/>
  <c r="T171" i="8" s="1"/>
  <c r="T246" i="8"/>
  <c r="T252" i="8" s="1"/>
  <c r="T192" i="8"/>
  <c r="T198" i="8" s="1"/>
  <c r="T111" i="8"/>
  <c r="T117" i="8" s="1"/>
  <c r="T66" i="8"/>
  <c r="S236" i="8"/>
  <c r="S230" i="8"/>
  <c r="S240" i="8" s="1"/>
  <c r="S227" i="8"/>
  <c r="S127" i="8"/>
  <c r="S121" i="8"/>
  <c r="S131" i="8" s="1"/>
  <c r="S118" i="8"/>
  <c r="R132" i="8"/>
  <c r="T225" i="8" l="1"/>
  <c r="R133" i="8"/>
  <c r="S258" i="8"/>
  <c r="S268" i="8" s="1"/>
  <c r="S264" i="8"/>
  <c r="R214" i="8"/>
  <c r="S231" i="8"/>
  <c r="S241" i="8" s="1"/>
  <c r="S237" i="8"/>
  <c r="R160" i="8"/>
  <c r="T181" i="8"/>
  <c r="T175" i="8"/>
  <c r="T185" i="8" s="1"/>
  <c r="T172" i="8"/>
  <c r="S149" i="8"/>
  <c r="S159" i="8" s="1"/>
  <c r="S155" i="8"/>
  <c r="S146" i="8"/>
  <c r="S122" i="8"/>
  <c r="S132" i="8" s="1"/>
  <c r="S128" i="8"/>
  <c r="S119" i="8"/>
  <c r="T127" i="8"/>
  <c r="T121" i="8"/>
  <c r="T131" i="8" s="1"/>
  <c r="T118" i="8"/>
  <c r="T202" i="8"/>
  <c r="T212" i="8" s="1"/>
  <c r="T208" i="8"/>
  <c r="T199" i="8"/>
  <c r="T256" i="8"/>
  <c r="T266" i="8" s="1"/>
  <c r="T262" i="8"/>
  <c r="T253" i="8"/>
  <c r="T154" i="8"/>
  <c r="T148" i="8"/>
  <c r="T158" i="8" s="1"/>
  <c r="T145" i="8"/>
  <c r="U78" i="8"/>
  <c r="U96" i="8"/>
  <c r="U104" i="8" s="1"/>
  <c r="U65" i="8"/>
  <c r="U62" i="8"/>
  <c r="U74" i="8"/>
  <c r="U64" i="8"/>
  <c r="U79" i="8"/>
  <c r="U57" i="8"/>
  <c r="U75" i="8"/>
  <c r="U93" i="8"/>
  <c r="U101" i="8" s="1"/>
  <c r="U73" i="8"/>
  <c r="U60" i="8"/>
  <c r="U71" i="8"/>
  <c r="U61" i="8"/>
  <c r="U58" i="8"/>
  <c r="V3" i="8"/>
  <c r="U72" i="8"/>
  <c r="U77" i="8"/>
  <c r="U59" i="8"/>
  <c r="U56" i="8"/>
  <c r="U63" i="8"/>
  <c r="U76" i="8"/>
  <c r="U70" i="8"/>
  <c r="T235" i="8"/>
  <c r="T229" i="8"/>
  <c r="T239" i="8" s="1"/>
  <c r="T226" i="8"/>
  <c r="S183" i="8"/>
  <c r="S177" i="8"/>
  <c r="S187" i="8" s="1"/>
  <c r="S210" i="8"/>
  <c r="S204" i="8"/>
  <c r="S214" i="8" s="1"/>
  <c r="V4" i="8" l="1"/>
  <c r="T203" i="8"/>
  <c r="T213" i="8" s="1"/>
  <c r="T209" i="8"/>
  <c r="T200" i="8"/>
  <c r="U246" i="8"/>
  <c r="U219" i="8"/>
  <c r="U138" i="8"/>
  <c r="U111" i="8"/>
  <c r="U165" i="8"/>
  <c r="U171" i="8" s="1"/>
  <c r="U192" i="8"/>
  <c r="U198" i="8" s="1"/>
  <c r="U66" i="8"/>
  <c r="T155" i="8"/>
  <c r="T149" i="8"/>
  <c r="T159" i="8" s="1"/>
  <c r="T146" i="8"/>
  <c r="S129" i="8"/>
  <c r="S123" i="8"/>
  <c r="S133" i="8" s="1"/>
  <c r="T263" i="8"/>
  <c r="T257" i="8"/>
  <c r="T267" i="8" s="1"/>
  <c r="T254" i="8"/>
  <c r="S156" i="8"/>
  <c r="S150" i="8"/>
  <c r="S160" i="8" s="1"/>
  <c r="T230" i="8"/>
  <c r="T240" i="8" s="1"/>
  <c r="T236" i="8"/>
  <c r="T227" i="8"/>
  <c r="U247" i="8"/>
  <c r="U166" i="8"/>
  <c r="U193" i="8"/>
  <c r="U220" i="8"/>
  <c r="U112" i="8"/>
  <c r="U139" i="8"/>
  <c r="U80" i="8"/>
  <c r="T122" i="8"/>
  <c r="T132" i="8" s="1"/>
  <c r="T128" i="8"/>
  <c r="T119" i="8"/>
  <c r="T176" i="8"/>
  <c r="T186" i="8" s="1"/>
  <c r="T182" i="8"/>
  <c r="T173" i="8"/>
  <c r="T129" i="8" l="1"/>
  <c r="T123" i="8"/>
  <c r="T133" i="8" s="1"/>
  <c r="T150" i="8"/>
  <c r="T160" i="8" s="1"/>
  <c r="T156" i="8"/>
  <c r="V74" i="8"/>
  <c r="V64" i="8"/>
  <c r="V79" i="8"/>
  <c r="V93" i="8"/>
  <c r="V101" i="8" s="1"/>
  <c r="V75" i="8"/>
  <c r="V57" i="8"/>
  <c r="V59" i="8"/>
  <c r="V96" i="8"/>
  <c r="V104" i="8" s="1"/>
  <c r="V78" i="8"/>
  <c r="V65" i="8"/>
  <c r="V62" i="8"/>
  <c r="W3" i="8"/>
  <c r="V72" i="8"/>
  <c r="V56" i="8"/>
  <c r="V60" i="8"/>
  <c r="V77" i="8"/>
  <c r="V63" i="8"/>
  <c r="V76" i="8"/>
  <c r="V73" i="8"/>
  <c r="V70" i="8"/>
  <c r="V71" i="8"/>
  <c r="V61" i="8"/>
  <c r="V58" i="8"/>
  <c r="T264" i="8"/>
  <c r="T258" i="8"/>
  <c r="T268" i="8" s="1"/>
  <c r="U117" i="8"/>
  <c r="U252" i="8"/>
  <c r="U199" i="8"/>
  <c r="U202" i="8"/>
  <c r="U212" i="8" s="1"/>
  <c r="U208" i="8"/>
  <c r="U181" i="8"/>
  <c r="U175" i="8"/>
  <c r="U185" i="8" s="1"/>
  <c r="U172" i="8"/>
  <c r="U144" i="8"/>
  <c r="T183" i="8"/>
  <c r="T177" i="8"/>
  <c r="T187" i="8" s="1"/>
  <c r="U225" i="8"/>
  <c r="T231" i="8"/>
  <c r="T241" i="8" s="1"/>
  <c r="T237" i="8"/>
  <c r="T210" i="8"/>
  <c r="T204" i="8"/>
  <c r="T214" i="8" s="1"/>
  <c r="U209" i="8" l="1"/>
  <c r="U203" i="8"/>
  <c r="U213" i="8" s="1"/>
  <c r="U200" i="8"/>
  <c r="U229" i="8"/>
  <c r="U239" i="8" s="1"/>
  <c r="U235" i="8"/>
  <c r="U226" i="8"/>
  <c r="U256" i="8"/>
  <c r="U266" i="8" s="1"/>
  <c r="U262" i="8"/>
  <c r="U253" i="8"/>
  <c r="U121" i="8"/>
  <c r="U131" i="8" s="1"/>
  <c r="U127" i="8"/>
  <c r="U118" i="8"/>
  <c r="V246" i="8"/>
  <c r="V219" i="8"/>
  <c r="V165" i="8"/>
  <c r="V138" i="8"/>
  <c r="V144" i="8" s="1"/>
  <c r="V111" i="8"/>
  <c r="V192" i="8"/>
  <c r="V198" i="8" s="1"/>
  <c r="V66" i="8"/>
  <c r="U154" i="8"/>
  <c r="U148" i="8"/>
  <c r="U158" i="8" s="1"/>
  <c r="U145" i="8"/>
  <c r="W4" i="8"/>
  <c r="U182" i="8"/>
  <c r="U176" i="8"/>
  <c r="U186" i="8" s="1"/>
  <c r="U173" i="8"/>
  <c r="V247" i="8"/>
  <c r="V220" i="8"/>
  <c r="V193" i="8"/>
  <c r="V166" i="8"/>
  <c r="V112" i="8"/>
  <c r="V139" i="8"/>
  <c r="V80" i="8"/>
  <c r="V117" i="8" l="1"/>
  <c r="V225" i="8"/>
  <c r="U155" i="8"/>
  <c r="U149" i="8"/>
  <c r="U159" i="8" s="1"/>
  <c r="U146" i="8"/>
  <c r="V148" i="8"/>
  <c r="V158" i="8" s="1"/>
  <c r="V154" i="8"/>
  <c r="V145" i="8"/>
  <c r="U263" i="8"/>
  <c r="U257" i="8"/>
  <c r="U267" i="8" s="1"/>
  <c r="U254" i="8"/>
  <c r="V171" i="8"/>
  <c r="U183" i="8"/>
  <c r="U177" i="8"/>
  <c r="U187" i="8" s="1"/>
  <c r="V208" i="8"/>
  <c r="V202" i="8"/>
  <c r="V212" i="8" s="1"/>
  <c r="V199" i="8"/>
  <c r="V229" i="8"/>
  <c r="V239" i="8" s="1"/>
  <c r="V235" i="8"/>
  <c r="V226" i="8"/>
  <c r="U204" i="8"/>
  <c r="U214" i="8" s="1"/>
  <c r="U210" i="8"/>
  <c r="U236" i="8"/>
  <c r="U230" i="8"/>
  <c r="U240" i="8" s="1"/>
  <c r="U227" i="8"/>
  <c r="V252" i="8"/>
  <c r="W93" i="8"/>
  <c r="W101" i="8" s="1"/>
  <c r="W71" i="8"/>
  <c r="W79" i="8"/>
  <c r="W75" i="8"/>
  <c r="W57" i="8"/>
  <c r="W76" i="8"/>
  <c r="W59" i="8"/>
  <c r="W61" i="8"/>
  <c r="X3" i="8"/>
  <c r="W96" i="8"/>
  <c r="W104" i="8" s="1"/>
  <c r="W78" i="8"/>
  <c r="W74" i="8"/>
  <c r="W64" i="8"/>
  <c r="W72" i="8"/>
  <c r="W60" i="8"/>
  <c r="W77" i="8"/>
  <c r="W63" i="8"/>
  <c r="W73" i="8"/>
  <c r="W70" i="8"/>
  <c r="W62" i="8"/>
  <c r="W58" i="8"/>
  <c r="W65" i="8"/>
  <c r="W56" i="8"/>
  <c r="V127" i="8"/>
  <c r="V121" i="8"/>
  <c r="V131" i="8" s="1"/>
  <c r="V118" i="8"/>
  <c r="U122" i="8"/>
  <c r="U132" i="8" s="1"/>
  <c r="U128" i="8"/>
  <c r="U119" i="8"/>
  <c r="U264" i="8" l="1"/>
  <c r="U258" i="8"/>
  <c r="U268" i="8" s="1"/>
  <c r="X4" i="8"/>
  <c r="W247" i="8"/>
  <c r="W220" i="8"/>
  <c r="W193" i="8"/>
  <c r="W166" i="8"/>
  <c r="W112" i="8"/>
  <c r="W80" i="8"/>
  <c r="W139" i="8"/>
  <c r="V181" i="8"/>
  <c r="V175" i="8"/>
  <c r="V185" i="8" s="1"/>
  <c r="V172" i="8"/>
  <c r="U129" i="8"/>
  <c r="U123" i="8"/>
  <c r="U133" i="8" s="1"/>
  <c r="V122" i="8"/>
  <c r="V132" i="8" s="1"/>
  <c r="V128" i="8"/>
  <c r="V119" i="8"/>
  <c r="V209" i="8"/>
  <c r="V203" i="8"/>
  <c r="V213" i="8" s="1"/>
  <c r="V200" i="8"/>
  <c r="W246" i="8"/>
  <c r="W165" i="8"/>
  <c r="W171" i="8" s="1"/>
  <c r="W219" i="8"/>
  <c r="W192" i="8"/>
  <c r="W138" i="8"/>
  <c r="W111" i="8"/>
  <c r="W66" i="8"/>
  <c r="U156" i="8"/>
  <c r="U150" i="8"/>
  <c r="U160" i="8" s="1"/>
  <c r="V236" i="8"/>
  <c r="V230" i="8"/>
  <c r="V240" i="8" s="1"/>
  <c r="V227" i="8"/>
  <c r="V149" i="8"/>
  <c r="V159" i="8" s="1"/>
  <c r="V155" i="8"/>
  <c r="V146" i="8"/>
  <c r="V262" i="8"/>
  <c r="V256" i="8"/>
  <c r="V266" i="8" s="1"/>
  <c r="V253" i="8"/>
  <c r="U231" i="8"/>
  <c r="U241" i="8" s="1"/>
  <c r="U237" i="8"/>
  <c r="W117" i="8" l="1"/>
  <c r="W127" i="8" s="1"/>
  <c r="W144" i="8"/>
  <c r="W198" i="8"/>
  <c r="V156" i="8"/>
  <c r="V150" i="8"/>
  <c r="V160" i="8" s="1"/>
  <c r="V176" i="8"/>
  <c r="V186" i="8" s="1"/>
  <c r="V182" i="8"/>
  <c r="V173" i="8"/>
  <c r="W208" i="8"/>
  <c r="W202" i="8"/>
  <c r="W212" i="8" s="1"/>
  <c r="W199" i="8"/>
  <c r="W225" i="8"/>
  <c r="W181" i="8"/>
  <c r="W175" i="8"/>
  <c r="W185" i="8" s="1"/>
  <c r="W172" i="8"/>
  <c r="W252" i="8"/>
  <c r="W121" i="8"/>
  <c r="W131" i="8" s="1"/>
  <c r="W118" i="8"/>
  <c r="W154" i="8"/>
  <c r="W145" i="8"/>
  <c r="W148" i="8"/>
  <c r="W158" i="8" s="1"/>
  <c r="X93" i="8"/>
  <c r="X101" i="8" s="1"/>
  <c r="X73" i="8"/>
  <c r="X75" i="8"/>
  <c r="X57" i="8"/>
  <c r="X70" i="8"/>
  <c r="X59" i="8"/>
  <c r="X61" i="8"/>
  <c r="Y3" i="8"/>
  <c r="X76" i="8"/>
  <c r="X63" i="8"/>
  <c r="X96" i="8"/>
  <c r="X104" i="8" s="1"/>
  <c r="X78" i="8"/>
  <c r="X79" i="8"/>
  <c r="X77" i="8"/>
  <c r="X65" i="8"/>
  <c r="X60" i="8"/>
  <c r="X56" i="8"/>
  <c r="X74" i="8"/>
  <c r="X62" i="8"/>
  <c r="X58" i="8"/>
  <c r="X71" i="8"/>
  <c r="X72" i="8"/>
  <c r="X64" i="8"/>
  <c r="V237" i="8"/>
  <c r="V231" i="8"/>
  <c r="V241" i="8" s="1"/>
  <c r="V210" i="8"/>
  <c r="V204" i="8"/>
  <c r="V214" i="8" s="1"/>
  <c r="V129" i="8"/>
  <c r="V123" i="8"/>
  <c r="V133" i="8" s="1"/>
  <c r="V257" i="8"/>
  <c r="V267" i="8" s="1"/>
  <c r="V263" i="8"/>
  <c r="V254" i="8"/>
  <c r="W235" i="8" l="1"/>
  <c r="W229" i="8"/>
  <c r="W239" i="8" s="1"/>
  <c r="W226" i="8"/>
  <c r="V264" i="8"/>
  <c r="V258" i="8"/>
  <c r="V268" i="8" s="1"/>
  <c r="W149" i="8"/>
  <c r="W159" i="8" s="1"/>
  <c r="W155" i="8"/>
  <c r="W146" i="8"/>
  <c r="Y4" i="8"/>
  <c r="W209" i="8"/>
  <c r="W203" i="8"/>
  <c r="W213" i="8" s="1"/>
  <c r="W200" i="8"/>
  <c r="W128" i="8"/>
  <c r="W122" i="8"/>
  <c r="W132" i="8" s="1"/>
  <c r="W119" i="8"/>
  <c r="V183" i="8"/>
  <c r="V177" i="8"/>
  <c r="V187" i="8" s="1"/>
  <c r="X246" i="8"/>
  <c r="X219" i="8"/>
  <c r="X165" i="8"/>
  <c r="X171" i="8" s="1"/>
  <c r="X138" i="8"/>
  <c r="X144" i="8" s="1"/>
  <c r="X192" i="8"/>
  <c r="X66" i="8"/>
  <c r="X111" i="8"/>
  <c r="X117" i="8" s="1"/>
  <c r="X247" i="8"/>
  <c r="X220" i="8"/>
  <c r="X193" i="8"/>
  <c r="X139" i="8"/>
  <c r="X166" i="8"/>
  <c r="X112" i="8"/>
  <c r="X80" i="8"/>
  <c r="W262" i="8"/>
  <c r="W256" i="8"/>
  <c r="W266" i="8" s="1"/>
  <c r="W253" i="8"/>
  <c r="W176" i="8"/>
  <c r="W186" i="8" s="1"/>
  <c r="W182" i="8"/>
  <c r="W173" i="8"/>
  <c r="X127" i="8" l="1"/>
  <c r="X121" i="8"/>
  <c r="X131" i="8" s="1"/>
  <c r="X118" i="8"/>
  <c r="W210" i="8"/>
  <c r="W204" i="8"/>
  <c r="W214" i="8" s="1"/>
  <c r="X225" i="8"/>
  <c r="W236" i="8"/>
  <c r="W230" i="8"/>
  <c r="W240" i="8" s="1"/>
  <c r="W227" i="8"/>
  <c r="W177" i="8"/>
  <c r="W187" i="8" s="1"/>
  <c r="W183" i="8"/>
  <c r="W129" i="8"/>
  <c r="W123" i="8"/>
  <c r="W133" i="8" s="1"/>
  <c r="W257" i="8"/>
  <c r="W267" i="8" s="1"/>
  <c r="W263" i="8"/>
  <c r="W254" i="8"/>
  <c r="Y96" i="8"/>
  <c r="Y104" i="8" s="1"/>
  <c r="Y75" i="8"/>
  <c r="Y93" i="8"/>
  <c r="Y101" i="8" s="1"/>
  <c r="Y59" i="8"/>
  <c r="Z3" i="8"/>
  <c r="Y61" i="8"/>
  <c r="Y76" i="8"/>
  <c r="Y70" i="8"/>
  <c r="Y63" i="8"/>
  <c r="Y77" i="8"/>
  <c r="Y78" i="8"/>
  <c r="Y79" i="8"/>
  <c r="Y57" i="8"/>
  <c r="Y65" i="8"/>
  <c r="Y60" i="8"/>
  <c r="Y56" i="8"/>
  <c r="Y74" i="8"/>
  <c r="Y64" i="8"/>
  <c r="Y73" i="8"/>
  <c r="Y62" i="8"/>
  <c r="Y58" i="8"/>
  <c r="Y71" i="8"/>
  <c r="Y72" i="8"/>
  <c r="X252" i="8"/>
  <c r="W156" i="8"/>
  <c r="W150" i="8"/>
  <c r="W160" i="8" s="1"/>
  <c r="X198" i="8"/>
  <c r="X154" i="8"/>
  <c r="X148" i="8"/>
  <c r="X158" i="8" s="1"/>
  <c r="X145" i="8"/>
  <c r="X181" i="8"/>
  <c r="X175" i="8"/>
  <c r="X185" i="8" s="1"/>
  <c r="X172" i="8"/>
  <c r="W237" i="8" l="1"/>
  <c r="W231" i="8"/>
  <c r="W241" i="8" s="1"/>
  <c r="X229" i="8"/>
  <c r="X239" i="8" s="1"/>
  <c r="X235" i="8"/>
  <c r="X226" i="8"/>
  <c r="X208" i="8"/>
  <c r="X202" i="8"/>
  <c r="X212" i="8" s="1"/>
  <c r="X199" i="8"/>
  <c r="Z4" i="8"/>
  <c r="X262" i="8"/>
  <c r="X256" i="8"/>
  <c r="X266" i="8" s="1"/>
  <c r="X253" i="8"/>
  <c r="X182" i="8"/>
  <c r="X176" i="8"/>
  <c r="X186" i="8" s="1"/>
  <c r="X173" i="8"/>
  <c r="W264" i="8"/>
  <c r="W258" i="8"/>
  <c r="W268" i="8" s="1"/>
  <c r="Y246" i="8"/>
  <c r="Y219" i="8"/>
  <c r="Y165" i="8"/>
  <c r="Y192" i="8"/>
  <c r="Y138" i="8"/>
  <c r="Y111" i="8"/>
  <c r="Y66" i="8"/>
  <c r="X128" i="8"/>
  <c r="X122" i="8"/>
  <c r="X132" i="8" s="1"/>
  <c r="X119" i="8"/>
  <c r="X149" i="8"/>
  <c r="X159" i="8" s="1"/>
  <c r="X155" i="8"/>
  <c r="X146" i="8"/>
  <c r="Y247" i="8"/>
  <c r="Y220" i="8"/>
  <c r="Y193" i="8"/>
  <c r="Y139" i="8"/>
  <c r="Y166" i="8"/>
  <c r="Y80" i="8"/>
  <c r="Y112" i="8"/>
  <c r="X177" i="8" l="1"/>
  <c r="X187" i="8" s="1"/>
  <c r="X183" i="8"/>
  <c r="X209" i="8"/>
  <c r="X203" i="8"/>
  <c r="X213" i="8" s="1"/>
  <c r="X200" i="8"/>
  <c r="X263" i="8"/>
  <c r="X257" i="8"/>
  <c r="X267" i="8" s="1"/>
  <c r="X254" i="8"/>
  <c r="Y144" i="8"/>
  <c r="Y225" i="8"/>
  <c r="Z96" i="8"/>
  <c r="Z104" i="8" s="1"/>
  <c r="Z77" i="8"/>
  <c r="Z65" i="8"/>
  <c r="Z61" i="8"/>
  <c r="AA3" i="8"/>
  <c r="Z76" i="8"/>
  <c r="Z70" i="8"/>
  <c r="Z63" i="8"/>
  <c r="Z93" i="8"/>
  <c r="Z101" i="8" s="1"/>
  <c r="Z71" i="8"/>
  <c r="Z56" i="8"/>
  <c r="Z72" i="8"/>
  <c r="Z78" i="8"/>
  <c r="Z79" i="8"/>
  <c r="Z75" i="8"/>
  <c r="Z59" i="8"/>
  <c r="Z60" i="8"/>
  <c r="Z57" i="8"/>
  <c r="Z74" i="8"/>
  <c r="Z64" i="8"/>
  <c r="Z73" i="8"/>
  <c r="Z62" i="8"/>
  <c r="Z58" i="8"/>
  <c r="X123" i="8"/>
  <c r="X133" i="8" s="1"/>
  <c r="X129" i="8"/>
  <c r="Y198" i="8"/>
  <c r="Y171" i="8"/>
  <c r="Y252" i="8"/>
  <c r="Y117" i="8"/>
  <c r="X236" i="8"/>
  <c r="X230" i="8"/>
  <c r="X240" i="8" s="1"/>
  <c r="X227" i="8"/>
  <c r="X156" i="8"/>
  <c r="X150" i="8"/>
  <c r="X160" i="8" s="1"/>
  <c r="Z246" i="8" l="1"/>
  <c r="Z219" i="8"/>
  <c r="Z192" i="8"/>
  <c r="Z165" i="8"/>
  <c r="Z171" i="8" s="1"/>
  <c r="Z138" i="8"/>
  <c r="Z111" i="8"/>
  <c r="Z66" i="8"/>
  <c r="X258" i="8"/>
  <c r="X268" i="8" s="1"/>
  <c r="X264" i="8"/>
  <c r="Z247" i="8"/>
  <c r="Z220" i="8"/>
  <c r="Z193" i="8"/>
  <c r="Z139" i="8"/>
  <c r="Z166" i="8"/>
  <c r="Z80" i="8"/>
  <c r="Z112" i="8"/>
  <c r="X237" i="8"/>
  <c r="X231" i="8"/>
  <c r="X241" i="8" s="1"/>
  <c r="Y127" i="8"/>
  <c r="Y121" i="8"/>
  <c r="Y131" i="8" s="1"/>
  <c r="Y118" i="8"/>
  <c r="Y262" i="8"/>
  <c r="Y256" i="8"/>
  <c r="Y266" i="8" s="1"/>
  <c r="Y253" i="8"/>
  <c r="X204" i="8"/>
  <c r="X214" i="8" s="1"/>
  <c r="X210" i="8"/>
  <c r="Y181" i="8"/>
  <c r="Y175" i="8"/>
  <c r="Y185" i="8" s="1"/>
  <c r="Y172" i="8"/>
  <c r="Y229" i="8"/>
  <c r="Y239" i="8" s="1"/>
  <c r="Y235" i="8"/>
  <c r="Y226" i="8"/>
  <c r="Y154" i="8"/>
  <c r="Y148" i="8"/>
  <c r="Y158" i="8" s="1"/>
  <c r="Y145" i="8"/>
  <c r="AA4" i="8"/>
  <c r="Y208" i="8"/>
  <c r="Y199" i="8"/>
  <c r="Y202" i="8"/>
  <c r="Y212" i="8" s="1"/>
  <c r="Z144" i="8" l="1"/>
  <c r="Z198" i="8"/>
  <c r="Z202" i="8" s="1"/>
  <c r="Z212" i="8" s="1"/>
  <c r="Z172" i="8"/>
  <c r="Z175" i="8"/>
  <c r="Z185" i="8" s="1"/>
  <c r="Z181" i="8"/>
  <c r="Y203" i="8"/>
  <c r="Y213" i="8" s="1"/>
  <c r="Y209" i="8"/>
  <c r="Y200" i="8"/>
  <c r="AA79" i="8"/>
  <c r="AA76" i="8"/>
  <c r="AA70" i="8"/>
  <c r="AA63" i="8"/>
  <c r="AA93" i="8"/>
  <c r="AA101" i="8" s="1"/>
  <c r="AA71" i="8"/>
  <c r="AA56" i="8"/>
  <c r="AA77" i="8"/>
  <c r="AA72" i="8"/>
  <c r="AA58" i="8"/>
  <c r="AA96" i="8"/>
  <c r="AA104" i="8" s="1"/>
  <c r="AA78" i="8"/>
  <c r="AA61" i="8"/>
  <c r="AB3" i="8"/>
  <c r="AA60" i="8"/>
  <c r="AA57" i="8"/>
  <c r="AA62" i="8"/>
  <c r="AA74" i="8"/>
  <c r="AA65" i="8"/>
  <c r="AA64" i="8"/>
  <c r="AA73" i="8"/>
  <c r="AA75" i="8"/>
  <c r="AA59" i="8"/>
  <c r="Z154" i="8"/>
  <c r="Z148" i="8"/>
  <c r="Z158" i="8" s="1"/>
  <c r="Z145" i="8"/>
  <c r="Z208" i="8"/>
  <c r="Z199" i="8"/>
  <c r="Y128" i="8"/>
  <c r="Y122" i="8"/>
  <c r="Y132" i="8" s="1"/>
  <c r="Y119" i="8"/>
  <c r="Y263" i="8"/>
  <c r="Y257" i="8"/>
  <c r="Y267" i="8" s="1"/>
  <c r="Y254" i="8"/>
  <c r="Z225" i="8"/>
  <c r="Y236" i="8"/>
  <c r="Y230" i="8"/>
  <c r="Y240" i="8" s="1"/>
  <c r="Y227" i="8"/>
  <c r="Y182" i="8"/>
  <c r="Y176" i="8"/>
  <c r="Y186" i="8" s="1"/>
  <c r="Y173" i="8"/>
  <c r="Z117" i="8"/>
  <c r="Y155" i="8"/>
  <c r="Y149" i="8"/>
  <c r="Y159" i="8" s="1"/>
  <c r="Y146" i="8"/>
  <c r="Z252" i="8"/>
  <c r="Z256" i="8" l="1"/>
  <c r="Z266" i="8" s="1"/>
  <c r="Z262" i="8"/>
  <c r="Z253" i="8"/>
  <c r="AB4" i="8"/>
  <c r="Y150" i="8"/>
  <c r="Y160" i="8" s="1"/>
  <c r="Y156" i="8"/>
  <c r="Z155" i="8"/>
  <c r="Z149" i="8"/>
  <c r="Z159" i="8" s="1"/>
  <c r="Z146" i="8"/>
  <c r="Z229" i="8"/>
  <c r="Z239" i="8" s="1"/>
  <c r="Z235" i="8"/>
  <c r="Z226" i="8"/>
  <c r="AA220" i="8"/>
  <c r="AA247" i="8"/>
  <c r="AA193" i="8"/>
  <c r="AA139" i="8"/>
  <c r="AA166" i="8"/>
  <c r="AA80" i="8"/>
  <c r="AA112" i="8"/>
  <c r="AA246" i="8"/>
  <c r="AA219" i="8"/>
  <c r="AA192" i="8"/>
  <c r="AA198" i="8" s="1"/>
  <c r="AA165" i="8"/>
  <c r="AA171" i="8" s="1"/>
  <c r="AA111" i="8"/>
  <c r="AA117" i="8" s="1"/>
  <c r="AA138" i="8"/>
  <c r="AA144" i="8" s="1"/>
  <c r="AA66" i="8"/>
  <c r="Y264" i="8"/>
  <c r="Y258" i="8"/>
  <c r="Y268" i="8" s="1"/>
  <c r="Y204" i="8"/>
  <c r="Y214" i="8" s="1"/>
  <c r="Y210" i="8"/>
  <c r="Z127" i="8"/>
  <c r="Z121" i="8"/>
  <c r="Z131" i="8" s="1"/>
  <c r="Z118" i="8"/>
  <c r="Y129" i="8"/>
  <c r="Y123" i="8"/>
  <c r="Y133" i="8" s="1"/>
  <c r="Y177" i="8"/>
  <c r="Y187" i="8" s="1"/>
  <c r="Y183" i="8"/>
  <c r="Y237" i="8"/>
  <c r="Y231" i="8"/>
  <c r="Y241" i="8" s="1"/>
  <c r="Z209" i="8"/>
  <c r="Z203" i="8"/>
  <c r="Z213" i="8" s="1"/>
  <c r="Z200" i="8"/>
  <c r="Z182" i="8"/>
  <c r="Z176" i="8"/>
  <c r="Z186" i="8" s="1"/>
  <c r="Z173" i="8"/>
  <c r="AA118" i="8" l="1"/>
  <c r="AA121" i="8"/>
  <c r="AA131" i="8" s="1"/>
  <c r="AA127" i="8"/>
  <c r="Z177" i="8"/>
  <c r="Z187" i="8" s="1"/>
  <c r="Z183" i="8"/>
  <c r="AA208" i="8"/>
  <c r="AA202" i="8"/>
  <c r="AA212" i="8" s="1"/>
  <c r="AA199" i="8"/>
  <c r="AA225" i="8"/>
  <c r="Z263" i="8"/>
  <c r="Z257" i="8"/>
  <c r="Z267" i="8" s="1"/>
  <c r="Z254" i="8"/>
  <c r="AA148" i="8"/>
  <c r="AA158" i="8" s="1"/>
  <c r="AA154" i="8"/>
  <c r="AA145" i="8"/>
  <c r="Z236" i="8"/>
  <c r="Z230" i="8"/>
  <c r="Z240" i="8" s="1"/>
  <c r="Z227" i="8"/>
  <c r="Z128" i="8"/>
  <c r="Z122" i="8"/>
  <c r="Z132" i="8" s="1"/>
  <c r="Z119" i="8"/>
  <c r="AA252" i="8"/>
  <c r="AB70" i="8"/>
  <c r="AB93" i="8"/>
  <c r="AB101" i="8" s="1"/>
  <c r="AB71" i="8"/>
  <c r="AB56" i="8"/>
  <c r="AB60" i="8"/>
  <c r="AB77" i="8"/>
  <c r="AB72" i="8"/>
  <c r="AB58" i="8"/>
  <c r="AB96" i="8"/>
  <c r="AB104" i="8" s="1"/>
  <c r="AB78" i="8"/>
  <c r="AB73" i="8"/>
  <c r="AB79" i="8"/>
  <c r="AB76" i="8"/>
  <c r="AB63" i="8"/>
  <c r="AB74" i="8"/>
  <c r="AB65" i="8"/>
  <c r="AB64" i="8"/>
  <c r="AB59" i="8"/>
  <c r="AB62" i="8"/>
  <c r="AB75" i="8"/>
  <c r="AB61" i="8"/>
  <c r="AB57" i="8"/>
  <c r="AC3" i="8"/>
  <c r="AA172" i="8"/>
  <c r="AA175" i="8"/>
  <c r="AA185" i="8" s="1"/>
  <c r="AA181" i="8"/>
  <c r="Z210" i="8"/>
  <c r="Z204" i="8"/>
  <c r="Z214" i="8" s="1"/>
  <c r="Z150" i="8"/>
  <c r="Z160" i="8" s="1"/>
  <c r="Z156" i="8"/>
  <c r="AA203" i="8" l="1"/>
  <c r="AA213" i="8" s="1"/>
  <c r="AA209" i="8"/>
  <c r="AA200" i="8"/>
  <c r="AA256" i="8"/>
  <c r="AA266" i="8" s="1"/>
  <c r="AA262" i="8"/>
  <c r="AA253" i="8"/>
  <c r="Z129" i="8"/>
  <c r="Z123" i="8"/>
  <c r="Z133" i="8" s="1"/>
  <c r="AA235" i="8"/>
  <c r="AA229" i="8"/>
  <c r="AA239" i="8" s="1"/>
  <c r="AA226" i="8"/>
  <c r="AA182" i="8"/>
  <c r="AA176" i="8"/>
  <c r="AA186" i="8" s="1"/>
  <c r="AA173" i="8"/>
  <c r="Z237" i="8"/>
  <c r="Z231" i="8"/>
  <c r="Z241" i="8" s="1"/>
  <c r="AB246" i="8"/>
  <c r="AB252" i="8" s="1"/>
  <c r="AB192" i="8"/>
  <c r="AB219" i="8"/>
  <c r="AB225" i="8" s="1"/>
  <c r="AB165" i="8"/>
  <c r="AB171" i="8" s="1"/>
  <c r="AB111" i="8"/>
  <c r="AB117" i="8" s="1"/>
  <c r="AB138" i="8"/>
  <c r="AB144" i="8" s="1"/>
  <c r="AB66" i="8"/>
  <c r="AA155" i="8"/>
  <c r="AA149" i="8"/>
  <c r="AA159" i="8" s="1"/>
  <c r="AA146" i="8"/>
  <c r="AC4" i="8"/>
  <c r="AB247" i="8"/>
  <c r="AB220" i="8"/>
  <c r="AB193" i="8"/>
  <c r="AB166" i="8"/>
  <c r="AB112" i="8"/>
  <c r="AB139" i="8"/>
  <c r="AB80" i="8"/>
  <c r="Z264" i="8"/>
  <c r="Z258" i="8"/>
  <c r="Z268" i="8" s="1"/>
  <c r="AA128" i="8"/>
  <c r="AA122" i="8"/>
  <c r="AA132" i="8" s="1"/>
  <c r="AA119" i="8"/>
  <c r="AB198" i="8" l="1"/>
  <c r="AB121" i="8"/>
  <c r="AB131" i="8" s="1"/>
  <c r="AB127" i="8"/>
  <c r="AB118" i="8"/>
  <c r="AB262" i="8"/>
  <c r="AB253" i="8"/>
  <c r="AB256" i="8"/>
  <c r="AB266" i="8" s="1"/>
  <c r="AB145" i="8"/>
  <c r="AB148" i="8"/>
  <c r="AB158" i="8" s="1"/>
  <c r="AB154" i="8"/>
  <c r="AB229" i="8"/>
  <c r="AB239" i="8" s="1"/>
  <c r="AB235" i="8"/>
  <c r="AB226" i="8"/>
  <c r="AA183" i="8"/>
  <c r="AA177" i="8"/>
  <c r="AA187" i="8" s="1"/>
  <c r="AA210" i="8"/>
  <c r="AA204" i="8"/>
  <c r="AA214" i="8" s="1"/>
  <c r="AA236" i="8"/>
  <c r="AA230" i="8"/>
  <c r="AA240" i="8" s="1"/>
  <c r="AA227" i="8"/>
  <c r="AB175" i="8"/>
  <c r="AB185" i="8" s="1"/>
  <c r="AB181" i="8"/>
  <c r="AB172" i="8"/>
  <c r="AA263" i="8"/>
  <c r="AA257" i="8"/>
  <c r="AA267" i="8" s="1"/>
  <c r="AA254" i="8"/>
  <c r="AC72" i="8"/>
  <c r="AC93" i="8"/>
  <c r="AC101" i="8" s="1"/>
  <c r="AC71" i="8"/>
  <c r="AC56" i="8"/>
  <c r="AC77" i="8"/>
  <c r="AC58" i="8"/>
  <c r="AC74" i="8"/>
  <c r="AC96" i="8"/>
  <c r="AC104" i="8" s="1"/>
  <c r="AC60" i="8"/>
  <c r="AC78" i="8"/>
  <c r="AC73" i="8"/>
  <c r="AC62" i="8"/>
  <c r="AC79" i="8"/>
  <c r="AC70" i="8"/>
  <c r="AD3" i="8"/>
  <c r="AC59" i="8"/>
  <c r="AC63" i="8"/>
  <c r="AC76" i="8"/>
  <c r="AC75" i="8"/>
  <c r="AC61" i="8"/>
  <c r="AC57" i="8"/>
  <c r="AC65" i="8"/>
  <c r="AC64" i="8"/>
  <c r="AB208" i="8"/>
  <c r="AB202" i="8"/>
  <c r="AB212" i="8" s="1"/>
  <c r="AB199" i="8"/>
  <c r="AA156" i="8"/>
  <c r="AA150" i="8"/>
  <c r="AA160" i="8" s="1"/>
  <c r="AA129" i="8"/>
  <c r="AA123" i="8"/>
  <c r="AA133" i="8" s="1"/>
  <c r="AB155" i="8" l="1"/>
  <c r="AB149" i="8"/>
  <c r="AB159" i="8" s="1"/>
  <c r="AB146" i="8"/>
  <c r="AB176" i="8"/>
  <c r="AB186" i="8" s="1"/>
  <c r="AB182" i="8"/>
  <c r="AB173" i="8"/>
  <c r="AA231" i="8"/>
  <c r="AA241" i="8" s="1"/>
  <c r="AA237" i="8"/>
  <c r="AA264" i="8"/>
  <c r="AA258" i="8"/>
  <c r="AA268" i="8" s="1"/>
  <c r="AB122" i="8"/>
  <c r="AB132" i="8" s="1"/>
  <c r="AB128" i="8"/>
  <c r="AB119" i="8"/>
  <c r="AD4" i="8"/>
  <c r="AB203" i="8"/>
  <c r="AB213" i="8" s="1"/>
  <c r="AB209" i="8"/>
  <c r="AB200" i="8"/>
  <c r="AC246" i="8"/>
  <c r="AC219" i="8"/>
  <c r="AC192" i="8"/>
  <c r="AC165" i="8"/>
  <c r="AC138" i="8"/>
  <c r="AC144" i="8" s="1"/>
  <c r="AC111" i="8"/>
  <c r="AC117" i="8" s="1"/>
  <c r="AC66" i="8"/>
  <c r="AC247" i="8"/>
  <c r="AC220" i="8"/>
  <c r="AC166" i="8"/>
  <c r="AC193" i="8"/>
  <c r="AC112" i="8"/>
  <c r="AC139" i="8"/>
  <c r="AC80" i="8"/>
  <c r="AB263" i="8"/>
  <c r="AB257" i="8"/>
  <c r="AB267" i="8" s="1"/>
  <c r="AB254" i="8"/>
  <c r="AB230" i="8"/>
  <c r="AB240" i="8" s="1"/>
  <c r="AB236" i="8"/>
  <c r="AB227" i="8"/>
  <c r="AB264" i="8" l="1"/>
  <c r="AB258" i="8"/>
  <c r="AB268" i="8" s="1"/>
  <c r="AC154" i="8"/>
  <c r="AC148" i="8"/>
  <c r="AC158" i="8" s="1"/>
  <c r="AC145" i="8"/>
  <c r="AB183" i="8"/>
  <c r="AB177" i="8"/>
  <c r="AB187" i="8" s="1"/>
  <c r="AC171" i="8"/>
  <c r="AC198" i="8"/>
  <c r="AC225" i="8"/>
  <c r="AB156" i="8"/>
  <c r="AB150" i="8"/>
  <c r="AB160" i="8" s="1"/>
  <c r="AB237" i="8"/>
  <c r="AB231" i="8"/>
  <c r="AB241" i="8" s="1"/>
  <c r="AD74" i="8"/>
  <c r="AD96" i="8"/>
  <c r="AD104" i="8" s="1"/>
  <c r="AD77" i="8"/>
  <c r="AD58" i="8"/>
  <c r="AD72" i="8"/>
  <c r="AD60" i="8"/>
  <c r="AD78" i="8"/>
  <c r="AD73" i="8"/>
  <c r="AD62" i="8"/>
  <c r="AD65" i="8"/>
  <c r="AD64" i="8"/>
  <c r="AD79" i="8"/>
  <c r="AD93" i="8"/>
  <c r="AD101" i="8" s="1"/>
  <c r="AD71" i="8"/>
  <c r="AD56" i="8"/>
  <c r="AD59" i="8"/>
  <c r="AE3" i="8"/>
  <c r="AD63" i="8"/>
  <c r="AD76" i="8"/>
  <c r="AD70" i="8"/>
  <c r="AD75" i="8"/>
  <c r="AD61" i="8"/>
  <c r="AD57" i="8"/>
  <c r="AC127" i="8"/>
  <c r="AC121" i="8"/>
  <c r="AC131" i="8" s="1"/>
  <c r="AC118" i="8"/>
  <c r="AC252" i="8"/>
  <c r="AB129" i="8"/>
  <c r="AB123" i="8"/>
  <c r="AB133" i="8" s="1"/>
  <c r="AB210" i="8"/>
  <c r="AB204" i="8"/>
  <c r="AB214" i="8" s="1"/>
  <c r="AC235" i="8" l="1"/>
  <c r="AC229" i="8"/>
  <c r="AC239" i="8" s="1"/>
  <c r="AC226" i="8"/>
  <c r="AE254" i="8"/>
  <c r="AE200" i="8"/>
  <c r="AE227" i="8"/>
  <c r="AE173" i="8"/>
  <c r="AE119" i="8"/>
  <c r="AE146" i="8"/>
  <c r="AE4" i="8"/>
  <c r="AD246" i="8"/>
  <c r="AD219" i="8"/>
  <c r="AD192" i="8"/>
  <c r="AD165" i="8"/>
  <c r="AD138" i="8"/>
  <c r="AD111" i="8"/>
  <c r="AD117" i="8" s="1"/>
  <c r="AD66" i="8"/>
  <c r="AC208" i="8"/>
  <c r="AC202" i="8"/>
  <c r="AC212" i="8" s="1"/>
  <c r="AC199" i="8"/>
  <c r="AC128" i="8"/>
  <c r="AC122" i="8"/>
  <c r="AC132" i="8" s="1"/>
  <c r="AC119" i="8"/>
  <c r="AC149" i="8"/>
  <c r="AC159" i="8" s="1"/>
  <c r="AC155" i="8"/>
  <c r="AC146" i="8"/>
  <c r="AC262" i="8"/>
  <c r="AC256" i="8"/>
  <c r="AC266" i="8" s="1"/>
  <c r="AC253" i="8"/>
  <c r="AC175" i="8"/>
  <c r="AC185" i="8" s="1"/>
  <c r="AC181" i="8"/>
  <c r="AC172" i="8"/>
  <c r="AD247" i="8"/>
  <c r="AD220" i="8"/>
  <c r="AD166" i="8"/>
  <c r="AD193" i="8"/>
  <c r="AD112" i="8"/>
  <c r="AD139" i="8"/>
  <c r="AD80" i="8"/>
  <c r="AD171" i="8" l="1"/>
  <c r="AD252" i="8"/>
  <c r="AC263" i="8"/>
  <c r="AC257" i="8"/>
  <c r="AC267" i="8" s="1"/>
  <c r="AC254" i="8"/>
  <c r="AD181" i="8"/>
  <c r="AD175" i="8"/>
  <c r="AD185" i="8" s="1"/>
  <c r="AD172" i="8"/>
  <c r="AE76" i="8"/>
  <c r="AE96" i="8"/>
  <c r="AE104" i="8" s="1"/>
  <c r="AE72" i="8"/>
  <c r="AE60" i="8"/>
  <c r="AE78" i="8"/>
  <c r="AE73" i="8"/>
  <c r="AE62" i="8"/>
  <c r="AE65" i="8"/>
  <c r="AE64" i="8"/>
  <c r="AE79" i="8"/>
  <c r="AE74" i="8"/>
  <c r="AE93" i="8"/>
  <c r="AE101" i="8" s="1"/>
  <c r="AE77" i="8"/>
  <c r="AE58" i="8"/>
  <c r="AE59" i="8"/>
  <c r="AE56" i="8"/>
  <c r="AF3" i="8"/>
  <c r="AE63" i="8"/>
  <c r="AE70" i="8"/>
  <c r="AE75" i="8"/>
  <c r="AE61" i="8"/>
  <c r="AE71" i="8"/>
  <c r="AE57" i="8"/>
  <c r="AE156" i="8"/>
  <c r="AE150" i="8"/>
  <c r="AE160" i="8" s="1"/>
  <c r="AE129" i="8"/>
  <c r="AE123" i="8"/>
  <c r="AE133" i="8" s="1"/>
  <c r="AE210" i="8"/>
  <c r="AE204" i="8"/>
  <c r="AE214" i="8" s="1"/>
  <c r="AD144" i="8"/>
  <c r="AD198" i="8"/>
  <c r="AC176" i="8"/>
  <c r="AC186" i="8" s="1"/>
  <c r="AC182" i="8"/>
  <c r="AC173" i="8"/>
  <c r="AC209" i="8"/>
  <c r="AC203" i="8"/>
  <c r="AC213" i="8" s="1"/>
  <c r="AC200" i="8"/>
  <c r="AE183" i="8"/>
  <c r="AE177" i="8"/>
  <c r="AE187" i="8" s="1"/>
  <c r="AE231" i="8"/>
  <c r="AE241" i="8" s="1"/>
  <c r="AE237" i="8"/>
  <c r="AD127" i="8"/>
  <c r="AD121" i="8"/>
  <c r="AD131" i="8" s="1"/>
  <c r="AD118" i="8"/>
  <c r="AC156" i="8"/>
  <c r="AC150" i="8"/>
  <c r="AC160" i="8" s="1"/>
  <c r="AE264" i="8"/>
  <c r="AE258" i="8"/>
  <c r="AE268" i="8" s="1"/>
  <c r="AC230" i="8"/>
  <c r="AC240" i="8" s="1"/>
  <c r="AC236" i="8"/>
  <c r="AC227" i="8"/>
  <c r="AC123" i="8"/>
  <c r="AC133" i="8" s="1"/>
  <c r="AC129" i="8"/>
  <c r="AD225" i="8"/>
  <c r="AD128" i="8" l="1"/>
  <c r="AD122" i="8"/>
  <c r="AD132" i="8" s="1"/>
  <c r="AD119" i="8"/>
  <c r="AD154" i="8"/>
  <c r="AD148" i="8"/>
  <c r="AD158" i="8" s="1"/>
  <c r="AD145" i="8"/>
  <c r="AC231" i="8"/>
  <c r="AC241" i="8" s="1"/>
  <c r="AC237" i="8"/>
  <c r="AF254" i="8"/>
  <c r="AF227" i="8"/>
  <c r="AF173" i="8"/>
  <c r="AF146" i="8"/>
  <c r="AF200" i="8"/>
  <c r="AF119" i="8"/>
  <c r="AF4" i="8"/>
  <c r="AC210" i="8"/>
  <c r="AC204" i="8"/>
  <c r="AC214" i="8" s="1"/>
  <c r="AC183" i="8"/>
  <c r="AC177" i="8"/>
  <c r="AC187" i="8" s="1"/>
  <c r="AD176" i="8"/>
  <c r="AD186" i="8" s="1"/>
  <c r="AD182" i="8"/>
  <c r="AD173" i="8"/>
  <c r="AD235" i="8"/>
  <c r="AD229" i="8"/>
  <c r="AD239" i="8" s="1"/>
  <c r="AD226" i="8"/>
  <c r="AD208" i="8"/>
  <c r="AD202" i="8"/>
  <c r="AD212" i="8" s="1"/>
  <c r="AD199" i="8"/>
  <c r="AE247" i="8"/>
  <c r="AE220" i="8"/>
  <c r="AE166" i="8"/>
  <c r="AE139" i="8"/>
  <c r="AE193" i="8"/>
  <c r="AE80" i="8"/>
  <c r="AE112" i="8"/>
  <c r="AC258" i="8"/>
  <c r="AC268" i="8" s="1"/>
  <c r="AC264" i="8"/>
  <c r="AE246" i="8"/>
  <c r="AE219" i="8"/>
  <c r="AE192" i="8"/>
  <c r="AE165" i="8"/>
  <c r="AE138" i="8"/>
  <c r="AE111" i="8"/>
  <c r="AE66" i="8"/>
  <c r="AD262" i="8"/>
  <c r="AD256" i="8"/>
  <c r="AD266" i="8" s="1"/>
  <c r="AD253" i="8"/>
  <c r="AE117" i="8" l="1"/>
  <c r="AF231" i="8"/>
  <c r="AF241" i="8" s="1"/>
  <c r="AF237" i="8"/>
  <c r="AF183" i="8"/>
  <c r="AF177" i="8"/>
  <c r="AF187" i="8" s="1"/>
  <c r="AD263" i="8"/>
  <c r="AD257" i="8"/>
  <c r="AD267" i="8" s="1"/>
  <c r="AD254" i="8"/>
  <c r="AD183" i="8"/>
  <c r="AD177" i="8"/>
  <c r="AD187" i="8" s="1"/>
  <c r="AE171" i="8"/>
  <c r="AE198" i="8"/>
  <c r="AD209" i="8"/>
  <c r="AD203" i="8"/>
  <c r="AD213" i="8" s="1"/>
  <c r="AD200" i="8"/>
  <c r="AD155" i="8"/>
  <c r="AD149" i="8"/>
  <c r="AD159" i="8" s="1"/>
  <c r="AD146" i="8"/>
  <c r="AF204" i="8"/>
  <c r="AF214" i="8" s="1"/>
  <c r="AF210" i="8"/>
  <c r="AE127" i="8"/>
  <c r="AE121" i="8"/>
  <c r="AE131" i="8" s="1"/>
  <c r="AE118" i="8"/>
  <c r="AE144" i="8"/>
  <c r="AF264" i="8"/>
  <c r="AF258" i="8"/>
  <c r="AF268" i="8" s="1"/>
  <c r="AE225" i="8"/>
  <c r="AE252" i="8"/>
  <c r="AF78" i="8"/>
  <c r="AF96" i="8"/>
  <c r="AF104" i="8" s="1"/>
  <c r="AF93" i="8"/>
  <c r="AF101" i="8" s="1"/>
  <c r="AF73" i="8"/>
  <c r="AF62" i="8"/>
  <c r="AF65" i="8"/>
  <c r="AF64" i="8"/>
  <c r="AF74" i="8"/>
  <c r="AF79" i="8"/>
  <c r="AF57" i="8"/>
  <c r="AF72" i="8"/>
  <c r="AF60" i="8"/>
  <c r="AF75" i="8"/>
  <c r="AF59" i="8"/>
  <c r="AF56" i="8"/>
  <c r="AG3" i="8"/>
  <c r="AF63" i="8"/>
  <c r="AF77" i="8"/>
  <c r="AF76" i="8"/>
  <c r="AF70" i="8"/>
  <c r="AF61" i="8"/>
  <c r="AF58" i="8"/>
  <c r="AF71" i="8"/>
  <c r="AD236" i="8"/>
  <c r="AD230" i="8"/>
  <c r="AD240" i="8" s="1"/>
  <c r="AD227" i="8"/>
  <c r="AF129" i="8"/>
  <c r="AF123" i="8"/>
  <c r="AF133" i="8" s="1"/>
  <c r="AD123" i="8"/>
  <c r="AD133" i="8" s="1"/>
  <c r="AD129" i="8"/>
  <c r="AF156" i="8"/>
  <c r="AF150" i="8"/>
  <c r="AF160" i="8" s="1"/>
  <c r="AE175" i="8" l="1"/>
  <c r="AE185" i="8" s="1"/>
  <c r="AE181" i="8"/>
  <c r="AE172" i="8"/>
  <c r="AE202" i="8"/>
  <c r="AE212" i="8" s="1"/>
  <c r="AE208" i="8"/>
  <c r="AE199" i="8"/>
  <c r="AD231" i="8"/>
  <c r="AD241" i="8" s="1"/>
  <c r="AD237" i="8"/>
  <c r="AD258" i="8"/>
  <c r="AD268" i="8" s="1"/>
  <c r="AD264" i="8"/>
  <c r="AF247" i="8"/>
  <c r="AF166" i="8"/>
  <c r="AF220" i="8"/>
  <c r="AF193" i="8"/>
  <c r="AF139" i="8"/>
  <c r="AF80" i="8"/>
  <c r="AF112" i="8"/>
  <c r="AG254" i="8"/>
  <c r="AG227" i="8"/>
  <c r="AG200" i="8"/>
  <c r="AG146" i="8"/>
  <c r="AG173" i="8"/>
  <c r="AG119" i="8"/>
  <c r="AG4" i="8"/>
  <c r="AD156" i="8"/>
  <c r="AD150" i="8"/>
  <c r="AD160" i="8" s="1"/>
  <c r="AE235" i="8"/>
  <c r="AE229" i="8"/>
  <c r="AE239" i="8" s="1"/>
  <c r="AE226" i="8"/>
  <c r="AE122" i="8"/>
  <c r="AE132" i="8" s="1"/>
  <c r="AE128" i="8"/>
  <c r="AF246" i="8"/>
  <c r="AF219" i="8"/>
  <c r="AF225" i="8" s="1"/>
  <c r="AF192" i="8"/>
  <c r="AF165" i="8"/>
  <c r="AF171" i="8" s="1"/>
  <c r="AF111" i="8"/>
  <c r="AF138" i="8"/>
  <c r="AF66" i="8"/>
  <c r="AE262" i="8"/>
  <c r="AE256" i="8"/>
  <c r="AE266" i="8" s="1"/>
  <c r="AE253" i="8"/>
  <c r="AD210" i="8"/>
  <c r="AD204" i="8"/>
  <c r="AD214" i="8" s="1"/>
  <c r="AE154" i="8"/>
  <c r="AE148" i="8"/>
  <c r="AE158" i="8" s="1"/>
  <c r="AE145" i="8"/>
  <c r="AF144" i="8" l="1"/>
  <c r="AF235" i="8"/>
  <c r="AF229" i="8"/>
  <c r="AF239" i="8" s="1"/>
  <c r="AF226" i="8"/>
  <c r="AG183" i="8"/>
  <c r="AG177" i="8"/>
  <c r="AG187" i="8" s="1"/>
  <c r="AF252" i="8"/>
  <c r="AG156" i="8"/>
  <c r="AG150" i="8"/>
  <c r="AG160" i="8" s="1"/>
  <c r="AG231" i="8"/>
  <c r="AG241" i="8" s="1"/>
  <c r="AG237" i="8"/>
  <c r="AF154" i="8"/>
  <c r="AF148" i="8"/>
  <c r="AF158" i="8" s="1"/>
  <c r="AF145" i="8"/>
  <c r="AF117" i="8"/>
  <c r="AE176" i="8"/>
  <c r="AE186" i="8" s="1"/>
  <c r="AE182" i="8"/>
  <c r="AE263" i="8"/>
  <c r="AE257" i="8"/>
  <c r="AE267" i="8" s="1"/>
  <c r="AG264" i="8"/>
  <c r="AG258" i="8"/>
  <c r="AG268" i="8" s="1"/>
  <c r="AE155" i="8"/>
  <c r="AE149" i="8"/>
  <c r="AE159" i="8" s="1"/>
  <c r="AF175" i="8"/>
  <c r="AF185" i="8" s="1"/>
  <c r="AF181" i="8"/>
  <c r="AF172" i="8"/>
  <c r="AG96" i="8"/>
  <c r="AG104" i="8" s="1"/>
  <c r="AG78" i="8"/>
  <c r="AG65" i="8"/>
  <c r="AG64" i="8"/>
  <c r="AG74" i="8"/>
  <c r="AG79" i="8"/>
  <c r="AG57" i="8"/>
  <c r="AG75" i="8"/>
  <c r="AG59" i="8"/>
  <c r="AG93" i="8"/>
  <c r="AG101" i="8" s="1"/>
  <c r="AG73" i="8"/>
  <c r="AG62" i="8"/>
  <c r="AG63" i="8"/>
  <c r="AG77" i="8"/>
  <c r="AG76" i="8"/>
  <c r="AG70" i="8"/>
  <c r="AG61" i="8"/>
  <c r="AG58" i="8"/>
  <c r="AG71" i="8"/>
  <c r="AG72" i="8"/>
  <c r="AG60" i="8"/>
  <c r="AG56" i="8"/>
  <c r="AH3" i="8"/>
  <c r="AG210" i="8"/>
  <c r="AG204" i="8"/>
  <c r="AG214" i="8" s="1"/>
  <c r="AE230" i="8"/>
  <c r="AE240" i="8" s="1"/>
  <c r="AE236" i="8"/>
  <c r="AE209" i="8"/>
  <c r="AE203" i="8"/>
  <c r="AE213" i="8" s="1"/>
  <c r="AF198" i="8"/>
  <c r="AG129" i="8"/>
  <c r="AG123" i="8"/>
  <c r="AG133" i="8" s="1"/>
  <c r="AF202" i="8" l="1"/>
  <c r="AF212" i="8" s="1"/>
  <c r="AF199" i="8"/>
  <c r="AF208" i="8"/>
  <c r="AG247" i="8"/>
  <c r="AG220" i="8"/>
  <c r="AG166" i="8"/>
  <c r="AG193" i="8"/>
  <c r="AG139" i="8"/>
  <c r="AG112" i="8"/>
  <c r="AG80" i="8"/>
  <c r="AF262" i="8"/>
  <c r="AF256" i="8"/>
  <c r="AF266" i="8" s="1"/>
  <c r="AF253" i="8"/>
  <c r="AH254" i="8"/>
  <c r="AH227" i="8"/>
  <c r="AH200" i="8"/>
  <c r="AH146" i="8"/>
  <c r="AH119" i="8"/>
  <c r="AH173" i="8"/>
  <c r="AH4" i="8"/>
  <c r="AG246" i="8"/>
  <c r="AG252" i="8" s="1"/>
  <c r="AG219" i="8"/>
  <c r="AG225" i="8" s="1"/>
  <c r="AG165" i="8"/>
  <c r="AG192" i="8"/>
  <c r="AG111" i="8"/>
  <c r="AG138" i="8"/>
  <c r="AG66" i="8"/>
  <c r="AF182" i="8"/>
  <c r="AF176" i="8"/>
  <c r="AF186" i="8" s="1"/>
  <c r="AF121" i="8"/>
  <c r="AF131" i="8" s="1"/>
  <c r="AF127" i="8"/>
  <c r="AF118" i="8"/>
  <c r="AF236" i="8"/>
  <c r="AF230" i="8"/>
  <c r="AF240" i="8" s="1"/>
  <c r="AF155" i="8"/>
  <c r="AF149" i="8"/>
  <c r="AF159" i="8" s="1"/>
  <c r="AG262" i="8" l="1"/>
  <c r="AG256" i="8"/>
  <c r="AG266" i="8" s="1"/>
  <c r="AG253" i="8"/>
  <c r="AG235" i="8"/>
  <c r="AG229" i="8"/>
  <c r="AG239" i="8" s="1"/>
  <c r="AG226" i="8"/>
  <c r="AF122" i="8"/>
  <c r="AF132" i="8" s="1"/>
  <c r="AF128" i="8"/>
  <c r="AH177" i="8"/>
  <c r="AH187" i="8" s="1"/>
  <c r="AH183" i="8"/>
  <c r="AH129" i="8"/>
  <c r="AH123" i="8"/>
  <c r="AH133" i="8" s="1"/>
  <c r="AH156" i="8"/>
  <c r="AH150" i="8"/>
  <c r="AH160" i="8" s="1"/>
  <c r="AH210" i="8"/>
  <c r="AH204" i="8"/>
  <c r="AH214" i="8" s="1"/>
  <c r="AG144" i="8"/>
  <c r="AH237" i="8"/>
  <c r="AH231" i="8"/>
  <c r="AH241" i="8" s="1"/>
  <c r="AG198" i="8"/>
  <c r="AF263" i="8"/>
  <c r="AF257" i="8"/>
  <c r="AF267" i="8" s="1"/>
  <c r="AF209" i="8"/>
  <c r="AF203" i="8"/>
  <c r="AF213" i="8" s="1"/>
  <c r="AH93" i="8"/>
  <c r="AH101" i="8" s="1"/>
  <c r="AH71" i="8"/>
  <c r="AH96" i="8"/>
  <c r="AH104" i="8" s="1"/>
  <c r="AH74" i="8"/>
  <c r="AI3" i="8"/>
  <c r="AH79" i="8"/>
  <c r="AH57" i="8"/>
  <c r="AH75" i="8"/>
  <c r="AH59" i="8"/>
  <c r="AH61" i="8"/>
  <c r="AH78" i="8"/>
  <c r="AH65" i="8"/>
  <c r="AH64" i="8"/>
  <c r="AH77" i="8"/>
  <c r="AH76" i="8"/>
  <c r="AH70" i="8"/>
  <c r="AH73" i="8"/>
  <c r="AH62" i="8"/>
  <c r="AH58" i="8"/>
  <c r="AH72" i="8"/>
  <c r="AH60" i="8"/>
  <c r="AH56" i="8"/>
  <c r="AH63" i="8"/>
  <c r="AG117" i="8"/>
  <c r="AH258" i="8"/>
  <c r="AH268" i="8" s="1"/>
  <c r="AH264" i="8"/>
  <c r="AG171" i="8"/>
  <c r="AG257" i="8" l="1"/>
  <c r="AG267" i="8" s="1"/>
  <c r="AG263" i="8"/>
  <c r="AH247" i="8"/>
  <c r="AH193" i="8"/>
  <c r="AH220" i="8"/>
  <c r="AH166" i="8"/>
  <c r="AH80" i="8"/>
  <c r="AH112" i="8"/>
  <c r="AH139" i="8"/>
  <c r="AG148" i="8"/>
  <c r="AG158" i="8" s="1"/>
  <c r="AG154" i="8"/>
  <c r="AG145" i="8"/>
  <c r="AG127" i="8"/>
  <c r="AG118" i="8"/>
  <c r="AG121" i="8"/>
  <c r="AG131" i="8" s="1"/>
  <c r="AH246" i="8"/>
  <c r="AH252" i="8" s="1"/>
  <c r="AH165" i="8"/>
  <c r="AH192" i="8"/>
  <c r="AH198" i="8" s="1"/>
  <c r="AH219" i="8"/>
  <c r="AH225" i="8" s="1"/>
  <c r="AH111" i="8"/>
  <c r="AH117" i="8" s="1"/>
  <c r="AH138" i="8"/>
  <c r="AH144" i="8" s="1"/>
  <c r="AH66" i="8"/>
  <c r="AG202" i="8"/>
  <c r="AG212" i="8" s="1"/>
  <c r="AG208" i="8"/>
  <c r="AG199" i="8"/>
  <c r="AG175" i="8"/>
  <c r="AG185" i="8" s="1"/>
  <c r="AG181" i="8"/>
  <c r="AG172" i="8"/>
  <c r="AI254" i="8"/>
  <c r="AI200" i="8"/>
  <c r="AI173" i="8"/>
  <c r="AI227" i="8"/>
  <c r="AI146" i="8"/>
  <c r="AI119" i="8"/>
  <c r="AI4" i="8"/>
  <c r="AG236" i="8"/>
  <c r="AG230" i="8"/>
  <c r="AG240" i="8" s="1"/>
  <c r="AH171" i="8" l="1"/>
  <c r="AI156" i="8"/>
  <c r="AI150" i="8"/>
  <c r="AI160" i="8" s="1"/>
  <c r="AI177" i="8"/>
  <c r="AI187" i="8" s="1"/>
  <c r="AI183" i="8"/>
  <c r="AH235" i="8"/>
  <c r="AH229" i="8"/>
  <c r="AH239" i="8" s="1"/>
  <c r="AH226" i="8"/>
  <c r="AI258" i="8"/>
  <c r="AI268" i="8" s="1"/>
  <c r="AI264" i="8"/>
  <c r="AH175" i="8"/>
  <c r="AH185" i="8" s="1"/>
  <c r="AH181" i="8"/>
  <c r="AH172" i="8"/>
  <c r="AG122" i="8"/>
  <c r="AG132" i="8" s="1"/>
  <c r="AG128" i="8"/>
  <c r="AI237" i="8"/>
  <c r="AI231" i="8"/>
  <c r="AI241" i="8" s="1"/>
  <c r="AH127" i="8"/>
  <c r="AH121" i="8"/>
  <c r="AH131" i="8" s="1"/>
  <c r="AH118" i="8"/>
  <c r="AI210" i="8"/>
  <c r="AI204" i="8"/>
  <c r="AI214" i="8" s="1"/>
  <c r="AH202" i="8"/>
  <c r="AH212" i="8" s="1"/>
  <c r="AH208" i="8"/>
  <c r="AH199" i="8"/>
  <c r="AI73" i="8"/>
  <c r="AI79" i="8"/>
  <c r="AI57" i="8"/>
  <c r="AI96" i="8"/>
  <c r="AI104" i="8" s="1"/>
  <c r="AI75" i="8"/>
  <c r="AI59" i="8"/>
  <c r="AI61" i="8"/>
  <c r="AJ3" i="8"/>
  <c r="AI63" i="8"/>
  <c r="AI76" i="8"/>
  <c r="AI93" i="8"/>
  <c r="AI101" i="8" s="1"/>
  <c r="AI78" i="8"/>
  <c r="AI74" i="8"/>
  <c r="AI70" i="8"/>
  <c r="AI71" i="8"/>
  <c r="AI62" i="8"/>
  <c r="AI58" i="8"/>
  <c r="AI72" i="8"/>
  <c r="AI60" i="8"/>
  <c r="AI56" i="8"/>
  <c r="AI65" i="8"/>
  <c r="AI64" i="8"/>
  <c r="AI77" i="8"/>
  <c r="AH148" i="8"/>
  <c r="AH158" i="8" s="1"/>
  <c r="AH154" i="8"/>
  <c r="AH145" i="8"/>
  <c r="AG182" i="8"/>
  <c r="AG176" i="8"/>
  <c r="AG186" i="8" s="1"/>
  <c r="AH262" i="8"/>
  <c r="AH256" i="8"/>
  <c r="AH266" i="8" s="1"/>
  <c r="AH253" i="8"/>
  <c r="AG209" i="8"/>
  <c r="AG203" i="8"/>
  <c r="AG213" i="8" s="1"/>
  <c r="AI123" i="8"/>
  <c r="AI133" i="8" s="1"/>
  <c r="AI129" i="8"/>
  <c r="AG155" i="8"/>
  <c r="AG149" i="8"/>
  <c r="AG159" i="8" s="1"/>
  <c r="AH257" i="8" l="1"/>
  <c r="AH267" i="8" s="1"/>
  <c r="AH263" i="8"/>
  <c r="AI246" i="8"/>
  <c r="AI165" i="8"/>
  <c r="AI138" i="8"/>
  <c r="AI219" i="8"/>
  <c r="AI225" i="8" s="1"/>
  <c r="AI192" i="8"/>
  <c r="AI198" i="8" s="1"/>
  <c r="AI66" i="8"/>
  <c r="AI111" i="8"/>
  <c r="AI117" i="8" s="1"/>
  <c r="AJ254" i="8"/>
  <c r="AJ227" i="8"/>
  <c r="AJ200" i="8"/>
  <c r="AJ173" i="8"/>
  <c r="AJ146" i="8"/>
  <c r="AJ119" i="8"/>
  <c r="AJ4" i="8"/>
  <c r="AH122" i="8"/>
  <c r="AH132" i="8" s="1"/>
  <c r="AH128" i="8"/>
  <c r="AH230" i="8"/>
  <c r="AH240" i="8" s="1"/>
  <c r="AH236" i="8"/>
  <c r="AH155" i="8"/>
  <c r="AH149" i="8"/>
  <c r="AH159" i="8" s="1"/>
  <c r="AH209" i="8"/>
  <c r="AH203" i="8"/>
  <c r="AH213" i="8" s="1"/>
  <c r="AI247" i="8"/>
  <c r="AI193" i="8"/>
  <c r="AI220" i="8"/>
  <c r="AI166" i="8"/>
  <c r="AI112" i="8"/>
  <c r="AI139" i="8"/>
  <c r="AI80" i="8"/>
  <c r="AH182" i="8"/>
  <c r="AH176" i="8"/>
  <c r="AH186" i="8" s="1"/>
  <c r="AJ237" i="8" l="1"/>
  <c r="AJ231" i="8"/>
  <c r="AJ241" i="8" s="1"/>
  <c r="AJ264" i="8"/>
  <c r="AJ258" i="8"/>
  <c r="AJ268" i="8" s="1"/>
  <c r="AI144" i="8"/>
  <c r="AI127" i="8"/>
  <c r="AI121" i="8"/>
  <c r="AI131" i="8" s="1"/>
  <c r="AI118" i="8"/>
  <c r="AI202" i="8"/>
  <c r="AI212" i="8" s="1"/>
  <c r="AI208" i="8"/>
  <c r="AI199" i="8"/>
  <c r="AI229" i="8"/>
  <c r="AI239" i="8" s="1"/>
  <c r="AI235" i="8"/>
  <c r="AI226" i="8"/>
  <c r="AJ96" i="8"/>
  <c r="AJ104" i="8" s="1"/>
  <c r="AJ93" i="8"/>
  <c r="AJ101" i="8" s="1"/>
  <c r="AJ75" i="8"/>
  <c r="AJ59" i="8"/>
  <c r="AJ61" i="8"/>
  <c r="AK3" i="8"/>
  <c r="AJ63" i="8"/>
  <c r="AJ76" i="8"/>
  <c r="AJ70" i="8"/>
  <c r="AJ77" i="8"/>
  <c r="AJ78" i="8"/>
  <c r="AJ79" i="8"/>
  <c r="AJ57" i="8"/>
  <c r="AJ62" i="8"/>
  <c r="AJ58" i="8"/>
  <c r="AJ73" i="8"/>
  <c r="AJ71" i="8"/>
  <c r="AJ72" i="8"/>
  <c r="AJ60" i="8"/>
  <c r="AJ56" i="8"/>
  <c r="AJ65" i="8"/>
  <c r="AJ64" i="8"/>
  <c r="AJ74" i="8"/>
  <c r="AJ129" i="8"/>
  <c r="AJ123" i="8"/>
  <c r="AJ133" i="8" s="1"/>
  <c r="AI171" i="8"/>
  <c r="AJ150" i="8"/>
  <c r="AJ160" i="8" s="1"/>
  <c r="AJ156" i="8"/>
  <c r="AI252" i="8"/>
  <c r="AJ177" i="8"/>
  <c r="AJ187" i="8" s="1"/>
  <c r="AJ183" i="8"/>
  <c r="AJ210" i="8"/>
  <c r="AJ204" i="8"/>
  <c r="AJ214" i="8" s="1"/>
  <c r="AI209" i="8" l="1"/>
  <c r="AI203" i="8"/>
  <c r="AI213" i="8" s="1"/>
  <c r="AI230" i="8"/>
  <c r="AI240" i="8" s="1"/>
  <c r="AI236" i="8"/>
  <c r="AK227" i="8"/>
  <c r="AK173" i="8"/>
  <c r="AK254" i="8"/>
  <c r="AK200" i="8"/>
  <c r="AK146" i="8"/>
  <c r="AK4" i="8"/>
  <c r="AK119" i="8"/>
  <c r="AI181" i="8"/>
  <c r="AI175" i="8"/>
  <c r="AI185" i="8" s="1"/>
  <c r="AI172" i="8"/>
  <c r="AI262" i="8"/>
  <c r="AI256" i="8"/>
  <c r="AI266" i="8" s="1"/>
  <c r="AI253" i="8"/>
  <c r="AI128" i="8"/>
  <c r="AI122" i="8"/>
  <c r="AI132" i="8" s="1"/>
  <c r="AI154" i="8"/>
  <c r="AI148" i="8"/>
  <c r="AI158" i="8" s="1"/>
  <c r="AI145" i="8"/>
  <c r="AJ246" i="8"/>
  <c r="AJ165" i="8"/>
  <c r="AJ219" i="8"/>
  <c r="AJ138" i="8"/>
  <c r="AJ192" i="8"/>
  <c r="AJ66" i="8"/>
  <c r="AJ111" i="8"/>
  <c r="AJ247" i="8"/>
  <c r="AJ220" i="8"/>
  <c r="AJ193" i="8"/>
  <c r="AJ166" i="8"/>
  <c r="AJ139" i="8"/>
  <c r="AJ112" i="8"/>
  <c r="AJ80" i="8"/>
  <c r="AJ117" i="8" l="1"/>
  <c r="AJ144" i="8"/>
  <c r="AI155" i="8"/>
  <c r="AI149" i="8"/>
  <c r="AI159" i="8" s="1"/>
  <c r="AK156" i="8"/>
  <c r="AK150" i="8"/>
  <c r="AK160" i="8" s="1"/>
  <c r="AK264" i="8"/>
  <c r="AK258" i="8"/>
  <c r="AK268" i="8" s="1"/>
  <c r="AK96" i="8"/>
  <c r="AK104" i="8" s="1"/>
  <c r="AK77" i="8"/>
  <c r="AK65" i="8"/>
  <c r="AK93" i="8"/>
  <c r="AK101" i="8" s="1"/>
  <c r="AK75" i="8"/>
  <c r="AK61" i="8"/>
  <c r="AL3" i="8"/>
  <c r="AK56" i="8"/>
  <c r="AK63" i="8"/>
  <c r="AK76" i="8"/>
  <c r="AK70" i="8"/>
  <c r="AK78" i="8"/>
  <c r="AK79" i="8"/>
  <c r="AK59" i="8"/>
  <c r="AK62" i="8"/>
  <c r="AK58" i="8"/>
  <c r="AK73" i="8"/>
  <c r="AK71" i="8"/>
  <c r="AK72" i="8"/>
  <c r="AK60" i="8"/>
  <c r="AK57" i="8"/>
  <c r="AK64" i="8"/>
  <c r="AK74" i="8"/>
  <c r="AJ127" i="8"/>
  <c r="AJ121" i="8"/>
  <c r="AJ131" i="8" s="1"/>
  <c r="AJ118" i="8"/>
  <c r="AJ198" i="8"/>
  <c r="AJ148" i="8"/>
  <c r="AJ158" i="8" s="1"/>
  <c r="AJ145" i="8"/>
  <c r="AJ154" i="8"/>
  <c r="AK129" i="8"/>
  <c r="AK123" i="8"/>
  <c r="AK133" i="8" s="1"/>
  <c r="AK210" i="8"/>
  <c r="AK204" i="8"/>
  <c r="AK214" i="8" s="1"/>
  <c r="AI263" i="8"/>
  <c r="AI257" i="8"/>
  <c r="AI267" i="8" s="1"/>
  <c r="AK177" i="8"/>
  <c r="AK187" i="8" s="1"/>
  <c r="AK183" i="8"/>
  <c r="AK237" i="8"/>
  <c r="AK231" i="8"/>
  <c r="AK241" i="8" s="1"/>
  <c r="AJ225" i="8"/>
  <c r="AI182" i="8"/>
  <c r="AI176" i="8"/>
  <c r="AI186" i="8" s="1"/>
  <c r="AJ171" i="8"/>
  <c r="AJ252" i="8"/>
  <c r="AJ128" i="8" l="1"/>
  <c r="AJ122" i="8"/>
  <c r="AJ132" i="8" s="1"/>
  <c r="AK247" i="8"/>
  <c r="AK220" i="8"/>
  <c r="AK139" i="8"/>
  <c r="AK166" i="8"/>
  <c r="AK112" i="8"/>
  <c r="AK193" i="8"/>
  <c r="AK80" i="8"/>
  <c r="AJ155" i="8"/>
  <c r="AJ149" i="8"/>
  <c r="AJ159" i="8" s="1"/>
  <c r="AL254" i="8"/>
  <c r="AL227" i="8"/>
  <c r="AL173" i="8"/>
  <c r="AL146" i="8"/>
  <c r="AL200" i="8"/>
  <c r="AL4" i="8"/>
  <c r="AL119" i="8"/>
  <c r="AJ208" i="8"/>
  <c r="AJ202" i="8"/>
  <c r="AJ212" i="8" s="1"/>
  <c r="AJ199" i="8"/>
  <c r="AJ262" i="8"/>
  <c r="AJ256" i="8"/>
  <c r="AJ266" i="8" s="1"/>
  <c r="AJ253" i="8"/>
  <c r="AJ181" i="8"/>
  <c r="AJ175" i="8"/>
  <c r="AJ185" i="8" s="1"/>
  <c r="AJ172" i="8"/>
  <c r="AJ229" i="8"/>
  <c r="AJ239" i="8" s="1"/>
  <c r="AJ235" i="8"/>
  <c r="AJ226" i="8"/>
  <c r="AK246" i="8"/>
  <c r="AK252" i="8" s="1"/>
  <c r="AK219" i="8"/>
  <c r="AK225" i="8" s="1"/>
  <c r="AK165" i="8"/>
  <c r="AK171" i="8" s="1"/>
  <c r="AK192" i="8"/>
  <c r="AK138" i="8"/>
  <c r="AK66" i="8"/>
  <c r="AK111" i="8"/>
  <c r="AL177" i="8" l="1"/>
  <c r="AL187" i="8" s="1"/>
  <c r="AL183" i="8"/>
  <c r="AK181" i="8"/>
  <c r="AK175" i="8"/>
  <c r="AK185" i="8" s="1"/>
  <c r="AK172" i="8"/>
  <c r="AJ203" i="8"/>
  <c r="AJ213" i="8" s="1"/>
  <c r="AJ209" i="8"/>
  <c r="AK256" i="8"/>
  <c r="AK266" i="8" s="1"/>
  <c r="AK262" i="8"/>
  <c r="AK253" i="8"/>
  <c r="AL79" i="8"/>
  <c r="AL96" i="8"/>
  <c r="AL104" i="8" s="1"/>
  <c r="AL63" i="8"/>
  <c r="AL76" i="8"/>
  <c r="AL70" i="8"/>
  <c r="AL56" i="8"/>
  <c r="AL71" i="8"/>
  <c r="AL58" i="8"/>
  <c r="AL77" i="8"/>
  <c r="AL93" i="8"/>
  <c r="AL101" i="8" s="1"/>
  <c r="AL78" i="8"/>
  <c r="AL75" i="8"/>
  <c r="AL61" i="8"/>
  <c r="AM3" i="8"/>
  <c r="AL73" i="8"/>
  <c r="AL72" i="8"/>
  <c r="AL60" i="8"/>
  <c r="AL64" i="8"/>
  <c r="AL65" i="8"/>
  <c r="AL74" i="8"/>
  <c r="AL62" i="8"/>
  <c r="AL59" i="8"/>
  <c r="AL57" i="8"/>
  <c r="AJ182" i="8"/>
  <c r="AJ176" i="8"/>
  <c r="AJ186" i="8" s="1"/>
  <c r="AL210" i="8"/>
  <c r="AL204" i="8"/>
  <c r="AL214" i="8" s="1"/>
  <c r="AK117" i="8"/>
  <c r="AL156" i="8"/>
  <c r="AL150" i="8"/>
  <c r="AL160" i="8" s="1"/>
  <c r="AL231" i="8"/>
  <c r="AL241" i="8" s="1"/>
  <c r="AL237" i="8"/>
  <c r="AK229" i="8"/>
  <c r="AK239" i="8" s="1"/>
  <c r="AK235" i="8"/>
  <c r="AK226" i="8"/>
  <c r="AJ236" i="8"/>
  <c r="AJ230" i="8"/>
  <c r="AJ240" i="8" s="1"/>
  <c r="AL129" i="8"/>
  <c r="AL123" i="8"/>
  <c r="AL133" i="8" s="1"/>
  <c r="AK144" i="8"/>
  <c r="AJ257" i="8"/>
  <c r="AJ267" i="8" s="1"/>
  <c r="AJ263" i="8"/>
  <c r="AK198" i="8"/>
  <c r="AL264" i="8"/>
  <c r="AL258" i="8"/>
  <c r="AL268" i="8" s="1"/>
  <c r="AK208" i="8" l="1"/>
  <c r="AK202" i="8"/>
  <c r="AK212" i="8" s="1"/>
  <c r="AK199" i="8"/>
  <c r="AK154" i="8"/>
  <c r="AK148" i="8"/>
  <c r="AK158" i="8" s="1"/>
  <c r="AK145" i="8"/>
  <c r="AK118" i="8"/>
  <c r="AK127" i="8"/>
  <c r="AK121" i="8"/>
  <c r="AK131" i="8" s="1"/>
  <c r="AK182" i="8"/>
  <c r="AK176" i="8"/>
  <c r="AK186" i="8" s="1"/>
  <c r="AL220" i="8"/>
  <c r="AL193" i="8"/>
  <c r="AL247" i="8"/>
  <c r="AL139" i="8"/>
  <c r="AL166" i="8"/>
  <c r="AL112" i="8"/>
  <c r="AL80" i="8"/>
  <c r="AM254" i="8"/>
  <c r="AM227" i="8"/>
  <c r="AM200" i="8"/>
  <c r="AM173" i="8"/>
  <c r="AM146" i="8"/>
  <c r="AM4" i="8"/>
  <c r="AM119" i="8"/>
  <c r="AK257" i="8"/>
  <c r="AK267" i="8" s="1"/>
  <c r="AK263" i="8"/>
  <c r="AL246" i="8"/>
  <c r="AL252" i="8" s="1"/>
  <c r="AL192" i="8"/>
  <c r="AL198" i="8" s="1"/>
  <c r="AL219" i="8"/>
  <c r="AL165" i="8"/>
  <c r="AL171" i="8" s="1"/>
  <c r="AL138" i="8"/>
  <c r="AL144" i="8" s="1"/>
  <c r="AL111" i="8"/>
  <c r="AL117" i="8" s="1"/>
  <c r="AL66" i="8"/>
  <c r="AK236" i="8"/>
  <c r="AK230" i="8"/>
  <c r="AK240" i="8" s="1"/>
  <c r="AL225" i="8" l="1"/>
  <c r="AL175" i="8"/>
  <c r="AL185" i="8" s="1"/>
  <c r="AL172" i="8"/>
  <c r="AL181" i="8"/>
  <c r="AL154" i="8"/>
  <c r="AL148" i="8"/>
  <c r="AL158" i="8" s="1"/>
  <c r="AL145" i="8"/>
  <c r="AL229" i="8"/>
  <c r="AL239" i="8" s="1"/>
  <c r="AL235" i="8"/>
  <c r="AL226" i="8"/>
  <c r="AL208" i="8"/>
  <c r="AL199" i="8"/>
  <c r="AL202" i="8"/>
  <c r="AL212" i="8" s="1"/>
  <c r="AK128" i="8"/>
  <c r="AK122" i="8"/>
  <c r="AK132" i="8" s="1"/>
  <c r="AL256" i="8"/>
  <c r="AL266" i="8" s="1"/>
  <c r="AL262" i="8"/>
  <c r="AL253" i="8"/>
  <c r="AK155" i="8"/>
  <c r="AK149" i="8"/>
  <c r="AK159" i="8" s="1"/>
  <c r="AL118" i="8"/>
  <c r="AL127" i="8"/>
  <c r="AL121" i="8"/>
  <c r="AL131" i="8" s="1"/>
  <c r="AM183" i="8"/>
  <c r="AM177" i="8"/>
  <c r="AM187" i="8" s="1"/>
  <c r="AM210" i="8"/>
  <c r="AM204" i="8"/>
  <c r="AM214" i="8" s="1"/>
  <c r="AM237" i="8"/>
  <c r="AM231" i="8"/>
  <c r="AM241" i="8" s="1"/>
  <c r="AM264" i="8"/>
  <c r="AM258" i="8"/>
  <c r="AM268" i="8" s="1"/>
  <c r="AM129" i="8"/>
  <c r="AM123" i="8"/>
  <c r="AM133" i="8" s="1"/>
  <c r="AK203" i="8"/>
  <c r="AK213" i="8" s="1"/>
  <c r="AK209" i="8"/>
  <c r="AM70" i="8"/>
  <c r="AM76" i="8"/>
  <c r="AM56" i="8"/>
  <c r="AM71" i="8"/>
  <c r="AM58" i="8"/>
  <c r="AM77" i="8"/>
  <c r="AM72" i="8"/>
  <c r="AM60" i="8"/>
  <c r="AM93" i="8"/>
  <c r="AM101" i="8" s="1"/>
  <c r="AM78" i="8"/>
  <c r="AM79" i="8"/>
  <c r="AM96" i="8"/>
  <c r="AM104" i="8" s="1"/>
  <c r="AM63" i="8"/>
  <c r="AM64" i="8"/>
  <c r="AM57" i="8"/>
  <c r="AM61" i="8"/>
  <c r="AN3" i="8"/>
  <c r="AM75" i="8"/>
  <c r="AM65" i="8"/>
  <c r="AM74" i="8"/>
  <c r="AM62" i="8"/>
  <c r="AM59" i="8"/>
  <c r="AM73" i="8"/>
  <c r="AM150" i="8"/>
  <c r="AM160" i="8" s="1"/>
  <c r="AM156" i="8"/>
  <c r="AL203" i="8" l="1"/>
  <c r="AL213" i="8" s="1"/>
  <c r="AL209" i="8"/>
  <c r="AL128" i="8"/>
  <c r="AL122" i="8"/>
  <c r="AL132" i="8" s="1"/>
  <c r="AL236" i="8"/>
  <c r="AL230" i="8"/>
  <c r="AL240" i="8" s="1"/>
  <c r="AN254" i="8"/>
  <c r="AN227" i="8"/>
  <c r="AN200" i="8"/>
  <c r="AN173" i="8"/>
  <c r="AN146" i="8"/>
  <c r="AN119" i="8"/>
  <c r="AN4" i="8"/>
  <c r="AL257" i="8"/>
  <c r="AL267" i="8" s="1"/>
  <c r="AL263" i="8"/>
  <c r="AL155" i="8"/>
  <c r="AL149" i="8"/>
  <c r="AL159" i="8" s="1"/>
  <c r="AM246" i="8"/>
  <c r="AM192" i="8"/>
  <c r="AM219" i="8"/>
  <c r="AM165" i="8"/>
  <c r="AM171" i="8" s="1"/>
  <c r="AM111" i="8"/>
  <c r="AM117" i="8" s="1"/>
  <c r="AM138" i="8"/>
  <c r="AM144" i="8" s="1"/>
  <c r="AM66" i="8"/>
  <c r="AM220" i="8"/>
  <c r="AM193" i="8"/>
  <c r="AM247" i="8"/>
  <c r="AM139" i="8"/>
  <c r="AM112" i="8"/>
  <c r="AM166" i="8"/>
  <c r="AM80" i="8"/>
  <c r="AL182" i="8"/>
  <c r="AL176" i="8"/>
  <c r="AL186" i="8" s="1"/>
  <c r="AN72" i="8" l="1"/>
  <c r="AN70" i="8"/>
  <c r="AN56" i="8"/>
  <c r="AN93" i="8"/>
  <c r="AN101" i="8" s="1"/>
  <c r="AN73" i="8"/>
  <c r="AN71" i="8"/>
  <c r="AN58" i="8"/>
  <c r="AN77" i="8"/>
  <c r="AN60" i="8"/>
  <c r="AN62" i="8"/>
  <c r="AN78" i="8"/>
  <c r="AN79" i="8"/>
  <c r="AN96" i="8"/>
  <c r="AN104" i="8" s="1"/>
  <c r="AN76" i="8"/>
  <c r="AN61" i="8"/>
  <c r="AN57" i="8"/>
  <c r="AN75" i="8"/>
  <c r="AN64" i="8"/>
  <c r="AO3" i="8"/>
  <c r="AN65" i="8"/>
  <c r="AN74" i="8"/>
  <c r="AN59" i="8"/>
  <c r="AN63" i="8"/>
  <c r="AM145" i="8"/>
  <c r="AM154" i="8"/>
  <c r="AM148" i="8"/>
  <c r="AM158" i="8" s="1"/>
  <c r="AN129" i="8"/>
  <c r="AN123" i="8"/>
  <c r="AN133" i="8" s="1"/>
  <c r="AM127" i="8"/>
  <c r="AM121" i="8"/>
  <c r="AM131" i="8" s="1"/>
  <c r="AM118" i="8"/>
  <c r="AN150" i="8"/>
  <c r="AN160" i="8" s="1"/>
  <c r="AN156" i="8"/>
  <c r="AM181" i="8"/>
  <c r="AM175" i="8"/>
  <c r="AM185" i="8" s="1"/>
  <c r="AM172" i="8"/>
  <c r="AN183" i="8"/>
  <c r="AN177" i="8"/>
  <c r="AN187" i="8" s="1"/>
  <c r="AM225" i="8"/>
  <c r="AN210" i="8"/>
  <c r="AN204" i="8"/>
  <c r="AN214" i="8" s="1"/>
  <c r="AM198" i="8"/>
  <c r="AN237" i="8"/>
  <c r="AN231" i="8"/>
  <c r="AN241" i="8" s="1"/>
  <c r="AM252" i="8"/>
  <c r="AN258" i="8"/>
  <c r="AN268" i="8" s="1"/>
  <c r="AN264" i="8"/>
  <c r="AM208" i="8" l="1"/>
  <c r="AM202" i="8"/>
  <c r="AM212" i="8" s="1"/>
  <c r="AM199" i="8"/>
  <c r="AO254" i="8"/>
  <c r="AO227" i="8"/>
  <c r="AO200" i="8"/>
  <c r="AO173" i="8"/>
  <c r="AO146" i="8"/>
  <c r="AO119" i="8"/>
  <c r="AO4" i="8"/>
  <c r="AM122" i="8"/>
  <c r="AM132" i="8" s="1"/>
  <c r="AM128" i="8"/>
  <c r="AM235" i="8"/>
  <c r="AM229" i="8"/>
  <c r="AM239" i="8" s="1"/>
  <c r="AM226" i="8"/>
  <c r="AM182" i="8"/>
  <c r="AM176" i="8"/>
  <c r="AM186" i="8" s="1"/>
  <c r="AN246" i="8"/>
  <c r="AN252" i="8" s="1"/>
  <c r="AN219" i="8"/>
  <c r="AN225" i="8" s="1"/>
  <c r="AN192" i="8"/>
  <c r="AN198" i="8" s="1"/>
  <c r="AN165" i="8"/>
  <c r="AN171" i="8" s="1"/>
  <c r="AN111" i="8"/>
  <c r="AN117" i="8" s="1"/>
  <c r="AN138" i="8"/>
  <c r="AN66" i="8"/>
  <c r="AM155" i="8"/>
  <c r="AM149" i="8"/>
  <c r="AM159" i="8" s="1"/>
  <c r="AN247" i="8"/>
  <c r="AN220" i="8"/>
  <c r="AN193" i="8"/>
  <c r="AN166" i="8"/>
  <c r="AN112" i="8"/>
  <c r="AN139" i="8"/>
  <c r="AN80" i="8"/>
  <c r="AM256" i="8"/>
  <c r="AM266" i="8" s="1"/>
  <c r="AM262" i="8"/>
  <c r="AM253" i="8"/>
  <c r="AO74" i="8" l="1"/>
  <c r="AO71" i="8"/>
  <c r="AO58" i="8"/>
  <c r="AO77" i="8"/>
  <c r="AO60" i="8"/>
  <c r="AO72" i="8"/>
  <c r="AO62" i="8"/>
  <c r="AO93" i="8"/>
  <c r="AO101" i="8" s="1"/>
  <c r="AO78" i="8"/>
  <c r="AO73" i="8"/>
  <c r="AO64" i="8"/>
  <c r="AO79" i="8"/>
  <c r="AO96" i="8"/>
  <c r="AO104" i="8" s="1"/>
  <c r="AO70" i="8"/>
  <c r="AO56" i="8"/>
  <c r="AO76" i="8"/>
  <c r="AO61" i="8"/>
  <c r="AO57" i="8"/>
  <c r="AO65" i="8"/>
  <c r="AP3" i="8"/>
  <c r="AO75" i="8"/>
  <c r="AO59" i="8"/>
  <c r="AO63" i="8"/>
  <c r="AN235" i="8"/>
  <c r="AN229" i="8"/>
  <c r="AN239" i="8" s="1"/>
  <c r="AN226" i="8"/>
  <c r="AO156" i="8"/>
  <c r="AO150" i="8"/>
  <c r="AO160" i="8" s="1"/>
  <c r="AO210" i="8"/>
  <c r="AO204" i="8"/>
  <c r="AO214" i="8" s="1"/>
  <c r="AO237" i="8"/>
  <c r="AO231" i="8"/>
  <c r="AO241" i="8" s="1"/>
  <c r="AN127" i="8"/>
  <c r="AN121" i="8"/>
  <c r="AN131" i="8" s="1"/>
  <c r="AN118" i="8"/>
  <c r="AN181" i="8"/>
  <c r="AN175" i="8"/>
  <c r="AN185" i="8" s="1"/>
  <c r="AN172" i="8"/>
  <c r="AN202" i="8"/>
  <c r="AN212" i="8" s="1"/>
  <c r="AN199" i="8"/>
  <c r="AN208" i="8"/>
  <c r="AO129" i="8"/>
  <c r="AO123" i="8"/>
  <c r="AO133" i="8" s="1"/>
  <c r="AN262" i="8"/>
  <c r="AN253" i="8"/>
  <c r="AN256" i="8"/>
  <c r="AN266" i="8" s="1"/>
  <c r="AO183" i="8"/>
  <c r="AO177" i="8"/>
  <c r="AO187" i="8" s="1"/>
  <c r="AM236" i="8"/>
  <c r="AM230" i="8"/>
  <c r="AM240" i="8" s="1"/>
  <c r="AO258" i="8"/>
  <c r="AO268" i="8" s="1"/>
  <c r="AO264" i="8"/>
  <c r="AM263" i="8"/>
  <c r="AM257" i="8"/>
  <c r="AM267" i="8" s="1"/>
  <c r="AM209" i="8"/>
  <c r="AM203" i="8"/>
  <c r="AM213" i="8" s="1"/>
  <c r="AN144" i="8"/>
  <c r="AP254" i="8" l="1"/>
  <c r="AP200" i="8"/>
  <c r="AP173" i="8"/>
  <c r="AP227" i="8"/>
  <c r="AP146" i="8"/>
  <c r="AP119" i="8"/>
  <c r="AP4" i="8"/>
  <c r="AN209" i="8"/>
  <c r="AN203" i="8"/>
  <c r="AN213" i="8" s="1"/>
  <c r="AN176" i="8"/>
  <c r="AN186" i="8" s="1"/>
  <c r="AN182" i="8"/>
  <c r="AN128" i="8"/>
  <c r="AN122" i="8"/>
  <c r="AN132" i="8" s="1"/>
  <c r="AN236" i="8"/>
  <c r="AN230" i="8"/>
  <c r="AN240" i="8" s="1"/>
  <c r="AO219" i="8"/>
  <c r="AO225" i="8" s="1"/>
  <c r="AO246" i="8"/>
  <c r="AO192" i="8"/>
  <c r="AO111" i="8"/>
  <c r="AO117" i="8" s="1"/>
  <c r="AO138" i="8"/>
  <c r="AO144" i="8" s="1"/>
  <c r="AO165" i="8"/>
  <c r="AO171" i="8" s="1"/>
  <c r="AO66" i="8"/>
  <c r="AO247" i="8"/>
  <c r="AO193" i="8"/>
  <c r="AO166" i="8"/>
  <c r="AO220" i="8"/>
  <c r="AO112" i="8"/>
  <c r="AO139" i="8"/>
  <c r="AO80" i="8"/>
  <c r="AN154" i="8"/>
  <c r="AN148" i="8"/>
  <c r="AN158" i="8" s="1"/>
  <c r="AN145" i="8"/>
  <c r="AN263" i="8"/>
  <c r="AN257" i="8"/>
  <c r="AN267" i="8" s="1"/>
  <c r="AO198" i="8" l="1"/>
  <c r="AO252" i="8"/>
  <c r="AO181" i="8"/>
  <c r="AO175" i="8"/>
  <c r="AO185" i="8" s="1"/>
  <c r="AO172" i="8"/>
  <c r="AP231" i="8"/>
  <c r="AP241" i="8" s="1"/>
  <c r="AP237" i="8"/>
  <c r="AO127" i="8"/>
  <c r="AO121" i="8"/>
  <c r="AO131" i="8" s="1"/>
  <c r="AO118" i="8"/>
  <c r="AP183" i="8"/>
  <c r="AP177" i="8"/>
  <c r="AP187" i="8" s="1"/>
  <c r="AN149" i="8"/>
  <c r="AN159" i="8" s="1"/>
  <c r="AN155" i="8"/>
  <c r="AO154" i="8"/>
  <c r="AO148" i="8"/>
  <c r="AO158" i="8" s="1"/>
  <c r="AO145" i="8"/>
  <c r="AP76" i="8"/>
  <c r="AP77" i="8"/>
  <c r="AP60" i="8"/>
  <c r="AP72" i="8"/>
  <c r="AP62" i="8"/>
  <c r="AP93" i="8"/>
  <c r="AP101" i="8" s="1"/>
  <c r="AP78" i="8"/>
  <c r="AP73" i="8"/>
  <c r="AP64" i="8"/>
  <c r="AP65" i="8"/>
  <c r="AP74" i="8"/>
  <c r="AP79" i="8"/>
  <c r="AP96" i="8"/>
  <c r="AP104" i="8" s="1"/>
  <c r="AP71" i="8"/>
  <c r="AP58" i="8"/>
  <c r="AP70" i="8"/>
  <c r="AP61" i="8"/>
  <c r="AP57" i="8"/>
  <c r="AQ3" i="8"/>
  <c r="AP75" i="8"/>
  <c r="AP59" i="8"/>
  <c r="AP56" i="8"/>
  <c r="AP63" i="8"/>
  <c r="AP129" i="8"/>
  <c r="AP123" i="8"/>
  <c r="AP133" i="8" s="1"/>
  <c r="AP156" i="8"/>
  <c r="AP150" i="8"/>
  <c r="AP160" i="8" s="1"/>
  <c r="AP210" i="8"/>
  <c r="AP204" i="8"/>
  <c r="AP214" i="8" s="1"/>
  <c r="AO202" i="8"/>
  <c r="AO212" i="8" s="1"/>
  <c r="AO208" i="8"/>
  <c r="AO199" i="8"/>
  <c r="AO262" i="8"/>
  <c r="AO256" i="8"/>
  <c r="AO266" i="8" s="1"/>
  <c r="AO253" i="8"/>
  <c r="AO229" i="8"/>
  <c r="AO239" i="8" s="1"/>
  <c r="AO235" i="8"/>
  <c r="AO226" i="8"/>
  <c r="AP258" i="8"/>
  <c r="AP268" i="8" s="1"/>
  <c r="AP264" i="8"/>
  <c r="AO236" i="8" l="1"/>
  <c r="AO230" i="8"/>
  <c r="AO240" i="8" s="1"/>
  <c r="AP247" i="8"/>
  <c r="AP166" i="8"/>
  <c r="AP193" i="8"/>
  <c r="AP139" i="8"/>
  <c r="AP220" i="8"/>
  <c r="AP80" i="8"/>
  <c r="AP112" i="8"/>
  <c r="AO128" i="8"/>
  <c r="AO122" i="8"/>
  <c r="AO132" i="8" s="1"/>
  <c r="AO263" i="8"/>
  <c r="AO257" i="8"/>
  <c r="AO267" i="8" s="1"/>
  <c r="AP219" i="8"/>
  <c r="AP246" i="8"/>
  <c r="AP252" i="8" s="1"/>
  <c r="AP192" i="8"/>
  <c r="AP111" i="8"/>
  <c r="AP138" i="8"/>
  <c r="AP144" i="8" s="1"/>
  <c r="AP165" i="8"/>
  <c r="AP171" i="8" s="1"/>
  <c r="AP66" i="8"/>
  <c r="AO149" i="8"/>
  <c r="AO159" i="8" s="1"/>
  <c r="AO155" i="8"/>
  <c r="AO209" i="8"/>
  <c r="AO203" i="8"/>
  <c r="AO213" i="8" s="1"/>
  <c r="AO176" i="8"/>
  <c r="AO186" i="8" s="1"/>
  <c r="AO182" i="8"/>
  <c r="AQ254" i="8"/>
  <c r="AQ227" i="8"/>
  <c r="AQ173" i="8"/>
  <c r="AQ119" i="8"/>
  <c r="AQ200" i="8"/>
  <c r="AQ146" i="8"/>
  <c r="AQ4" i="8"/>
  <c r="AP198" i="8" l="1"/>
  <c r="AQ204" i="8"/>
  <c r="AQ214" i="8" s="1"/>
  <c r="AQ210" i="8"/>
  <c r="AQ129" i="8"/>
  <c r="AQ123" i="8"/>
  <c r="AQ133" i="8" s="1"/>
  <c r="AP154" i="8"/>
  <c r="AP148" i="8"/>
  <c r="AP158" i="8" s="1"/>
  <c r="AP145" i="8"/>
  <c r="AP117" i="8"/>
  <c r="AQ258" i="8"/>
  <c r="AQ268" i="8" s="1"/>
  <c r="AQ264" i="8"/>
  <c r="AQ78" i="8"/>
  <c r="AQ96" i="8"/>
  <c r="AQ104" i="8" s="1"/>
  <c r="AQ72" i="8"/>
  <c r="AQ62" i="8"/>
  <c r="AQ57" i="8"/>
  <c r="AQ93" i="8"/>
  <c r="AQ101" i="8" s="1"/>
  <c r="AQ73" i="8"/>
  <c r="AQ64" i="8"/>
  <c r="AQ65" i="8"/>
  <c r="AQ74" i="8"/>
  <c r="AQ79" i="8"/>
  <c r="AQ77" i="8"/>
  <c r="AQ60" i="8"/>
  <c r="AQ76" i="8"/>
  <c r="AQ75" i="8"/>
  <c r="AQ71" i="8"/>
  <c r="AR3" i="8"/>
  <c r="AQ56" i="8"/>
  <c r="AQ59" i="8"/>
  <c r="AQ63" i="8"/>
  <c r="AQ70" i="8"/>
  <c r="AQ61" i="8"/>
  <c r="AQ58" i="8"/>
  <c r="AQ156" i="8"/>
  <c r="AQ150" i="8"/>
  <c r="AQ160" i="8" s="1"/>
  <c r="AP175" i="8"/>
  <c r="AP185" i="8" s="1"/>
  <c r="AP181" i="8"/>
  <c r="AP172" i="8"/>
  <c r="AQ183" i="8"/>
  <c r="AQ177" i="8"/>
  <c r="AQ187" i="8" s="1"/>
  <c r="AQ231" i="8"/>
  <c r="AQ241" i="8" s="1"/>
  <c r="AQ237" i="8"/>
  <c r="AP202" i="8"/>
  <c r="AP212" i="8" s="1"/>
  <c r="AP208" i="8"/>
  <c r="AP199" i="8"/>
  <c r="AP256" i="8"/>
  <c r="AP266" i="8" s="1"/>
  <c r="AP262" i="8"/>
  <c r="AP253" i="8"/>
  <c r="AP225" i="8"/>
  <c r="AQ247" i="8" l="1"/>
  <c r="AQ220" i="8"/>
  <c r="AQ166" i="8"/>
  <c r="AQ193" i="8"/>
  <c r="AQ139" i="8"/>
  <c r="AQ80" i="8"/>
  <c r="AQ112" i="8"/>
  <c r="AP127" i="8"/>
  <c r="AP121" i="8"/>
  <c r="AP131" i="8" s="1"/>
  <c r="AP118" i="8"/>
  <c r="AQ219" i="8"/>
  <c r="AQ246" i="8"/>
  <c r="AQ252" i="8" s="1"/>
  <c r="AQ192" i="8"/>
  <c r="AQ111" i="8"/>
  <c r="AQ165" i="8"/>
  <c r="AQ138" i="8"/>
  <c r="AQ66" i="8"/>
  <c r="AP235" i="8"/>
  <c r="AP229" i="8"/>
  <c r="AP239" i="8" s="1"/>
  <c r="AP226" i="8"/>
  <c r="AP149" i="8"/>
  <c r="AP159" i="8" s="1"/>
  <c r="AP155" i="8"/>
  <c r="AP176" i="8"/>
  <c r="AP186" i="8" s="1"/>
  <c r="AP182" i="8"/>
  <c r="AR227" i="8"/>
  <c r="AR254" i="8"/>
  <c r="AR173" i="8"/>
  <c r="AR200" i="8"/>
  <c r="AR119" i="8"/>
  <c r="AR146" i="8"/>
  <c r="AR4" i="8"/>
  <c r="AP263" i="8"/>
  <c r="AP257" i="8"/>
  <c r="AP267" i="8" s="1"/>
  <c r="AP209" i="8"/>
  <c r="AP203" i="8"/>
  <c r="AP213" i="8" s="1"/>
  <c r="AQ144" i="8" l="1"/>
  <c r="AQ117" i="8"/>
  <c r="AQ198" i="8"/>
  <c r="AQ199" i="8" s="1"/>
  <c r="AR183" i="8"/>
  <c r="AR177" i="8"/>
  <c r="AR187" i="8" s="1"/>
  <c r="AR231" i="8"/>
  <c r="AR241" i="8" s="1"/>
  <c r="AR237" i="8"/>
  <c r="AQ121" i="8"/>
  <c r="AQ131" i="8" s="1"/>
  <c r="AQ127" i="8"/>
  <c r="AQ118" i="8"/>
  <c r="AQ202" i="8"/>
  <c r="AQ212" i="8" s="1"/>
  <c r="AQ208" i="8"/>
  <c r="AQ256" i="8"/>
  <c r="AQ266" i="8" s="1"/>
  <c r="AQ262" i="8"/>
  <c r="AQ253" i="8"/>
  <c r="AQ225" i="8"/>
  <c r="AP128" i="8"/>
  <c r="AP122" i="8"/>
  <c r="AP132" i="8" s="1"/>
  <c r="AR96" i="8"/>
  <c r="AR104" i="8" s="1"/>
  <c r="AR93" i="8"/>
  <c r="AR101" i="8" s="1"/>
  <c r="AR73" i="8"/>
  <c r="AR64" i="8"/>
  <c r="AR75" i="8"/>
  <c r="AR78" i="8"/>
  <c r="AR65" i="8"/>
  <c r="AR74" i="8"/>
  <c r="AR57" i="8"/>
  <c r="AR79" i="8"/>
  <c r="AR59" i="8"/>
  <c r="AR72" i="8"/>
  <c r="AR62" i="8"/>
  <c r="AR71" i="8"/>
  <c r="AR60" i="8"/>
  <c r="AR56" i="8"/>
  <c r="AS3" i="8"/>
  <c r="AR63" i="8"/>
  <c r="AR77" i="8"/>
  <c r="AR70" i="8"/>
  <c r="AR61" i="8"/>
  <c r="AR58" i="8"/>
  <c r="AR76" i="8"/>
  <c r="AP230" i="8"/>
  <c r="AP240" i="8" s="1"/>
  <c r="AP236" i="8"/>
  <c r="AR156" i="8"/>
  <c r="AR150" i="8"/>
  <c r="AR160" i="8" s="1"/>
  <c r="AR129" i="8"/>
  <c r="AR123" i="8"/>
  <c r="AR133" i="8" s="1"/>
  <c r="AR204" i="8"/>
  <c r="AR214" i="8" s="1"/>
  <c r="AR210" i="8"/>
  <c r="AQ154" i="8"/>
  <c r="AQ148" i="8"/>
  <c r="AQ158" i="8" s="1"/>
  <c r="AQ145" i="8"/>
  <c r="AR258" i="8"/>
  <c r="AR268" i="8" s="1"/>
  <c r="AR264" i="8"/>
  <c r="AQ171" i="8"/>
  <c r="AR219" i="8" l="1"/>
  <c r="AR246" i="8"/>
  <c r="AR192" i="8"/>
  <c r="AR165" i="8"/>
  <c r="AR111" i="8"/>
  <c r="AR138" i="8"/>
  <c r="AR144" i="8" s="1"/>
  <c r="AR66" i="8"/>
  <c r="AQ175" i="8"/>
  <c r="AQ185" i="8" s="1"/>
  <c r="AQ181" i="8"/>
  <c r="AQ172" i="8"/>
  <c r="AS227" i="8"/>
  <c r="AS254" i="8"/>
  <c r="AS173" i="8"/>
  <c r="AS200" i="8"/>
  <c r="AS119" i="8"/>
  <c r="AS146" i="8"/>
  <c r="AS4" i="8"/>
  <c r="AQ209" i="8"/>
  <c r="AQ203" i="8"/>
  <c r="AQ213" i="8" s="1"/>
  <c r="AQ128" i="8"/>
  <c r="AQ122" i="8"/>
  <c r="AQ132" i="8" s="1"/>
  <c r="AQ155" i="8"/>
  <c r="AQ149" i="8"/>
  <c r="AQ159" i="8" s="1"/>
  <c r="AR247" i="8"/>
  <c r="AR220" i="8"/>
  <c r="AR166" i="8"/>
  <c r="AR193" i="8"/>
  <c r="AR139" i="8"/>
  <c r="AR80" i="8"/>
  <c r="AR112" i="8"/>
  <c r="AQ229" i="8"/>
  <c r="AQ239" i="8" s="1"/>
  <c r="AQ235" i="8"/>
  <c r="AQ226" i="8"/>
  <c r="AQ263" i="8"/>
  <c r="AQ257" i="8"/>
  <c r="AQ267" i="8" s="1"/>
  <c r="AS237" i="8" l="1"/>
  <c r="AS231" i="8"/>
  <c r="AS241" i="8" s="1"/>
  <c r="AQ230" i="8"/>
  <c r="AQ240" i="8" s="1"/>
  <c r="AQ236" i="8"/>
  <c r="AS204" i="8"/>
  <c r="AS214" i="8" s="1"/>
  <c r="AS210" i="8"/>
  <c r="AR198" i="8"/>
  <c r="AS93" i="8"/>
  <c r="AS101" i="8" s="1"/>
  <c r="AS71" i="8"/>
  <c r="AS96" i="8"/>
  <c r="AS104" i="8" s="1"/>
  <c r="AS78" i="8"/>
  <c r="AS65" i="8"/>
  <c r="AS61" i="8"/>
  <c r="AS74" i="8"/>
  <c r="AS57" i="8"/>
  <c r="AT3" i="8"/>
  <c r="AS79" i="8"/>
  <c r="AS59" i="8"/>
  <c r="AS75" i="8"/>
  <c r="AS73" i="8"/>
  <c r="AS64" i="8"/>
  <c r="AS72" i="8"/>
  <c r="AS60" i="8"/>
  <c r="AS56" i="8"/>
  <c r="AS77" i="8"/>
  <c r="AS70" i="8"/>
  <c r="AS62" i="8"/>
  <c r="AS58" i="8"/>
  <c r="AS76" i="8"/>
  <c r="AS63" i="8"/>
  <c r="AS156" i="8"/>
  <c r="AS150" i="8"/>
  <c r="AS160" i="8" s="1"/>
  <c r="AS177" i="8"/>
  <c r="AS187" i="8" s="1"/>
  <c r="AS183" i="8"/>
  <c r="AR252" i="8"/>
  <c r="AQ182" i="8"/>
  <c r="AQ176" i="8"/>
  <c r="AQ186" i="8" s="1"/>
  <c r="AR148" i="8"/>
  <c r="AR158" i="8" s="1"/>
  <c r="AR154" i="8"/>
  <c r="AR145" i="8"/>
  <c r="AR117" i="8"/>
  <c r="AS129" i="8"/>
  <c r="AS123" i="8"/>
  <c r="AS133" i="8" s="1"/>
  <c r="AR171" i="8"/>
  <c r="AS264" i="8"/>
  <c r="AS258" i="8"/>
  <c r="AS268" i="8" s="1"/>
  <c r="AR225" i="8"/>
  <c r="AT227" i="8" l="1"/>
  <c r="AT254" i="8"/>
  <c r="AT173" i="8"/>
  <c r="AT200" i="8"/>
  <c r="AT146" i="8"/>
  <c r="AT119" i="8"/>
  <c r="AT4" i="8"/>
  <c r="AS247" i="8"/>
  <c r="AS220" i="8"/>
  <c r="AS193" i="8"/>
  <c r="AS166" i="8"/>
  <c r="AS80" i="8"/>
  <c r="AS139" i="8"/>
  <c r="AS112" i="8"/>
  <c r="AR175" i="8"/>
  <c r="AR185" i="8" s="1"/>
  <c r="AR181" i="8"/>
  <c r="AR172" i="8"/>
  <c r="AR121" i="8"/>
  <c r="AR131" i="8" s="1"/>
  <c r="AR127" i="8"/>
  <c r="AR118" i="8"/>
  <c r="AR155" i="8"/>
  <c r="AR149" i="8"/>
  <c r="AR159" i="8" s="1"/>
  <c r="AR202" i="8"/>
  <c r="AR212" i="8" s="1"/>
  <c r="AR208" i="8"/>
  <c r="AR199" i="8"/>
  <c r="AR235" i="8"/>
  <c r="AR229" i="8"/>
  <c r="AR239" i="8" s="1"/>
  <c r="AR226" i="8"/>
  <c r="AR262" i="8"/>
  <c r="AR256" i="8"/>
  <c r="AR266" i="8" s="1"/>
  <c r="AR253" i="8"/>
  <c r="AS246" i="8"/>
  <c r="AS252" i="8" s="1"/>
  <c r="AS219" i="8"/>
  <c r="AS225" i="8" s="1"/>
  <c r="AS192" i="8"/>
  <c r="AS165" i="8"/>
  <c r="AS111" i="8"/>
  <c r="AS117" i="8" s="1"/>
  <c r="AS138" i="8"/>
  <c r="AS144" i="8" s="1"/>
  <c r="AS66" i="8"/>
  <c r="AS235" i="8" l="1"/>
  <c r="AS229" i="8"/>
  <c r="AS239" i="8" s="1"/>
  <c r="AS226" i="8"/>
  <c r="AR257" i="8"/>
  <c r="AR267" i="8" s="1"/>
  <c r="AR263" i="8"/>
  <c r="AT96" i="8"/>
  <c r="AT104" i="8" s="1"/>
  <c r="AT73" i="8"/>
  <c r="AT93" i="8"/>
  <c r="AT101" i="8" s="1"/>
  <c r="AT74" i="8"/>
  <c r="AT57" i="8"/>
  <c r="AT79" i="8"/>
  <c r="AT59" i="8"/>
  <c r="AT75" i="8"/>
  <c r="AT61" i="8"/>
  <c r="AU3" i="8"/>
  <c r="AT63" i="8"/>
  <c r="AT78" i="8"/>
  <c r="AT65" i="8"/>
  <c r="AT72" i="8"/>
  <c r="AT60" i="8"/>
  <c r="AT56" i="8"/>
  <c r="AT64" i="8"/>
  <c r="AT77" i="8"/>
  <c r="AT70" i="8"/>
  <c r="AT62" i="8"/>
  <c r="AT58" i="8"/>
  <c r="AT76" i="8"/>
  <c r="AT71" i="8"/>
  <c r="AT123" i="8"/>
  <c r="AT133" i="8" s="1"/>
  <c r="AT129" i="8"/>
  <c r="AT156" i="8"/>
  <c r="AT150" i="8"/>
  <c r="AT160" i="8" s="1"/>
  <c r="AR209" i="8"/>
  <c r="AR203" i="8"/>
  <c r="AR213" i="8" s="1"/>
  <c r="AT264" i="8"/>
  <c r="AT258" i="8"/>
  <c r="AT268" i="8" s="1"/>
  <c r="AS262" i="8"/>
  <c r="AS256" i="8"/>
  <c r="AS266" i="8" s="1"/>
  <c r="AS253" i="8"/>
  <c r="AR128" i="8"/>
  <c r="AR122" i="8"/>
  <c r="AR132" i="8" s="1"/>
  <c r="AR230" i="8"/>
  <c r="AR240" i="8" s="1"/>
  <c r="AR236" i="8"/>
  <c r="AR182" i="8"/>
  <c r="AR176" i="8"/>
  <c r="AR186" i="8" s="1"/>
  <c r="AS154" i="8"/>
  <c r="AS148" i="8"/>
  <c r="AS158" i="8" s="1"/>
  <c r="AS145" i="8"/>
  <c r="AT204" i="8"/>
  <c r="AT214" i="8" s="1"/>
  <c r="AT210" i="8"/>
  <c r="AS121" i="8"/>
  <c r="AS131" i="8" s="1"/>
  <c r="AS127" i="8"/>
  <c r="AS118" i="8"/>
  <c r="AT177" i="8"/>
  <c r="AT187" i="8" s="1"/>
  <c r="AT183" i="8"/>
  <c r="AS171" i="8"/>
  <c r="AS198" i="8"/>
  <c r="AT237" i="8"/>
  <c r="AT231" i="8"/>
  <c r="AT241" i="8" s="1"/>
  <c r="AS155" i="8" l="1"/>
  <c r="AS149" i="8"/>
  <c r="AS159" i="8" s="1"/>
  <c r="AU254" i="8"/>
  <c r="AU173" i="8"/>
  <c r="AU200" i="8"/>
  <c r="AU146" i="8"/>
  <c r="AU119" i="8"/>
  <c r="AU227" i="8"/>
  <c r="AU4" i="8"/>
  <c r="AT246" i="8"/>
  <c r="AT252" i="8" s="1"/>
  <c r="AT219" i="8"/>
  <c r="AT225" i="8" s="1"/>
  <c r="AT192" i="8"/>
  <c r="AT165" i="8"/>
  <c r="AT138" i="8"/>
  <c r="AT111" i="8"/>
  <c r="AT66" i="8"/>
  <c r="AS230" i="8"/>
  <c r="AS240" i="8" s="1"/>
  <c r="AS236" i="8"/>
  <c r="AS128" i="8"/>
  <c r="AS122" i="8"/>
  <c r="AS132" i="8" s="1"/>
  <c r="AS257" i="8"/>
  <c r="AS267" i="8" s="1"/>
  <c r="AS263" i="8"/>
  <c r="AS208" i="8"/>
  <c r="AS202" i="8"/>
  <c r="AS212" i="8" s="1"/>
  <c r="AS199" i="8"/>
  <c r="AT247" i="8"/>
  <c r="AT220" i="8"/>
  <c r="AT193" i="8"/>
  <c r="AT166" i="8"/>
  <c r="AT139" i="8"/>
  <c r="AT112" i="8"/>
  <c r="AT80" i="8"/>
  <c r="AS175" i="8"/>
  <c r="AS185" i="8" s="1"/>
  <c r="AS181" i="8"/>
  <c r="AS172" i="8"/>
  <c r="AT229" i="8" l="1"/>
  <c r="AT239" i="8" s="1"/>
  <c r="AT226" i="8"/>
  <c r="AT235" i="8"/>
  <c r="AU231" i="8"/>
  <c r="AU241" i="8" s="1"/>
  <c r="AU237" i="8"/>
  <c r="AU123" i="8"/>
  <c r="AU133" i="8" s="1"/>
  <c r="AU129" i="8"/>
  <c r="AU204" i="8"/>
  <c r="AU214" i="8" s="1"/>
  <c r="AU210" i="8"/>
  <c r="AT117" i="8"/>
  <c r="AS176" i="8"/>
  <c r="AS186" i="8" s="1"/>
  <c r="AS182" i="8"/>
  <c r="AT171" i="8"/>
  <c r="AT262" i="8"/>
  <c r="AT256" i="8"/>
  <c r="AT266" i="8" s="1"/>
  <c r="AT253" i="8"/>
  <c r="AU96" i="8"/>
  <c r="AU104" i="8" s="1"/>
  <c r="AU75" i="8"/>
  <c r="AU79" i="8"/>
  <c r="AU59" i="8"/>
  <c r="AU61" i="8"/>
  <c r="AV3" i="8"/>
  <c r="AU63" i="8"/>
  <c r="AU76" i="8"/>
  <c r="AU78" i="8"/>
  <c r="AU93" i="8"/>
  <c r="AU101" i="8" s="1"/>
  <c r="AU74" i="8"/>
  <c r="AU57" i="8"/>
  <c r="AU72" i="8"/>
  <c r="AU60" i="8"/>
  <c r="AU56" i="8"/>
  <c r="AU64" i="8"/>
  <c r="AU65" i="8"/>
  <c r="AU77" i="8"/>
  <c r="AU70" i="8"/>
  <c r="AU62" i="8"/>
  <c r="AU58" i="8"/>
  <c r="AU73" i="8"/>
  <c r="AU71" i="8"/>
  <c r="AU150" i="8"/>
  <c r="AU160" i="8" s="1"/>
  <c r="AU156" i="8"/>
  <c r="AU177" i="8"/>
  <c r="AU187" i="8" s="1"/>
  <c r="AU183" i="8"/>
  <c r="AS209" i="8"/>
  <c r="AS203" i="8"/>
  <c r="AS213" i="8" s="1"/>
  <c r="AT144" i="8"/>
  <c r="AU264" i="8"/>
  <c r="AU258" i="8"/>
  <c r="AU268" i="8" s="1"/>
  <c r="AT198" i="8"/>
  <c r="AT127" i="8" l="1"/>
  <c r="AT118" i="8"/>
  <c r="AT121" i="8"/>
  <c r="AT131" i="8" s="1"/>
  <c r="AU246" i="8"/>
  <c r="AU219" i="8"/>
  <c r="AU165" i="8"/>
  <c r="AU192" i="8"/>
  <c r="AU138" i="8"/>
  <c r="AU111" i="8"/>
  <c r="AU66" i="8"/>
  <c r="AT208" i="8"/>
  <c r="AT202" i="8"/>
  <c r="AT212" i="8" s="1"/>
  <c r="AT199" i="8"/>
  <c r="AT148" i="8"/>
  <c r="AT158" i="8" s="1"/>
  <c r="AT154" i="8"/>
  <c r="AT145" i="8"/>
  <c r="AU247" i="8"/>
  <c r="AU220" i="8"/>
  <c r="AU193" i="8"/>
  <c r="AU166" i="8"/>
  <c r="AU139" i="8"/>
  <c r="AU112" i="8"/>
  <c r="AU80" i="8"/>
  <c r="AT181" i="8"/>
  <c r="AT175" i="8"/>
  <c r="AT185" i="8" s="1"/>
  <c r="AT172" i="8"/>
  <c r="AT236" i="8"/>
  <c r="AT230" i="8"/>
  <c r="AT240" i="8" s="1"/>
  <c r="AV254" i="8"/>
  <c r="AV227" i="8"/>
  <c r="AV173" i="8"/>
  <c r="AV200" i="8"/>
  <c r="AV146" i="8"/>
  <c r="AV119" i="8"/>
  <c r="AV4" i="8"/>
  <c r="AT257" i="8"/>
  <c r="AT267" i="8" s="1"/>
  <c r="AT263" i="8"/>
  <c r="AV210" i="8" l="1"/>
  <c r="AV204" i="8"/>
  <c r="AV214" i="8" s="1"/>
  <c r="AV177" i="8"/>
  <c r="AV187" i="8" s="1"/>
  <c r="AV183" i="8"/>
  <c r="AV237" i="8"/>
  <c r="AV231" i="8"/>
  <c r="AV241" i="8" s="1"/>
  <c r="AU198" i="8"/>
  <c r="AV156" i="8"/>
  <c r="AV150" i="8"/>
  <c r="AV160" i="8" s="1"/>
  <c r="AV264" i="8"/>
  <c r="AV258" i="8"/>
  <c r="AV268" i="8" s="1"/>
  <c r="AT155" i="8"/>
  <c r="AT149" i="8"/>
  <c r="AT159" i="8" s="1"/>
  <c r="AT176" i="8"/>
  <c r="AT186" i="8" s="1"/>
  <c r="AT182" i="8"/>
  <c r="AT128" i="8"/>
  <c r="AT122" i="8"/>
  <c r="AT132" i="8" s="1"/>
  <c r="AU117" i="8"/>
  <c r="AU144" i="8"/>
  <c r="AU171" i="8"/>
  <c r="AU225" i="8"/>
  <c r="AU252" i="8"/>
  <c r="AV96" i="8"/>
  <c r="AV104" i="8" s="1"/>
  <c r="AV93" i="8"/>
  <c r="AV101" i="8" s="1"/>
  <c r="AV77" i="8"/>
  <c r="AV65" i="8"/>
  <c r="AV61" i="8"/>
  <c r="AW3" i="8"/>
  <c r="AV75" i="8"/>
  <c r="AV63" i="8"/>
  <c r="AV56" i="8"/>
  <c r="AV70" i="8"/>
  <c r="AV76" i="8"/>
  <c r="AV78" i="8"/>
  <c r="AV79" i="8"/>
  <c r="AV59" i="8"/>
  <c r="AV60" i="8"/>
  <c r="AV57" i="8"/>
  <c r="AV64" i="8"/>
  <c r="AV58" i="8"/>
  <c r="AV74" i="8"/>
  <c r="AV62" i="8"/>
  <c r="AV73" i="8"/>
  <c r="AV71" i="8"/>
  <c r="AV72" i="8"/>
  <c r="AT209" i="8"/>
  <c r="AT203" i="8"/>
  <c r="AT213" i="8" s="1"/>
  <c r="AV123" i="8"/>
  <c r="AV133" i="8" s="1"/>
  <c r="AV129" i="8"/>
  <c r="AU181" i="8" l="1"/>
  <c r="AU175" i="8"/>
  <c r="AU185" i="8" s="1"/>
  <c r="AU172" i="8"/>
  <c r="AU208" i="8"/>
  <c r="AU202" i="8"/>
  <c r="AU212" i="8" s="1"/>
  <c r="AU199" i="8"/>
  <c r="AU262" i="8"/>
  <c r="AU256" i="8"/>
  <c r="AU266" i="8" s="1"/>
  <c r="AU253" i="8"/>
  <c r="AV247" i="8"/>
  <c r="AV220" i="8"/>
  <c r="AV139" i="8"/>
  <c r="AV193" i="8"/>
  <c r="AV166" i="8"/>
  <c r="AV112" i="8"/>
  <c r="AV80" i="8"/>
  <c r="AU148" i="8"/>
  <c r="AU158" i="8" s="1"/>
  <c r="AU145" i="8"/>
  <c r="AU154" i="8"/>
  <c r="AU226" i="8"/>
  <c r="AU235" i="8"/>
  <c r="AU229" i="8"/>
  <c r="AU239" i="8" s="1"/>
  <c r="AV246" i="8"/>
  <c r="AV219" i="8"/>
  <c r="AV165" i="8"/>
  <c r="AV192" i="8"/>
  <c r="AV198" i="8" s="1"/>
  <c r="AV138" i="8"/>
  <c r="AV111" i="8"/>
  <c r="AV117" i="8" s="1"/>
  <c r="AV66" i="8"/>
  <c r="AU127" i="8"/>
  <c r="AU121" i="8"/>
  <c r="AU131" i="8" s="1"/>
  <c r="AU118" i="8"/>
  <c r="AW254" i="8"/>
  <c r="AW227" i="8"/>
  <c r="AW173" i="8"/>
  <c r="AW200" i="8"/>
  <c r="AW146" i="8"/>
  <c r="AW119" i="8"/>
  <c r="AW4" i="8"/>
  <c r="AV144" i="8" l="1"/>
  <c r="AU128" i="8"/>
  <c r="AU122" i="8"/>
  <c r="AU132" i="8" s="1"/>
  <c r="AU236" i="8"/>
  <c r="AU230" i="8"/>
  <c r="AU240" i="8" s="1"/>
  <c r="AU257" i="8"/>
  <c r="AU267" i="8" s="1"/>
  <c r="AU263" i="8"/>
  <c r="AU155" i="8"/>
  <c r="AU149" i="8"/>
  <c r="AU159" i="8" s="1"/>
  <c r="AV208" i="8"/>
  <c r="AV202" i="8"/>
  <c r="AV212" i="8" s="1"/>
  <c r="AV199" i="8"/>
  <c r="AW264" i="8"/>
  <c r="AW258" i="8"/>
  <c r="AW268" i="8" s="1"/>
  <c r="AW79" i="8"/>
  <c r="AW96" i="8"/>
  <c r="AW104" i="8" s="1"/>
  <c r="AW93" i="8"/>
  <c r="AW101" i="8" s="1"/>
  <c r="AW75" i="8"/>
  <c r="AW63" i="8"/>
  <c r="AW76" i="8"/>
  <c r="AW70" i="8"/>
  <c r="AW56" i="8"/>
  <c r="AW58" i="8"/>
  <c r="AW77" i="8"/>
  <c r="AW78" i="8"/>
  <c r="AW61" i="8"/>
  <c r="AX3" i="8"/>
  <c r="AW64" i="8"/>
  <c r="AW59" i="8"/>
  <c r="AW65" i="8"/>
  <c r="AW74" i="8"/>
  <c r="AW62" i="8"/>
  <c r="AW73" i="8"/>
  <c r="AW71" i="8"/>
  <c r="AW72" i="8"/>
  <c r="AW60" i="8"/>
  <c r="AW57" i="8"/>
  <c r="AV118" i="8"/>
  <c r="AV127" i="8"/>
  <c r="AV121" i="8"/>
  <c r="AV131" i="8" s="1"/>
  <c r="AU203" i="8"/>
  <c r="AU213" i="8" s="1"/>
  <c r="AU209" i="8"/>
  <c r="AW129" i="8"/>
  <c r="AW123" i="8"/>
  <c r="AW133" i="8" s="1"/>
  <c r="AV148" i="8"/>
  <c r="AV158" i="8" s="1"/>
  <c r="AV154" i="8"/>
  <c r="AV145" i="8"/>
  <c r="AW156" i="8"/>
  <c r="AW150" i="8"/>
  <c r="AW160" i="8" s="1"/>
  <c r="AW210" i="8"/>
  <c r="AW204" i="8"/>
  <c r="AW214" i="8" s="1"/>
  <c r="AV171" i="8"/>
  <c r="AU176" i="8"/>
  <c r="AU186" i="8" s="1"/>
  <c r="AU182" i="8"/>
  <c r="AW177" i="8"/>
  <c r="AW187" i="8" s="1"/>
  <c r="AW183" i="8"/>
  <c r="AV225" i="8"/>
  <c r="AW231" i="8"/>
  <c r="AW241" i="8" s="1"/>
  <c r="AW237" i="8"/>
  <c r="AV252" i="8"/>
  <c r="AV209" i="8" l="1"/>
  <c r="AV203" i="8"/>
  <c r="AV213" i="8" s="1"/>
  <c r="AW246" i="8"/>
  <c r="AW192" i="8"/>
  <c r="AW219" i="8"/>
  <c r="AW165" i="8"/>
  <c r="AW138" i="8"/>
  <c r="AW144" i="8" s="1"/>
  <c r="AW66" i="8"/>
  <c r="AW111" i="8"/>
  <c r="AW117" i="8" s="1"/>
  <c r="AV181" i="8"/>
  <c r="AV172" i="8"/>
  <c r="AV175" i="8"/>
  <c r="AV185" i="8" s="1"/>
  <c r="AV128" i="8"/>
  <c r="AV122" i="8"/>
  <c r="AV132" i="8" s="1"/>
  <c r="AX254" i="8"/>
  <c r="AX227" i="8"/>
  <c r="AX200" i="8"/>
  <c r="AX173" i="8"/>
  <c r="AX146" i="8"/>
  <c r="AX119" i="8"/>
  <c r="AX4" i="8"/>
  <c r="AW247" i="8"/>
  <c r="AW220" i="8"/>
  <c r="AW166" i="8"/>
  <c r="AW139" i="8"/>
  <c r="AW193" i="8"/>
  <c r="AW112" i="8"/>
  <c r="AW80" i="8"/>
  <c r="AV256" i="8"/>
  <c r="AV266" i="8" s="1"/>
  <c r="AV262" i="8"/>
  <c r="AV253" i="8"/>
  <c r="AV155" i="8"/>
  <c r="AV149" i="8"/>
  <c r="AV159" i="8" s="1"/>
  <c r="AV229" i="8"/>
  <c r="AV239" i="8" s="1"/>
  <c r="AV226" i="8"/>
  <c r="AV235" i="8"/>
  <c r="AW171" i="8" l="1"/>
  <c r="AW225" i="8"/>
  <c r="AV182" i="8"/>
  <c r="AV176" i="8"/>
  <c r="AV186" i="8" s="1"/>
  <c r="AX70" i="8"/>
  <c r="AX72" i="8"/>
  <c r="AX76" i="8"/>
  <c r="AX56" i="8"/>
  <c r="AX58" i="8"/>
  <c r="AX71" i="8"/>
  <c r="AX60" i="8"/>
  <c r="AX77" i="8"/>
  <c r="AX96" i="8"/>
  <c r="AX104" i="8" s="1"/>
  <c r="AX78" i="8"/>
  <c r="AX93" i="8"/>
  <c r="AX101" i="8" s="1"/>
  <c r="AX79" i="8"/>
  <c r="AX75" i="8"/>
  <c r="AX63" i="8"/>
  <c r="AX65" i="8"/>
  <c r="AY3" i="8"/>
  <c r="AX74" i="8"/>
  <c r="AX62" i="8"/>
  <c r="AX59" i="8"/>
  <c r="AX73" i="8"/>
  <c r="AX61" i="8"/>
  <c r="AX57" i="8"/>
  <c r="AX64" i="8"/>
  <c r="AX129" i="8"/>
  <c r="AX123" i="8"/>
  <c r="AX133" i="8" s="1"/>
  <c r="AX264" i="8"/>
  <c r="AX258" i="8"/>
  <c r="AX268" i="8" s="1"/>
  <c r="AW198" i="8"/>
  <c r="AW118" i="8"/>
  <c r="AW127" i="8"/>
  <c r="AW121" i="8"/>
  <c r="AW131" i="8" s="1"/>
  <c r="AX210" i="8"/>
  <c r="AX204" i="8"/>
  <c r="AX214" i="8" s="1"/>
  <c r="AW252" i="8"/>
  <c r="AX156" i="8"/>
  <c r="AX150" i="8"/>
  <c r="AX160" i="8" s="1"/>
  <c r="AX183" i="8"/>
  <c r="AX177" i="8"/>
  <c r="AX187" i="8" s="1"/>
  <c r="AX237" i="8"/>
  <c r="AX231" i="8"/>
  <c r="AX241" i="8" s="1"/>
  <c r="AV236" i="8"/>
  <c r="AV230" i="8"/>
  <c r="AV240" i="8" s="1"/>
  <c r="AV263" i="8"/>
  <c r="AV257" i="8"/>
  <c r="AV267" i="8" s="1"/>
  <c r="AW154" i="8"/>
  <c r="AW148" i="8"/>
  <c r="AW158" i="8" s="1"/>
  <c r="AW145" i="8"/>
  <c r="AW181" i="8"/>
  <c r="AW172" i="8"/>
  <c r="AW175" i="8"/>
  <c r="AW185" i="8" s="1"/>
  <c r="AW229" i="8"/>
  <c r="AW239" i="8" s="1"/>
  <c r="AW235" i="8"/>
  <c r="AW226" i="8"/>
  <c r="AW236" i="8" l="1"/>
  <c r="AW230" i="8"/>
  <c r="AW240" i="8" s="1"/>
  <c r="AW128" i="8"/>
  <c r="AW122" i="8"/>
  <c r="AW132" i="8" s="1"/>
  <c r="AW182" i="8"/>
  <c r="AW176" i="8"/>
  <c r="AW186" i="8" s="1"/>
  <c r="AW256" i="8"/>
  <c r="AW266" i="8" s="1"/>
  <c r="AW253" i="8"/>
  <c r="AW262" i="8"/>
  <c r="AX247" i="8"/>
  <c r="AX220" i="8"/>
  <c r="AX166" i="8"/>
  <c r="AX139" i="8"/>
  <c r="AX112" i="8"/>
  <c r="AX193" i="8"/>
  <c r="AX80" i="8"/>
  <c r="AW208" i="8"/>
  <c r="AW202" i="8"/>
  <c r="AW212" i="8" s="1"/>
  <c r="AW199" i="8"/>
  <c r="AY254" i="8"/>
  <c r="AY227" i="8"/>
  <c r="AY200" i="8"/>
  <c r="AY173" i="8"/>
  <c r="AY146" i="8"/>
  <c r="AY119" i="8"/>
  <c r="AY4" i="8"/>
  <c r="AX246" i="8"/>
  <c r="AX192" i="8"/>
  <c r="AX198" i="8" s="1"/>
  <c r="AX219" i="8"/>
  <c r="AX165" i="8"/>
  <c r="AX138" i="8"/>
  <c r="AX144" i="8" s="1"/>
  <c r="AX111" i="8"/>
  <c r="AX117" i="8" s="1"/>
  <c r="AX66" i="8"/>
  <c r="AW155" i="8"/>
  <c r="AW149" i="8"/>
  <c r="AW159" i="8" s="1"/>
  <c r="AX171" i="8" l="1"/>
  <c r="AY210" i="8"/>
  <c r="AY204" i="8"/>
  <c r="AY214" i="8" s="1"/>
  <c r="AX145" i="8"/>
  <c r="AX154" i="8"/>
  <c r="AX148" i="8"/>
  <c r="AX158" i="8" s="1"/>
  <c r="AW263" i="8"/>
  <c r="AW257" i="8"/>
  <c r="AW267" i="8" s="1"/>
  <c r="AX208" i="8"/>
  <c r="AX202" i="8"/>
  <c r="AX212" i="8" s="1"/>
  <c r="AX199" i="8"/>
  <c r="AX127" i="8"/>
  <c r="AX121" i="8"/>
  <c r="AX131" i="8" s="1"/>
  <c r="AX118" i="8"/>
  <c r="AX225" i="8"/>
  <c r="AY129" i="8"/>
  <c r="AY123" i="8"/>
  <c r="AY133" i="8" s="1"/>
  <c r="AY258" i="8"/>
  <c r="AY268" i="8" s="1"/>
  <c r="AY264" i="8"/>
  <c r="AW209" i="8"/>
  <c r="AW203" i="8"/>
  <c r="AW213" i="8" s="1"/>
  <c r="AY156" i="8"/>
  <c r="AY150" i="8"/>
  <c r="AY160" i="8" s="1"/>
  <c r="AY237" i="8"/>
  <c r="AY231" i="8"/>
  <c r="AY241" i="8" s="1"/>
  <c r="AX175" i="8"/>
  <c r="AX185" i="8" s="1"/>
  <c r="AX181" i="8"/>
  <c r="AX172" i="8"/>
  <c r="AX252" i="8"/>
  <c r="AY72" i="8"/>
  <c r="AY76" i="8"/>
  <c r="AY56" i="8"/>
  <c r="AY70" i="8"/>
  <c r="AY58" i="8"/>
  <c r="AY71" i="8"/>
  <c r="AY60" i="8"/>
  <c r="AY77" i="8"/>
  <c r="AY62" i="8"/>
  <c r="AY96" i="8"/>
  <c r="AY104" i="8" s="1"/>
  <c r="AY78" i="8"/>
  <c r="AY93" i="8"/>
  <c r="AY101" i="8" s="1"/>
  <c r="AY79" i="8"/>
  <c r="AY75" i="8"/>
  <c r="AY65" i="8"/>
  <c r="AY74" i="8"/>
  <c r="AY59" i="8"/>
  <c r="AZ3" i="8"/>
  <c r="AY63" i="8"/>
  <c r="AY73" i="8"/>
  <c r="AY61" i="8"/>
  <c r="AY57" i="8"/>
  <c r="AY64" i="8"/>
  <c r="AY177" i="8"/>
  <c r="AY187" i="8" s="1"/>
  <c r="AY183" i="8"/>
  <c r="AX209" i="8" l="1"/>
  <c r="AX203" i="8"/>
  <c r="AX213" i="8" s="1"/>
  <c r="AY246" i="8"/>
  <c r="AY219" i="8"/>
  <c r="AY192" i="8"/>
  <c r="AY198" i="8" s="1"/>
  <c r="AY165" i="8"/>
  <c r="AY138" i="8"/>
  <c r="AY144" i="8" s="1"/>
  <c r="AY111" i="8"/>
  <c r="AY117" i="8" s="1"/>
  <c r="AY66" i="8"/>
  <c r="AY247" i="8"/>
  <c r="AY220" i="8"/>
  <c r="AY166" i="8"/>
  <c r="AY193" i="8"/>
  <c r="AY139" i="8"/>
  <c r="AY112" i="8"/>
  <c r="AY80" i="8"/>
  <c r="AX182" i="8"/>
  <c r="AX176" i="8"/>
  <c r="AX186" i="8" s="1"/>
  <c r="AX229" i="8"/>
  <c r="AX239" i="8" s="1"/>
  <c r="AX235" i="8"/>
  <c r="AX226" i="8"/>
  <c r="AX155" i="8"/>
  <c r="AX149" i="8"/>
  <c r="AX159" i="8" s="1"/>
  <c r="AX262" i="8"/>
  <c r="AX256" i="8"/>
  <c r="AX266" i="8" s="1"/>
  <c r="AX253" i="8"/>
  <c r="AZ254" i="8"/>
  <c r="AZ227" i="8"/>
  <c r="AZ200" i="8"/>
  <c r="AZ173" i="8"/>
  <c r="AZ146" i="8"/>
  <c r="AZ119" i="8"/>
  <c r="AZ4" i="8"/>
  <c r="AX122" i="8"/>
  <c r="AX132" i="8" s="1"/>
  <c r="AX128" i="8"/>
  <c r="AY171" i="8" l="1"/>
  <c r="AZ123" i="8"/>
  <c r="AZ133" i="8" s="1"/>
  <c r="AZ129" i="8"/>
  <c r="AY154" i="8"/>
  <c r="AY148" i="8"/>
  <c r="AY158" i="8" s="1"/>
  <c r="AY145" i="8"/>
  <c r="AY225" i="8"/>
  <c r="AZ74" i="8"/>
  <c r="AZ70" i="8"/>
  <c r="AZ58" i="8"/>
  <c r="AZ71" i="8"/>
  <c r="AZ60" i="8"/>
  <c r="AZ73" i="8"/>
  <c r="AZ77" i="8"/>
  <c r="AZ62" i="8"/>
  <c r="AZ72" i="8"/>
  <c r="AZ64" i="8"/>
  <c r="AZ78" i="8"/>
  <c r="AZ96" i="8"/>
  <c r="AZ104" i="8" s="1"/>
  <c r="AZ93" i="8"/>
  <c r="AZ101" i="8" s="1"/>
  <c r="AZ79" i="8"/>
  <c r="AZ76" i="8"/>
  <c r="AZ56" i="8"/>
  <c r="AZ59" i="8"/>
  <c r="BA3" i="8"/>
  <c r="AZ63" i="8"/>
  <c r="AZ61" i="8"/>
  <c r="AZ57" i="8"/>
  <c r="AZ75" i="8"/>
  <c r="AZ65" i="8"/>
  <c r="AX236" i="8"/>
  <c r="AX230" i="8"/>
  <c r="AX240" i="8" s="1"/>
  <c r="AY181" i="8"/>
  <c r="AY175" i="8"/>
  <c r="AY185" i="8" s="1"/>
  <c r="AY172" i="8"/>
  <c r="AY252" i="8"/>
  <c r="AZ183" i="8"/>
  <c r="AZ177" i="8"/>
  <c r="AZ187" i="8" s="1"/>
  <c r="AZ237" i="8"/>
  <c r="AZ231" i="8"/>
  <c r="AZ241" i="8" s="1"/>
  <c r="AZ258" i="8"/>
  <c r="AZ268" i="8" s="1"/>
  <c r="AZ264" i="8"/>
  <c r="AX263" i="8"/>
  <c r="AX257" i="8"/>
  <c r="AX267" i="8" s="1"/>
  <c r="AZ156" i="8"/>
  <c r="AZ150" i="8"/>
  <c r="AZ160" i="8" s="1"/>
  <c r="AY127" i="8"/>
  <c r="AY121" i="8"/>
  <c r="AY131" i="8" s="1"/>
  <c r="AY118" i="8"/>
  <c r="AZ210" i="8"/>
  <c r="AZ204" i="8"/>
  <c r="AZ214" i="8" s="1"/>
  <c r="AY202" i="8"/>
  <c r="AY212" i="8" s="1"/>
  <c r="AY208" i="8"/>
  <c r="AY199" i="8"/>
  <c r="AZ246" i="8" l="1"/>
  <c r="AZ219" i="8"/>
  <c r="AZ165" i="8"/>
  <c r="AZ192" i="8"/>
  <c r="AZ138" i="8"/>
  <c r="AZ144" i="8" s="1"/>
  <c r="AZ111" i="8"/>
  <c r="AZ66" i="8"/>
  <c r="AZ247" i="8"/>
  <c r="AZ220" i="8"/>
  <c r="AZ166" i="8"/>
  <c r="AZ193" i="8"/>
  <c r="AZ112" i="8"/>
  <c r="AZ139" i="8"/>
  <c r="AZ80" i="8"/>
  <c r="AY149" i="8"/>
  <c r="AY159" i="8" s="1"/>
  <c r="AY155" i="8"/>
  <c r="AY235" i="8"/>
  <c r="AY226" i="8"/>
  <c r="AY229" i="8"/>
  <c r="AY239" i="8" s="1"/>
  <c r="AY262" i="8"/>
  <c r="AY256" i="8"/>
  <c r="AY266" i="8" s="1"/>
  <c r="AY253" i="8"/>
  <c r="BA254" i="8"/>
  <c r="BA227" i="8"/>
  <c r="BA200" i="8"/>
  <c r="BA173" i="8"/>
  <c r="BA146" i="8"/>
  <c r="BA119" i="8"/>
  <c r="BA4" i="8"/>
  <c r="AY209" i="8"/>
  <c r="AY203" i="8"/>
  <c r="AY213" i="8" s="1"/>
  <c r="AY128" i="8"/>
  <c r="AY122" i="8"/>
  <c r="AY132" i="8" s="1"/>
  <c r="AY182" i="8"/>
  <c r="AY176" i="8"/>
  <c r="AY186" i="8" s="1"/>
  <c r="AZ117" i="8" l="1"/>
  <c r="BA183" i="8"/>
  <c r="BA177" i="8"/>
  <c r="BA187" i="8" s="1"/>
  <c r="AZ198" i="8"/>
  <c r="AY236" i="8"/>
  <c r="AY230" i="8"/>
  <c r="AY240" i="8" s="1"/>
  <c r="BA129" i="8"/>
  <c r="BA123" i="8"/>
  <c r="BA133" i="8" s="1"/>
  <c r="BA210" i="8"/>
  <c r="BA204" i="8"/>
  <c r="BA214" i="8" s="1"/>
  <c r="AZ171" i="8"/>
  <c r="AY263" i="8"/>
  <c r="AY257" i="8"/>
  <c r="AY267" i="8" s="1"/>
  <c r="BA156" i="8"/>
  <c r="BA150" i="8"/>
  <c r="BA160" i="8" s="1"/>
  <c r="BA237" i="8"/>
  <c r="BA231" i="8"/>
  <c r="BA241" i="8" s="1"/>
  <c r="AZ225" i="8"/>
  <c r="BA76" i="8"/>
  <c r="BA71" i="8"/>
  <c r="BA60" i="8"/>
  <c r="BA77" i="8"/>
  <c r="BA62" i="8"/>
  <c r="BA72" i="8"/>
  <c r="BA64" i="8"/>
  <c r="BA96" i="8"/>
  <c r="BA104" i="8" s="1"/>
  <c r="BA78" i="8"/>
  <c r="BA73" i="8"/>
  <c r="BA93" i="8"/>
  <c r="BA101" i="8" s="1"/>
  <c r="BA79" i="8"/>
  <c r="BA70" i="8"/>
  <c r="BA58" i="8"/>
  <c r="BA59" i="8"/>
  <c r="BA56" i="8"/>
  <c r="BB3" i="8"/>
  <c r="BA74" i="8"/>
  <c r="BA63" i="8"/>
  <c r="BA57" i="8"/>
  <c r="BA75" i="8"/>
  <c r="BA65" i="8"/>
  <c r="BA61" i="8"/>
  <c r="AZ127" i="8"/>
  <c r="AZ121" i="8"/>
  <c r="AZ131" i="8" s="1"/>
  <c r="AZ118" i="8"/>
  <c r="AZ154" i="8"/>
  <c r="AZ148" i="8"/>
  <c r="AZ158" i="8" s="1"/>
  <c r="AZ145" i="8"/>
  <c r="BA264" i="8"/>
  <c r="BA258" i="8"/>
  <c r="BA268" i="8" s="1"/>
  <c r="AZ252" i="8"/>
  <c r="AZ181" i="8" l="1"/>
  <c r="AZ175" i="8"/>
  <c r="AZ185" i="8" s="1"/>
  <c r="AZ172" i="8"/>
  <c r="BA246" i="8"/>
  <c r="BA252" i="8" s="1"/>
  <c r="BA219" i="8"/>
  <c r="BA165" i="8"/>
  <c r="BA171" i="8" s="1"/>
  <c r="BA192" i="8"/>
  <c r="BA198" i="8" s="1"/>
  <c r="BA111" i="8"/>
  <c r="BA138" i="8"/>
  <c r="BA144" i="8" s="1"/>
  <c r="BA66" i="8"/>
  <c r="AZ235" i="8"/>
  <c r="AZ229" i="8"/>
  <c r="AZ239" i="8" s="1"/>
  <c r="AZ226" i="8"/>
  <c r="BA247" i="8"/>
  <c r="BA166" i="8"/>
  <c r="BA193" i="8"/>
  <c r="BA139" i="8"/>
  <c r="BA220" i="8"/>
  <c r="BA112" i="8"/>
  <c r="BA80" i="8"/>
  <c r="AZ262" i="8"/>
  <c r="AZ256" i="8"/>
  <c r="AZ266" i="8" s="1"/>
  <c r="AZ253" i="8"/>
  <c r="AZ202" i="8"/>
  <c r="AZ212" i="8" s="1"/>
  <c r="AZ208" i="8"/>
  <c r="AZ199" i="8"/>
  <c r="AZ122" i="8"/>
  <c r="AZ132" i="8" s="1"/>
  <c r="AZ128" i="8"/>
  <c r="AZ155" i="8"/>
  <c r="AZ149" i="8"/>
  <c r="AZ159" i="8" s="1"/>
  <c r="BB254" i="8"/>
  <c r="BB227" i="8"/>
  <c r="BB200" i="8"/>
  <c r="BB173" i="8"/>
  <c r="BB146" i="8"/>
  <c r="BB119" i="8"/>
  <c r="BB4" i="8"/>
  <c r="BB231" i="8" l="1"/>
  <c r="BB241" i="8" s="1"/>
  <c r="BB237" i="8"/>
  <c r="BA154" i="8"/>
  <c r="BA148" i="8"/>
  <c r="BA158" i="8" s="1"/>
  <c r="BA145" i="8"/>
  <c r="AZ203" i="8"/>
  <c r="AZ213" i="8" s="1"/>
  <c r="AZ209" i="8"/>
  <c r="BB204" i="8"/>
  <c r="BB214" i="8" s="1"/>
  <c r="BB210" i="8"/>
  <c r="BB264" i="8"/>
  <c r="BB258" i="8"/>
  <c r="BB268" i="8" s="1"/>
  <c r="BA202" i="8"/>
  <c r="BA212" i="8" s="1"/>
  <c r="BA208" i="8"/>
  <c r="BA199" i="8"/>
  <c r="BB129" i="8"/>
  <c r="BB123" i="8"/>
  <c r="BB133" i="8" s="1"/>
  <c r="BA225" i="8"/>
  <c r="BB156" i="8"/>
  <c r="BB150" i="8"/>
  <c r="BB160" i="8" s="1"/>
  <c r="BA117" i="8"/>
  <c r="BA175" i="8"/>
  <c r="BA185" i="8" s="1"/>
  <c r="BA181" i="8"/>
  <c r="BA172" i="8"/>
  <c r="BB78" i="8"/>
  <c r="BB77" i="8"/>
  <c r="BB62" i="8"/>
  <c r="BB72" i="8"/>
  <c r="BB64" i="8"/>
  <c r="BB96" i="8"/>
  <c r="BB104" i="8" s="1"/>
  <c r="BB73" i="8"/>
  <c r="BB57" i="8"/>
  <c r="BB65" i="8"/>
  <c r="BB74" i="8"/>
  <c r="BB93" i="8"/>
  <c r="BB101" i="8" s="1"/>
  <c r="BB79" i="8"/>
  <c r="BB71" i="8"/>
  <c r="BB60" i="8"/>
  <c r="BB63" i="8"/>
  <c r="BB61" i="8"/>
  <c r="BB70" i="8"/>
  <c r="BB76" i="8"/>
  <c r="BB75" i="8"/>
  <c r="BB59" i="8"/>
  <c r="BB56" i="8"/>
  <c r="BC3" i="8"/>
  <c r="BB58" i="8"/>
  <c r="BA262" i="8"/>
  <c r="BA256" i="8"/>
  <c r="BA266" i="8" s="1"/>
  <c r="BA253" i="8"/>
  <c r="AZ176" i="8"/>
  <c r="AZ186" i="8" s="1"/>
  <c r="AZ182" i="8"/>
  <c r="AZ236" i="8"/>
  <c r="AZ230" i="8"/>
  <c r="AZ240" i="8" s="1"/>
  <c r="BB183" i="8"/>
  <c r="BB177" i="8"/>
  <c r="BB187" i="8" s="1"/>
  <c r="AZ263" i="8"/>
  <c r="AZ257" i="8"/>
  <c r="AZ267" i="8" s="1"/>
  <c r="BB246" i="8" l="1"/>
  <c r="BB219" i="8"/>
  <c r="BB165" i="8"/>
  <c r="BB192" i="8"/>
  <c r="BB111" i="8"/>
  <c r="BB138" i="8"/>
  <c r="BB144" i="8" s="1"/>
  <c r="BB66" i="8"/>
  <c r="BA127" i="8"/>
  <c r="BA121" i="8"/>
  <c r="BA131" i="8" s="1"/>
  <c r="BA118" i="8"/>
  <c r="BB247" i="8"/>
  <c r="BB166" i="8"/>
  <c r="BB193" i="8"/>
  <c r="BB220" i="8"/>
  <c r="BB112" i="8"/>
  <c r="BB139" i="8"/>
  <c r="BB80" i="8"/>
  <c r="BA235" i="8"/>
  <c r="BA229" i="8"/>
  <c r="BA239" i="8" s="1"/>
  <c r="BA226" i="8"/>
  <c r="BA203" i="8"/>
  <c r="BA213" i="8" s="1"/>
  <c r="BA209" i="8"/>
  <c r="BA263" i="8"/>
  <c r="BA257" i="8"/>
  <c r="BA267" i="8" s="1"/>
  <c r="BA149" i="8"/>
  <c r="BA159" i="8" s="1"/>
  <c r="BA155" i="8"/>
  <c r="BC254" i="8"/>
  <c r="BC227" i="8"/>
  <c r="BC200" i="8"/>
  <c r="BC146" i="8"/>
  <c r="BC173" i="8"/>
  <c r="BC119" i="8"/>
  <c r="BC4" i="8"/>
  <c r="BA176" i="8"/>
  <c r="BA186" i="8" s="1"/>
  <c r="BA182" i="8"/>
  <c r="BB117" i="8" l="1"/>
  <c r="BB121" i="8" s="1"/>
  <c r="BB131" i="8" s="1"/>
  <c r="BB198" i="8"/>
  <c r="BC129" i="8"/>
  <c r="BC123" i="8"/>
  <c r="BC133" i="8" s="1"/>
  <c r="BA122" i="8"/>
  <c r="BA132" i="8" s="1"/>
  <c r="BA128" i="8"/>
  <c r="BC183" i="8"/>
  <c r="BC177" i="8"/>
  <c r="BC187" i="8" s="1"/>
  <c r="BA230" i="8"/>
  <c r="BA240" i="8" s="1"/>
  <c r="BA236" i="8"/>
  <c r="BC210" i="8"/>
  <c r="BC204" i="8"/>
  <c r="BC214" i="8" s="1"/>
  <c r="BC231" i="8"/>
  <c r="BC241" i="8" s="1"/>
  <c r="BC237" i="8"/>
  <c r="BB202" i="8"/>
  <c r="BB212" i="8" s="1"/>
  <c r="BB199" i="8"/>
  <c r="BB208" i="8"/>
  <c r="BC258" i="8"/>
  <c r="BC268" i="8" s="1"/>
  <c r="BC264" i="8"/>
  <c r="BB171" i="8"/>
  <c r="BC156" i="8"/>
  <c r="BC150" i="8"/>
  <c r="BC160" i="8" s="1"/>
  <c r="BB225" i="8"/>
  <c r="BC72" i="8"/>
  <c r="BC64" i="8"/>
  <c r="BC96" i="8"/>
  <c r="BC104" i="8" s="1"/>
  <c r="BC73" i="8"/>
  <c r="BC78" i="8"/>
  <c r="BC65" i="8"/>
  <c r="BC57" i="8"/>
  <c r="BC74" i="8"/>
  <c r="BC59" i="8"/>
  <c r="BC93" i="8"/>
  <c r="BC101" i="8" s="1"/>
  <c r="BC77" i="8"/>
  <c r="BC62" i="8"/>
  <c r="BC79" i="8"/>
  <c r="BD3" i="8"/>
  <c r="BC61" i="8"/>
  <c r="BC58" i="8"/>
  <c r="BC70" i="8"/>
  <c r="BC76" i="8"/>
  <c r="BC71" i="8"/>
  <c r="BC75" i="8"/>
  <c r="BC60" i="8"/>
  <c r="BC56" i="8"/>
  <c r="BC63" i="8"/>
  <c r="BB154" i="8"/>
  <c r="BB148" i="8"/>
  <c r="BB158" i="8" s="1"/>
  <c r="BB145" i="8"/>
  <c r="BB127" i="8"/>
  <c r="BB252" i="8"/>
  <c r="BB118" i="8" l="1"/>
  <c r="BB235" i="8"/>
  <c r="BB229" i="8"/>
  <c r="BB239" i="8" s="1"/>
  <c r="BB226" i="8"/>
  <c r="BB209" i="8"/>
  <c r="BB203" i="8"/>
  <c r="BB213" i="8" s="1"/>
  <c r="BC246" i="8"/>
  <c r="BC252" i="8" s="1"/>
  <c r="BC219" i="8"/>
  <c r="BC225" i="8" s="1"/>
  <c r="BC165" i="8"/>
  <c r="BC171" i="8" s="1"/>
  <c r="BC192" i="8"/>
  <c r="BC198" i="8" s="1"/>
  <c r="BC111" i="8"/>
  <c r="BC117" i="8" s="1"/>
  <c r="BC66" i="8"/>
  <c r="BC138" i="8"/>
  <c r="BB122" i="8"/>
  <c r="BB132" i="8" s="1"/>
  <c r="BB128" i="8"/>
  <c r="BC247" i="8"/>
  <c r="BC193" i="8"/>
  <c r="BC166" i="8"/>
  <c r="BC220" i="8"/>
  <c r="BC139" i="8"/>
  <c r="BC112" i="8"/>
  <c r="BC80" i="8"/>
  <c r="BB256" i="8"/>
  <c r="BB266" i="8" s="1"/>
  <c r="BB262" i="8"/>
  <c r="BB253" i="8"/>
  <c r="BB175" i="8"/>
  <c r="BB185" i="8" s="1"/>
  <c r="BB181" i="8"/>
  <c r="BB172" i="8"/>
  <c r="BB149" i="8"/>
  <c r="BB159" i="8" s="1"/>
  <c r="BB155" i="8"/>
  <c r="BD254" i="8"/>
  <c r="BD227" i="8"/>
  <c r="BD200" i="8"/>
  <c r="BD119" i="8"/>
  <c r="BD173" i="8"/>
  <c r="BD146" i="8"/>
  <c r="BD4" i="8"/>
  <c r="BD129" i="8" l="1"/>
  <c r="BD123" i="8"/>
  <c r="BD133" i="8" s="1"/>
  <c r="BD237" i="8"/>
  <c r="BD231" i="8"/>
  <c r="BD241" i="8" s="1"/>
  <c r="BC202" i="8"/>
  <c r="BC212" i="8" s="1"/>
  <c r="BC208" i="8"/>
  <c r="BC199" i="8"/>
  <c r="BC235" i="8"/>
  <c r="BC229" i="8"/>
  <c r="BC239" i="8" s="1"/>
  <c r="BC226" i="8"/>
  <c r="BD93" i="8"/>
  <c r="BD101" i="8" s="1"/>
  <c r="BD71" i="8"/>
  <c r="BD96" i="8"/>
  <c r="BD104" i="8" s="1"/>
  <c r="BD73" i="8"/>
  <c r="BE3" i="8"/>
  <c r="BD78" i="8"/>
  <c r="BD65" i="8"/>
  <c r="BD57" i="8"/>
  <c r="BD74" i="8"/>
  <c r="BD59" i="8"/>
  <c r="BD75" i="8"/>
  <c r="BD79" i="8"/>
  <c r="BD61" i="8"/>
  <c r="BD72" i="8"/>
  <c r="BD64" i="8"/>
  <c r="BD62" i="8"/>
  <c r="BD58" i="8"/>
  <c r="BD70" i="8"/>
  <c r="BD77" i="8"/>
  <c r="BD76" i="8"/>
  <c r="BD60" i="8"/>
  <c r="BD56" i="8"/>
  <c r="BD63" i="8"/>
  <c r="BB236" i="8"/>
  <c r="BB230" i="8"/>
  <c r="BB240" i="8" s="1"/>
  <c r="BD210" i="8"/>
  <c r="BD204" i="8"/>
  <c r="BD214" i="8" s="1"/>
  <c r="BD258" i="8"/>
  <c r="BD268" i="8" s="1"/>
  <c r="BD264" i="8"/>
  <c r="BC262" i="8"/>
  <c r="BC256" i="8"/>
  <c r="BC266" i="8" s="1"/>
  <c r="BC253" i="8"/>
  <c r="BD156" i="8"/>
  <c r="BD150" i="8"/>
  <c r="BD160" i="8" s="1"/>
  <c r="BB263" i="8"/>
  <c r="BB257" i="8"/>
  <c r="BB267" i="8" s="1"/>
  <c r="BC127" i="8"/>
  <c r="BC121" i="8"/>
  <c r="BC131" i="8" s="1"/>
  <c r="BC118" i="8"/>
  <c r="BC175" i="8"/>
  <c r="BC185" i="8" s="1"/>
  <c r="BC181" i="8"/>
  <c r="BC172" i="8"/>
  <c r="BB182" i="8"/>
  <c r="BB176" i="8"/>
  <c r="BB186" i="8" s="1"/>
  <c r="BD177" i="8"/>
  <c r="BD187" i="8" s="1"/>
  <c r="BD183" i="8"/>
  <c r="BC144" i="8"/>
  <c r="BC209" i="8" l="1"/>
  <c r="BC203" i="8"/>
  <c r="BC213" i="8" s="1"/>
  <c r="BE254" i="8"/>
  <c r="BE227" i="8"/>
  <c r="BE173" i="8"/>
  <c r="BE200" i="8"/>
  <c r="BE146" i="8"/>
  <c r="BE119" i="8"/>
  <c r="BE4" i="8"/>
  <c r="BC236" i="8"/>
  <c r="BC230" i="8"/>
  <c r="BC240" i="8" s="1"/>
  <c r="BC257" i="8"/>
  <c r="BC267" i="8" s="1"/>
  <c r="BC263" i="8"/>
  <c r="BC182" i="8"/>
  <c r="BC176" i="8"/>
  <c r="BC186" i="8" s="1"/>
  <c r="BD247" i="8"/>
  <c r="BD193" i="8"/>
  <c r="BD166" i="8"/>
  <c r="BD220" i="8"/>
  <c r="BD80" i="8"/>
  <c r="BD139" i="8"/>
  <c r="BD112" i="8"/>
  <c r="BC148" i="8"/>
  <c r="BC158" i="8" s="1"/>
  <c r="BC154" i="8"/>
  <c r="BC145" i="8"/>
  <c r="BD246" i="8"/>
  <c r="BD165" i="8"/>
  <c r="BD219" i="8"/>
  <c r="BD192" i="8"/>
  <c r="BD198" i="8" s="1"/>
  <c r="BD111" i="8"/>
  <c r="BD138" i="8"/>
  <c r="BD66" i="8"/>
  <c r="BC128" i="8"/>
  <c r="BC122" i="8"/>
  <c r="BC132" i="8" s="1"/>
  <c r="BD202" i="8" l="1"/>
  <c r="BD212" i="8" s="1"/>
  <c r="BD208" i="8"/>
  <c r="BD199" i="8"/>
  <c r="BD144" i="8"/>
  <c r="BD225" i="8"/>
  <c r="BD171" i="8"/>
  <c r="BE177" i="8"/>
  <c r="BE187" i="8" s="1"/>
  <c r="BE183" i="8"/>
  <c r="BE73" i="8"/>
  <c r="BE96" i="8"/>
  <c r="BE104" i="8" s="1"/>
  <c r="BE93" i="8"/>
  <c r="BE101" i="8" s="1"/>
  <c r="BE78" i="8"/>
  <c r="BE65" i="8"/>
  <c r="BE57" i="8"/>
  <c r="BE63" i="8"/>
  <c r="BE74" i="8"/>
  <c r="BE59" i="8"/>
  <c r="BE79" i="8"/>
  <c r="BE61" i="8"/>
  <c r="BF3" i="8"/>
  <c r="BE75" i="8"/>
  <c r="BE62" i="8"/>
  <c r="BE58" i="8"/>
  <c r="BE76" i="8"/>
  <c r="BE70" i="8"/>
  <c r="BE77" i="8"/>
  <c r="BE71" i="8"/>
  <c r="BE60" i="8"/>
  <c r="BE56" i="8"/>
  <c r="BE72" i="8"/>
  <c r="BE64" i="8"/>
  <c r="BE123" i="8"/>
  <c r="BE133" i="8" s="1"/>
  <c r="BE129" i="8"/>
  <c r="BE156" i="8"/>
  <c r="BE150" i="8"/>
  <c r="BE160" i="8" s="1"/>
  <c r="BE210" i="8"/>
  <c r="BE204" i="8"/>
  <c r="BE214" i="8" s="1"/>
  <c r="BD252" i="8"/>
  <c r="BD117" i="8"/>
  <c r="BE231" i="8"/>
  <c r="BE241" i="8" s="1"/>
  <c r="BE237" i="8"/>
  <c r="BC149" i="8"/>
  <c r="BC159" i="8" s="1"/>
  <c r="BC155" i="8"/>
  <c r="BE264" i="8"/>
  <c r="BE258" i="8"/>
  <c r="BE268" i="8" s="1"/>
  <c r="BE247" i="8" l="1"/>
  <c r="BE193" i="8"/>
  <c r="BE166" i="8"/>
  <c r="BE220" i="8"/>
  <c r="BE80" i="8"/>
  <c r="BE139" i="8"/>
  <c r="BE112" i="8"/>
  <c r="BE246" i="8"/>
  <c r="BE252" i="8" s="1"/>
  <c r="BE165" i="8"/>
  <c r="BE171" i="8" s="1"/>
  <c r="BE192" i="8"/>
  <c r="BE198" i="8" s="1"/>
  <c r="BE138" i="8"/>
  <c r="BE219" i="8"/>
  <c r="BE111" i="8"/>
  <c r="BE66" i="8"/>
  <c r="BD127" i="8"/>
  <c r="BD121" i="8"/>
  <c r="BD131" i="8" s="1"/>
  <c r="BD118" i="8"/>
  <c r="BD175" i="8"/>
  <c r="BD185" i="8" s="1"/>
  <c r="BD181" i="8"/>
  <c r="BD172" i="8"/>
  <c r="BD262" i="8"/>
  <c r="BD256" i="8"/>
  <c r="BD266" i="8" s="1"/>
  <c r="BD253" i="8"/>
  <c r="BD235" i="8"/>
  <c r="BD229" i="8"/>
  <c r="BD239" i="8" s="1"/>
  <c r="BD226" i="8"/>
  <c r="BD154" i="8"/>
  <c r="BD148" i="8"/>
  <c r="BD158" i="8" s="1"/>
  <c r="BD145" i="8"/>
  <c r="BD209" i="8"/>
  <c r="BD203" i="8"/>
  <c r="BD213" i="8" s="1"/>
  <c r="BF254" i="8"/>
  <c r="BF227" i="8"/>
  <c r="BF173" i="8"/>
  <c r="BF146" i="8"/>
  <c r="BF200" i="8"/>
  <c r="BF119" i="8"/>
  <c r="BF4" i="8"/>
  <c r="BF231" i="8" l="1"/>
  <c r="BF241" i="8" s="1"/>
  <c r="BF237" i="8"/>
  <c r="BE144" i="8"/>
  <c r="BD149" i="8"/>
  <c r="BD159" i="8" s="1"/>
  <c r="BD155" i="8"/>
  <c r="BF123" i="8"/>
  <c r="BF133" i="8" s="1"/>
  <c r="BF129" i="8"/>
  <c r="BD236" i="8"/>
  <c r="BD230" i="8"/>
  <c r="BD240" i="8" s="1"/>
  <c r="BE181" i="8"/>
  <c r="BE175" i="8"/>
  <c r="BE185" i="8" s="1"/>
  <c r="BE172" i="8"/>
  <c r="BD128" i="8"/>
  <c r="BD122" i="8"/>
  <c r="BD132" i="8" s="1"/>
  <c r="BF204" i="8"/>
  <c r="BF214" i="8" s="1"/>
  <c r="BF210" i="8"/>
  <c r="BF264" i="8"/>
  <c r="BF258" i="8"/>
  <c r="BF268" i="8" s="1"/>
  <c r="BD182" i="8"/>
  <c r="BD176" i="8"/>
  <c r="BD186" i="8" s="1"/>
  <c r="BF150" i="8"/>
  <c r="BF160" i="8" s="1"/>
  <c r="BF156" i="8"/>
  <c r="BE117" i="8"/>
  <c r="BE208" i="8"/>
  <c r="BE202" i="8"/>
  <c r="BE212" i="8" s="1"/>
  <c r="BE199" i="8"/>
  <c r="BE262" i="8"/>
  <c r="BE256" i="8"/>
  <c r="BE266" i="8" s="1"/>
  <c r="BE253" i="8"/>
  <c r="BF96" i="8"/>
  <c r="BF104" i="8" s="1"/>
  <c r="BF75" i="8"/>
  <c r="BF74" i="8"/>
  <c r="BF59" i="8"/>
  <c r="BG3" i="8"/>
  <c r="BF79" i="8"/>
  <c r="BF61" i="8"/>
  <c r="BF63" i="8"/>
  <c r="BF93" i="8"/>
  <c r="BF101" i="8" s="1"/>
  <c r="BF78" i="8"/>
  <c r="BF73" i="8"/>
  <c r="BF65" i="8"/>
  <c r="BF57" i="8"/>
  <c r="BF62" i="8"/>
  <c r="BF58" i="8"/>
  <c r="BF70" i="8"/>
  <c r="BF77" i="8"/>
  <c r="BF76" i="8"/>
  <c r="BF71" i="8"/>
  <c r="BF60" i="8"/>
  <c r="BF56" i="8"/>
  <c r="BF72" i="8"/>
  <c r="BF64" i="8"/>
  <c r="BF177" i="8"/>
  <c r="BF187" i="8" s="1"/>
  <c r="BF183" i="8"/>
  <c r="BD257" i="8"/>
  <c r="BD267" i="8" s="1"/>
  <c r="BD263" i="8"/>
  <c r="BE225" i="8"/>
  <c r="BF246" i="8" l="1"/>
  <c r="BF165" i="8"/>
  <c r="BF192" i="8"/>
  <c r="BF219" i="8"/>
  <c r="BF138" i="8"/>
  <c r="BF111" i="8"/>
  <c r="BF66" i="8"/>
  <c r="BE209" i="8"/>
  <c r="BE203" i="8"/>
  <c r="BE213" i="8" s="1"/>
  <c r="BE154" i="8"/>
  <c r="BE148" i="8"/>
  <c r="BE158" i="8" s="1"/>
  <c r="BE145" i="8"/>
  <c r="BE229" i="8"/>
  <c r="BE239" i="8" s="1"/>
  <c r="BE235" i="8"/>
  <c r="BE226" i="8"/>
  <c r="BE257" i="8"/>
  <c r="BE267" i="8" s="1"/>
  <c r="BE263" i="8"/>
  <c r="BF247" i="8"/>
  <c r="BF220" i="8"/>
  <c r="BF193" i="8"/>
  <c r="BF166" i="8"/>
  <c r="BF139" i="8"/>
  <c r="BF80" i="8"/>
  <c r="BF112" i="8"/>
  <c r="BG254" i="8"/>
  <c r="BG227" i="8"/>
  <c r="BG173" i="8"/>
  <c r="BG146" i="8"/>
  <c r="BG200" i="8"/>
  <c r="BG4" i="8"/>
  <c r="BG119" i="8"/>
  <c r="BE127" i="8"/>
  <c r="BE121" i="8"/>
  <c r="BE131" i="8" s="1"/>
  <c r="BE118" i="8"/>
  <c r="BE182" i="8"/>
  <c r="BE176" i="8"/>
  <c r="BE186" i="8" s="1"/>
  <c r="BF117" i="8" l="1"/>
  <c r="BG123" i="8"/>
  <c r="BG133" i="8" s="1"/>
  <c r="BG129" i="8"/>
  <c r="BG96" i="8"/>
  <c r="BG104" i="8" s="1"/>
  <c r="BG77" i="8"/>
  <c r="BG65" i="8"/>
  <c r="BG79" i="8"/>
  <c r="BG61" i="8"/>
  <c r="BH3" i="8"/>
  <c r="BG63" i="8"/>
  <c r="BG93" i="8"/>
  <c r="BG101" i="8" s="1"/>
  <c r="BG75" i="8"/>
  <c r="BG56" i="8"/>
  <c r="BG76" i="8"/>
  <c r="BG78" i="8"/>
  <c r="BG74" i="8"/>
  <c r="BG59" i="8"/>
  <c r="BG70" i="8"/>
  <c r="BG71" i="8"/>
  <c r="BG73" i="8"/>
  <c r="BG60" i="8"/>
  <c r="BG57" i="8"/>
  <c r="BG72" i="8"/>
  <c r="BG64" i="8"/>
  <c r="BG62" i="8"/>
  <c r="BG58" i="8"/>
  <c r="BE230" i="8"/>
  <c r="BE240" i="8" s="1"/>
  <c r="BE236" i="8"/>
  <c r="BF225" i="8"/>
  <c r="BG264" i="8"/>
  <c r="BG258" i="8"/>
  <c r="BG268" i="8" s="1"/>
  <c r="BF198" i="8"/>
  <c r="BG204" i="8"/>
  <c r="BG214" i="8" s="1"/>
  <c r="BG210" i="8"/>
  <c r="BG150" i="8"/>
  <c r="BG160" i="8" s="1"/>
  <c r="BG156" i="8"/>
  <c r="BF144" i="8"/>
  <c r="BF171" i="8"/>
  <c r="BF121" i="8"/>
  <c r="BF131" i="8" s="1"/>
  <c r="BF127" i="8"/>
  <c r="BF118" i="8"/>
  <c r="BG177" i="8"/>
  <c r="BG187" i="8" s="1"/>
  <c r="BG183" i="8"/>
  <c r="BG237" i="8"/>
  <c r="BG231" i="8"/>
  <c r="BG241" i="8" s="1"/>
  <c r="BE128" i="8"/>
  <c r="BE122" i="8"/>
  <c r="BE132" i="8" s="1"/>
  <c r="BE155" i="8"/>
  <c r="BE149" i="8"/>
  <c r="BE159" i="8" s="1"/>
  <c r="BF252" i="8"/>
  <c r="BF208" i="8" l="1"/>
  <c r="BF202" i="8"/>
  <c r="BF212" i="8" s="1"/>
  <c r="BF199" i="8"/>
  <c r="BF128" i="8"/>
  <c r="BF122" i="8"/>
  <c r="BF132" i="8" s="1"/>
  <c r="BF181" i="8"/>
  <c r="BF175" i="8"/>
  <c r="BF185" i="8" s="1"/>
  <c r="BF172" i="8"/>
  <c r="BF235" i="8"/>
  <c r="BF229" i="8"/>
  <c r="BF239" i="8" s="1"/>
  <c r="BF226" i="8"/>
  <c r="BF262" i="8"/>
  <c r="BF256" i="8"/>
  <c r="BF266" i="8" s="1"/>
  <c r="BF253" i="8"/>
  <c r="BF154" i="8"/>
  <c r="BF148" i="8"/>
  <c r="BF158" i="8" s="1"/>
  <c r="BF145" i="8"/>
  <c r="BH254" i="8"/>
  <c r="BH227" i="8"/>
  <c r="BH173" i="8"/>
  <c r="BH200" i="8"/>
  <c r="BH119" i="8"/>
  <c r="BH146" i="8"/>
  <c r="BH4" i="8"/>
  <c r="BG247" i="8"/>
  <c r="BG220" i="8"/>
  <c r="BG193" i="8"/>
  <c r="BG166" i="8"/>
  <c r="BG139" i="8"/>
  <c r="BG80" i="8"/>
  <c r="BG112" i="8"/>
  <c r="BG246" i="8"/>
  <c r="BG252" i="8" s="1"/>
  <c r="BG192" i="8"/>
  <c r="BG165" i="8"/>
  <c r="BG219" i="8"/>
  <c r="BG138" i="8"/>
  <c r="BG111" i="8"/>
  <c r="BG66" i="8"/>
  <c r="BG198" i="8" l="1"/>
  <c r="BH264" i="8"/>
  <c r="BH258" i="8"/>
  <c r="BH268" i="8" s="1"/>
  <c r="BF155" i="8"/>
  <c r="BF149" i="8"/>
  <c r="BF159" i="8" s="1"/>
  <c r="BH123" i="8"/>
  <c r="BH133" i="8" s="1"/>
  <c r="BH129" i="8"/>
  <c r="BH231" i="8"/>
  <c r="BH241" i="8" s="1"/>
  <c r="BH237" i="8"/>
  <c r="BF257" i="8"/>
  <c r="BF267" i="8" s="1"/>
  <c r="BF263" i="8"/>
  <c r="BF203" i="8"/>
  <c r="BF213" i="8" s="1"/>
  <c r="BF209" i="8"/>
  <c r="BF230" i="8"/>
  <c r="BF240" i="8" s="1"/>
  <c r="BF236" i="8"/>
  <c r="BH210" i="8"/>
  <c r="BH204" i="8"/>
  <c r="BH214" i="8" s="1"/>
  <c r="BG225" i="8"/>
  <c r="BH93" i="8"/>
  <c r="BH101" i="8" s="1"/>
  <c r="BH79" i="8"/>
  <c r="BH96" i="8"/>
  <c r="BH104" i="8" s="1"/>
  <c r="BH63" i="8"/>
  <c r="BH75" i="8"/>
  <c r="BH56" i="8"/>
  <c r="BH76" i="8"/>
  <c r="BH70" i="8"/>
  <c r="BH58" i="8"/>
  <c r="BH78" i="8"/>
  <c r="BH61" i="8"/>
  <c r="BI3" i="8"/>
  <c r="BH74" i="8"/>
  <c r="BH60" i="8"/>
  <c r="BH77" i="8"/>
  <c r="BH71" i="8"/>
  <c r="BH73" i="8"/>
  <c r="BH57" i="8"/>
  <c r="BH72" i="8"/>
  <c r="BH64" i="8"/>
  <c r="BH65" i="8"/>
  <c r="BH62" i="8"/>
  <c r="BH59" i="8"/>
  <c r="BG256" i="8"/>
  <c r="BG266" i="8" s="1"/>
  <c r="BG262" i="8"/>
  <c r="BG253" i="8"/>
  <c r="BH177" i="8"/>
  <c r="BH187" i="8" s="1"/>
  <c r="BH183" i="8"/>
  <c r="BF182" i="8"/>
  <c r="BF176" i="8"/>
  <c r="BF186" i="8" s="1"/>
  <c r="BG117" i="8"/>
  <c r="BG144" i="8"/>
  <c r="BG171" i="8"/>
  <c r="BH156" i="8"/>
  <c r="BH150" i="8"/>
  <c r="BH160" i="8" s="1"/>
  <c r="BH247" i="8" l="1"/>
  <c r="BH220" i="8"/>
  <c r="BH193" i="8"/>
  <c r="BH139" i="8"/>
  <c r="BH166" i="8"/>
  <c r="BH112" i="8"/>
  <c r="BH80" i="8"/>
  <c r="BG235" i="8"/>
  <c r="BG229" i="8"/>
  <c r="BG239" i="8" s="1"/>
  <c r="BG226" i="8"/>
  <c r="BG121" i="8"/>
  <c r="BG131" i="8" s="1"/>
  <c r="BG118" i="8"/>
  <c r="BG127" i="8"/>
  <c r="BG263" i="8"/>
  <c r="BG257" i="8"/>
  <c r="BG267" i="8" s="1"/>
  <c r="BG181" i="8"/>
  <c r="BG175" i="8"/>
  <c r="BG185" i="8" s="1"/>
  <c r="BG172" i="8"/>
  <c r="BG154" i="8"/>
  <c r="BG148" i="8"/>
  <c r="BG158" i="8" s="1"/>
  <c r="BG145" i="8"/>
  <c r="BH246" i="8"/>
  <c r="BH252" i="8" s="1"/>
  <c r="BH192" i="8"/>
  <c r="BH219" i="8"/>
  <c r="BH225" i="8" s="1"/>
  <c r="BH138" i="8"/>
  <c r="BH165" i="8"/>
  <c r="BH111" i="8"/>
  <c r="BH66" i="8"/>
  <c r="BI254" i="8"/>
  <c r="BI227" i="8"/>
  <c r="BI200" i="8"/>
  <c r="BI173" i="8"/>
  <c r="BI119" i="8"/>
  <c r="BI146" i="8"/>
  <c r="BI4" i="8"/>
  <c r="BG208" i="8"/>
  <c r="BG202" i="8"/>
  <c r="BG212" i="8" s="1"/>
  <c r="BG199" i="8"/>
  <c r="BH117" i="8" l="1"/>
  <c r="BH144" i="8"/>
  <c r="BH118" i="8"/>
  <c r="BH121" i="8"/>
  <c r="BH131" i="8" s="1"/>
  <c r="BH127" i="8"/>
  <c r="BI123" i="8"/>
  <c r="BI133" i="8" s="1"/>
  <c r="BI129" i="8"/>
  <c r="BI183" i="8"/>
  <c r="BI177" i="8"/>
  <c r="BI187" i="8" s="1"/>
  <c r="BG182" i="8"/>
  <c r="BG176" i="8"/>
  <c r="BG186" i="8" s="1"/>
  <c r="BH154" i="8"/>
  <c r="BH148" i="8"/>
  <c r="BH158" i="8" s="1"/>
  <c r="BH145" i="8"/>
  <c r="BG230" i="8"/>
  <c r="BG240" i="8" s="1"/>
  <c r="BG236" i="8"/>
  <c r="BI237" i="8"/>
  <c r="BI231" i="8"/>
  <c r="BI241" i="8" s="1"/>
  <c r="BI264" i="8"/>
  <c r="BI258" i="8"/>
  <c r="BI268" i="8" s="1"/>
  <c r="BG203" i="8"/>
  <c r="BG213" i="8" s="1"/>
  <c r="BG209" i="8"/>
  <c r="BI96" i="8"/>
  <c r="BI104" i="8" s="1"/>
  <c r="BI70" i="8"/>
  <c r="BI93" i="8"/>
  <c r="BI101" i="8" s="1"/>
  <c r="BI75" i="8"/>
  <c r="BI56" i="8"/>
  <c r="BI76" i="8"/>
  <c r="BI58" i="8"/>
  <c r="BI60" i="8"/>
  <c r="BI77" i="8"/>
  <c r="BI78" i="8"/>
  <c r="BI79" i="8"/>
  <c r="BI63" i="8"/>
  <c r="BI71" i="8"/>
  <c r="BI64" i="8"/>
  <c r="BI73" i="8"/>
  <c r="BI61" i="8"/>
  <c r="BI57" i="8"/>
  <c r="BI72" i="8"/>
  <c r="BJ3" i="8"/>
  <c r="BI65" i="8"/>
  <c r="BI62" i="8"/>
  <c r="BI59" i="8"/>
  <c r="BI74" i="8"/>
  <c r="BH229" i="8"/>
  <c r="BH239" i="8" s="1"/>
  <c r="BH235" i="8"/>
  <c r="BH226" i="8"/>
  <c r="BH256" i="8"/>
  <c r="BH266" i="8" s="1"/>
  <c r="BH253" i="8"/>
  <c r="BH262" i="8"/>
  <c r="BG155" i="8"/>
  <c r="BG149" i="8"/>
  <c r="BG159" i="8" s="1"/>
  <c r="BI210" i="8"/>
  <c r="BI204" i="8"/>
  <c r="BI214" i="8" s="1"/>
  <c r="BH171" i="8"/>
  <c r="BI156" i="8"/>
  <c r="BI150" i="8"/>
  <c r="BI160" i="8" s="1"/>
  <c r="BH198" i="8"/>
  <c r="BG128" i="8"/>
  <c r="BG122" i="8"/>
  <c r="BG132" i="8" s="1"/>
  <c r="BJ254" i="8" l="1"/>
  <c r="BJ200" i="8"/>
  <c r="BJ227" i="8"/>
  <c r="BJ173" i="8"/>
  <c r="BJ119" i="8"/>
  <c r="BJ146" i="8"/>
  <c r="BJ4" i="8"/>
  <c r="BH263" i="8"/>
  <c r="BH257" i="8"/>
  <c r="BH267" i="8" s="1"/>
  <c r="BH236" i="8"/>
  <c r="BH230" i="8"/>
  <c r="BH240" i="8" s="1"/>
  <c r="BI247" i="8"/>
  <c r="BI220" i="8"/>
  <c r="BI193" i="8"/>
  <c r="BI139" i="8"/>
  <c r="BI112" i="8"/>
  <c r="BI166" i="8"/>
  <c r="BI80" i="8"/>
  <c r="BH181" i="8"/>
  <c r="BH175" i="8"/>
  <c r="BH185" i="8" s="1"/>
  <c r="BH172" i="8"/>
  <c r="BI246" i="8"/>
  <c r="BI192" i="8"/>
  <c r="BI219" i="8"/>
  <c r="BI225" i="8" s="1"/>
  <c r="BI165" i="8"/>
  <c r="BI138" i="8"/>
  <c r="BI66" i="8"/>
  <c r="BI111" i="8"/>
  <c r="BI117" i="8" s="1"/>
  <c r="BH208" i="8"/>
  <c r="BH202" i="8"/>
  <c r="BH212" i="8" s="1"/>
  <c r="BH199" i="8"/>
  <c r="BH155" i="8"/>
  <c r="BH149" i="8"/>
  <c r="BH159" i="8" s="1"/>
  <c r="BH128" i="8"/>
  <c r="BH122" i="8"/>
  <c r="BH132" i="8" s="1"/>
  <c r="BI252" i="8" l="1"/>
  <c r="BI144" i="8"/>
  <c r="BH203" i="8"/>
  <c r="BH213" i="8" s="1"/>
  <c r="BH209" i="8"/>
  <c r="BI127" i="8"/>
  <c r="BI121" i="8"/>
  <c r="BI131" i="8" s="1"/>
  <c r="BI118" i="8"/>
  <c r="BI256" i="8"/>
  <c r="BI266" i="8" s="1"/>
  <c r="BI253" i="8"/>
  <c r="BI262" i="8"/>
  <c r="BH182" i="8"/>
  <c r="BH176" i="8"/>
  <c r="BH186" i="8" s="1"/>
  <c r="BJ72" i="8"/>
  <c r="BJ96" i="8"/>
  <c r="BJ104" i="8" s="1"/>
  <c r="BJ56" i="8"/>
  <c r="BJ93" i="8"/>
  <c r="BJ101" i="8" s="1"/>
  <c r="BJ76" i="8"/>
  <c r="BJ58" i="8"/>
  <c r="BJ70" i="8"/>
  <c r="BJ60" i="8"/>
  <c r="BJ71" i="8"/>
  <c r="BJ62" i="8"/>
  <c r="BJ77" i="8"/>
  <c r="BJ78" i="8"/>
  <c r="BJ79" i="8"/>
  <c r="BJ75" i="8"/>
  <c r="BJ73" i="8"/>
  <c r="BJ61" i="8"/>
  <c r="BJ57" i="8"/>
  <c r="BK3" i="8"/>
  <c r="BJ64" i="8"/>
  <c r="BJ65" i="8"/>
  <c r="BJ59" i="8"/>
  <c r="BJ63" i="8"/>
  <c r="BJ74" i="8"/>
  <c r="BJ156" i="8"/>
  <c r="BJ150" i="8"/>
  <c r="BJ160" i="8" s="1"/>
  <c r="BJ123" i="8"/>
  <c r="BJ133" i="8" s="1"/>
  <c r="BJ129" i="8"/>
  <c r="BI145" i="8"/>
  <c r="BI148" i="8"/>
  <c r="BI158" i="8" s="1"/>
  <c r="BI154" i="8"/>
  <c r="BJ183" i="8"/>
  <c r="BJ177" i="8"/>
  <c r="BJ187" i="8" s="1"/>
  <c r="BI171" i="8"/>
  <c r="BJ237" i="8"/>
  <c r="BJ231" i="8"/>
  <c r="BJ241" i="8" s="1"/>
  <c r="BI229" i="8"/>
  <c r="BI239" i="8" s="1"/>
  <c r="BI235" i="8"/>
  <c r="BI226" i="8"/>
  <c r="BJ210" i="8"/>
  <c r="BJ204" i="8"/>
  <c r="BJ214" i="8" s="1"/>
  <c r="BI198" i="8"/>
  <c r="BJ258" i="8"/>
  <c r="BJ268" i="8" s="1"/>
  <c r="BJ264" i="8"/>
  <c r="BK254" i="8" l="1"/>
  <c r="BK200" i="8"/>
  <c r="BK227" i="8"/>
  <c r="BK146" i="8"/>
  <c r="BK173" i="8"/>
  <c r="BK119" i="8"/>
  <c r="BK4" i="8"/>
  <c r="BI122" i="8"/>
  <c r="BI132" i="8" s="1"/>
  <c r="BI128" i="8"/>
  <c r="BI181" i="8"/>
  <c r="BI175" i="8"/>
  <c r="BI185" i="8" s="1"/>
  <c r="BI172" i="8"/>
  <c r="BI263" i="8"/>
  <c r="BI257" i="8"/>
  <c r="BI267" i="8" s="1"/>
  <c r="BJ247" i="8"/>
  <c r="BJ220" i="8"/>
  <c r="BJ166" i="8"/>
  <c r="BJ193" i="8"/>
  <c r="BJ139" i="8"/>
  <c r="BJ112" i="8"/>
  <c r="BJ80" i="8"/>
  <c r="BJ246" i="8"/>
  <c r="BJ252" i="8" s="1"/>
  <c r="BJ219" i="8"/>
  <c r="BJ192" i="8"/>
  <c r="BJ165" i="8"/>
  <c r="BJ138" i="8"/>
  <c r="BJ111" i="8"/>
  <c r="BJ66" i="8"/>
  <c r="BI208" i="8"/>
  <c r="BI202" i="8"/>
  <c r="BI212" i="8" s="1"/>
  <c r="BI199" i="8"/>
  <c r="BI155" i="8"/>
  <c r="BI149" i="8"/>
  <c r="BI159" i="8" s="1"/>
  <c r="BI230" i="8"/>
  <c r="BI240" i="8" s="1"/>
  <c r="BI236" i="8"/>
  <c r="BJ256" i="8" l="1"/>
  <c r="BJ266" i="8" s="1"/>
  <c r="BJ253" i="8"/>
  <c r="BJ262" i="8"/>
  <c r="BJ144" i="8"/>
  <c r="BK156" i="8"/>
  <c r="BK150" i="8"/>
  <c r="BK160" i="8" s="1"/>
  <c r="BI203" i="8"/>
  <c r="BI213" i="8" s="1"/>
  <c r="BI209" i="8"/>
  <c r="BK74" i="8"/>
  <c r="BK96" i="8"/>
  <c r="BK104" i="8" s="1"/>
  <c r="BK93" i="8"/>
  <c r="BK101" i="8" s="1"/>
  <c r="BK76" i="8"/>
  <c r="BK58" i="8"/>
  <c r="BK70" i="8"/>
  <c r="BK60" i="8"/>
  <c r="BK72" i="8"/>
  <c r="BK71" i="8"/>
  <c r="BK62" i="8"/>
  <c r="BK64" i="8"/>
  <c r="BK77" i="8"/>
  <c r="BK78" i="8"/>
  <c r="BK79" i="8"/>
  <c r="BK56" i="8"/>
  <c r="BK73" i="8"/>
  <c r="BK61" i="8"/>
  <c r="BK57" i="8"/>
  <c r="BL3" i="8"/>
  <c r="BK65" i="8"/>
  <c r="BK75" i="8"/>
  <c r="BK59" i="8"/>
  <c r="BK63" i="8"/>
  <c r="BK129" i="8"/>
  <c r="BK123" i="8"/>
  <c r="BK133" i="8" s="1"/>
  <c r="BJ171" i="8"/>
  <c r="BK237" i="8"/>
  <c r="BK231" i="8"/>
  <c r="BK241" i="8" s="1"/>
  <c r="BJ198" i="8"/>
  <c r="BK210" i="8"/>
  <c r="BK204" i="8"/>
  <c r="BK214" i="8" s="1"/>
  <c r="BJ117" i="8"/>
  <c r="BK183" i="8"/>
  <c r="BK177" i="8"/>
  <c r="BK187" i="8" s="1"/>
  <c r="BJ225" i="8"/>
  <c r="BI182" i="8"/>
  <c r="BI176" i="8"/>
  <c r="BI186" i="8" s="1"/>
  <c r="BK258" i="8"/>
  <c r="BK268" i="8" s="1"/>
  <c r="BK264" i="8"/>
  <c r="BJ202" i="8" l="1"/>
  <c r="BJ212" i="8" s="1"/>
  <c r="BJ208" i="8"/>
  <c r="BJ199" i="8"/>
  <c r="BJ154" i="8"/>
  <c r="BJ148" i="8"/>
  <c r="BJ158" i="8" s="1"/>
  <c r="BJ145" i="8"/>
  <c r="BK247" i="8"/>
  <c r="BK166" i="8"/>
  <c r="BK220" i="8"/>
  <c r="BK193" i="8"/>
  <c r="BK139" i="8"/>
  <c r="BK112" i="8"/>
  <c r="BK80" i="8"/>
  <c r="BJ229" i="8"/>
  <c r="BJ239" i="8" s="1"/>
  <c r="BJ235" i="8"/>
  <c r="BJ226" i="8"/>
  <c r="BJ263" i="8"/>
  <c r="BJ257" i="8"/>
  <c r="BJ267" i="8" s="1"/>
  <c r="BJ127" i="8"/>
  <c r="BJ121" i="8"/>
  <c r="BJ131" i="8" s="1"/>
  <c r="BJ118" i="8"/>
  <c r="BL254" i="8"/>
  <c r="BL200" i="8"/>
  <c r="BL227" i="8"/>
  <c r="BL146" i="8"/>
  <c r="BL173" i="8"/>
  <c r="BL119" i="8"/>
  <c r="BL4" i="8"/>
  <c r="BJ181" i="8"/>
  <c r="BJ175" i="8"/>
  <c r="BJ185" i="8" s="1"/>
  <c r="BJ172" i="8"/>
  <c r="BK246" i="8"/>
  <c r="BK252" i="8" s="1"/>
  <c r="BK219" i="8"/>
  <c r="BK192" i="8"/>
  <c r="BK165" i="8"/>
  <c r="BK138" i="8"/>
  <c r="BK111" i="8"/>
  <c r="BK66" i="8"/>
  <c r="BK225" i="8" l="1"/>
  <c r="BK117" i="8"/>
  <c r="BL264" i="8"/>
  <c r="BL258" i="8"/>
  <c r="BL268" i="8" s="1"/>
  <c r="BJ182" i="8"/>
  <c r="BJ176" i="8"/>
  <c r="BJ186" i="8" s="1"/>
  <c r="BL183" i="8"/>
  <c r="BL177" i="8"/>
  <c r="BL187" i="8" s="1"/>
  <c r="BL156" i="8"/>
  <c r="BL150" i="8"/>
  <c r="BL160" i="8" s="1"/>
  <c r="BK235" i="8"/>
  <c r="BK229" i="8"/>
  <c r="BK239" i="8" s="1"/>
  <c r="BK226" i="8"/>
  <c r="BJ128" i="8"/>
  <c r="BJ122" i="8"/>
  <c r="BJ132" i="8" s="1"/>
  <c r="BL76" i="8"/>
  <c r="BL64" i="8"/>
  <c r="BL70" i="8"/>
  <c r="BL60" i="8"/>
  <c r="BL71" i="8"/>
  <c r="BL62" i="8"/>
  <c r="BL77" i="8"/>
  <c r="BL73" i="8"/>
  <c r="BL72" i="8"/>
  <c r="BL78" i="8"/>
  <c r="BL79" i="8"/>
  <c r="BL96" i="8"/>
  <c r="BL104" i="8" s="1"/>
  <c r="BL93" i="8"/>
  <c r="BL101" i="8" s="1"/>
  <c r="BL58" i="8"/>
  <c r="BL57" i="8"/>
  <c r="BL59" i="8"/>
  <c r="BL56" i="8"/>
  <c r="BL65" i="8"/>
  <c r="BL75" i="8"/>
  <c r="BL63" i="8"/>
  <c r="BL74" i="8"/>
  <c r="BL61" i="8"/>
  <c r="BM3" i="8"/>
  <c r="BL129" i="8"/>
  <c r="BL123" i="8"/>
  <c r="BL133" i="8" s="1"/>
  <c r="BL237" i="8"/>
  <c r="BL231" i="8"/>
  <c r="BL241" i="8" s="1"/>
  <c r="BK253" i="8"/>
  <c r="BK262" i="8"/>
  <c r="BK256" i="8"/>
  <c r="BK266" i="8" s="1"/>
  <c r="BJ149" i="8"/>
  <c r="BJ159" i="8" s="1"/>
  <c r="BJ155" i="8"/>
  <c r="BJ230" i="8"/>
  <c r="BJ240" i="8" s="1"/>
  <c r="BJ236" i="8"/>
  <c r="BK127" i="8"/>
  <c r="BK121" i="8"/>
  <c r="BK131" i="8" s="1"/>
  <c r="BK118" i="8"/>
  <c r="BK144" i="8"/>
  <c r="BJ203" i="8"/>
  <c r="BJ213" i="8" s="1"/>
  <c r="BJ209" i="8"/>
  <c r="BK171" i="8"/>
  <c r="BK198" i="8"/>
  <c r="BL210" i="8"/>
  <c r="BL204" i="8"/>
  <c r="BL214" i="8" s="1"/>
  <c r="BK236" i="8" l="1"/>
  <c r="BK230" i="8"/>
  <c r="BK240" i="8" s="1"/>
  <c r="BK208" i="8"/>
  <c r="BK202" i="8"/>
  <c r="BK212" i="8" s="1"/>
  <c r="BK199" i="8"/>
  <c r="BK128" i="8"/>
  <c r="BK122" i="8"/>
  <c r="BK132" i="8" s="1"/>
  <c r="BL247" i="8"/>
  <c r="BL220" i="8"/>
  <c r="BL166" i="8"/>
  <c r="BL139" i="8"/>
  <c r="BL193" i="8"/>
  <c r="BL80" i="8"/>
  <c r="BL112" i="8"/>
  <c r="BK175" i="8"/>
  <c r="BK185" i="8" s="1"/>
  <c r="BK181" i="8"/>
  <c r="BK172" i="8"/>
  <c r="BK263" i="8"/>
  <c r="BK257" i="8"/>
  <c r="BK267" i="8" s="1"/>
  <c r="BK154" i="8"/>
  <c r="BK148" i="8"/>
  <c r="BK158" i="8" s="1"/>
  <c r="BK145" i="8"/>
  <c r="BL246" i="8"/>
  <c r="BL219" i="8"/>
  <c r="BL192" i="8"/>
  <c r="BL165" i="8"/>
  <c r="BL138" i="8"/>
  <c r="BL111" i="8"/>
  <c r="BL117" i="8" s="1"/>
  <c r="BL66" i="8"/>
  <c r="BM254" i="8"/>
  <c r="BM200" i="8"/>
  <c r="BM227" i="8"/>
  <c r="BM173" i="8"/>
  <c r="BM146" i="8"/>
  <c r="BM119" i="8"/>
  <c r="BM4" i="8"/>
  <c r="BL198" i="8" l="1"/>
  <c r="BM183" i="8"/>
  <c r="BM177" i="8"/>
  <c r="BM187" i="8" s="1"/>
  <c r="BM204" i="8"/>
  <c r="BM214" i="8" s="1"/>
  <c r="BM210" i="8"/>
  <c r="BM258" i="8"/>
  <c r="BM268" i="8" s="1"/>
  <c r="BM264" i="8"/>
  <c r="BL171" i="8"/>
  <c r="BM78" i="8"/>
  <c r="BM71" i="8"/>
  <c r="BM62" i="8"/>
  <c r="BM77" i="8"/>
  <c r="BM72" i="8"/>
  <c r="BM64" i="8"/>
  <c r="BM57" i="8"/>
  <c r="BM73" i="8"/>
  <c r="BM79" i="8"/>
  <c r="BM96" i="8"/>
  <c r="BM104" i="8" s="1"/>
  <c r="BM93" i="8"/>
  <c r="BM101" i="8" s="1"/>
  <c r="BM76" i="8"/>
  <c r="BM70" i="8"/>
  <c r="BM60" i="8"/>
  <c r="BM75" i="8"/>
  <c r="BM56" i="8"/>
  <c r="BN3" i="8"/>
  <c r="BM65" i="8"/>
  <c r="BM63" i="8"/>
  <c r="BM74" i="8"/>
  <c r="BM61" i="8"/>
  <c r="BM58" i="8"/>
  <c r="BM59" i="8"/>
  <c r="BL127" i="8"/>
  <c r="BL121" i="8"/>
  <c r="BL131" i="8" s="1"/>
  <c r="BL118" i="8"/>
  <c r="BK209" i="8"/>
  <c r="BK203" i="8"/>
  <c r="BK213" i="8" s="1"/>
  <c r="BM129" i="8"/>
  <c r="BM123" i="8"/>
  <c r="BM133" i="8" s="1"/>
  <c r="BL225" i="8"/>
  <c r="BK155" i="8"/>
  <c r="BK149" i="8"/>
  <c r="BK159" i="8" s="1"/>
  <c r="BM237" i="8"/>
  <c r="BM231" i="8"/>
  <c r="BM241" i="8" s="1"/>
  <c r="BK182" i="8"/>
  <c r="BK176" i="8"/>
  <c r="BK186" i="8" s="1"/>
  <c r="BL144" i="8"/>
  <c r="BL208" i="8"/>
  <c r="BL199" i="8"/>
  <c r="BL202" i="8"/>
  <c r="BL212" i="8" s="1"/>
  <c r="BM156" i="8"/>
  <c r="BM150" i="8"/>
  <c r="BM160" i="8" s="1"/>
  <c r="BL252" i="8"/>
  <c r="BL128" i="8" l="1"/>
  <c r="BL122" i="8"/>
  <c r="BL132" i="8" s="1"/>
  <c r="BM247" i="8"/>
  <c r="BM220" i="8"/>
  <c r="BM166" i="8"/>
  <c r="BM193" i="8"/>
  <c r="BM139" i="8"/>
  <c r="BM112" i="8"/>
  <c r="BM80" i="8"/>
  <c r="BL262" i="8"/>
  <c r="BL256" i="8"/>
  <c r="BL266" i="8" s="1"/>
  <c r="BL253" i="8"/>
  <c r="BN254" i="8"/>
  <c r="BN227" i="8"/>
  <c r="BN173" i="8"/>
  <c r="BN146" i="8"/>
  <c r="BN200" i="8"/>
  <c r="BN119" i="8"/>
  <c r="BN4" i="8"/>
  <c r="BL175" i="8"/>
  <c r="BL185" i="8" s="1"/>
  <c r="BL181" i="8"/>
  <c r="BL172" i="8"/>
  <c r="BL235" i="8"/>
  <c r="BL229" i="8"/>
  <c r="BL239" i="8" s="1"/>
  <c r="BL226" i="8"/>
  <c r="BL209" i="8"/>
  <c r="BL203" i="8"/>
  <c r="BL213" i="8" s="1"/>
  <c r="BL154" i="8"/>
  <c r="BL148" i="8"/>
  <c r="BL158" i="8" s="1"/>
  <c r="BL145" i="8"/>
  <c r="BM246" i="8"/>
  <c r="BM252" i="8" s="1"/>
  <c r="BM219" i="8"/>
  <c r="BM225" i="8" s="1"/>
  <c r="BM192" i="8"/>
  <c r="BM198" i="8" s="1"/>
  <c r="BM111" i="8"/>
  <c r="BM165" i="8"/>
  <c r="BM138" i="8"/>
  <c r="BM66" i="8"/>
  <c r="BN183" i="8" l="1"/>
  <c r="BN177" i="8"/>
  <c r="BN187" i="8" s="1"/>
  <c r="BM235" i="8"/>
  <c r="BM229" i="8"/>
  <c r="BM239" i="8" s="1"/>
  <c r="BM226" i="8"/>
  <c r="BM199" i="8"/>
  <c r="BM208" i="8"/>
  <c r="BM202" i="8"/>
  <c r="BM212" i="8" s="1"/>
  <c r="BL182" i="8"/>
  <c r="BL176" i="8"/>
  <c r="BL186" i="8" s="1"/>
  <c r="BN77" i="8"/>
  <c r="BN72" i="8"/>
  <c r="BN64" i="8"/>
  <c r="BN73" i="8"/>
  <c r="BN57" i="8"/>
  <c r="BN74" i="8"/>
  <c r="BN78" i="8"/>
  <c r="BN65" i="8"/>
  <c r="BN59" i="8"/>
  <c r="BN79" i="8"/>
  <c r="BN96" i="8"/>
  <c r="BN104" i="8" s="1"/>
  <c r="BN93" i="8"/>
  <c r="BN101" i="8" s="1"/>
  <c r="BN71" i="8"/>
  <c r="BN62" i="8"/>
  <c r="BO3" i="8"/>
  <c r="BN76" i="8"/>
  <c r="BN75" i="8"/>
  <c r="BN60" i="8"/>
  <c r="BN56" i="8"/>
  <c r="BN63" i="8"/>
  <c r="BN61" i="8"/>
  <c r="BN58" i="8"/>
  <c r="BN70" i="8"/>
  <c r="BN210" i="8"/>
  <c r="BN204" i="8"/>
  <c r="BN214" i="8" s="1"/>
  <c r="BM144" i="8"/>
  <c r="BM171" i="8"/>
  <c r="BN258" i="8"/>
  <c r="BN268" i="8" s="1"/>
  <c r="BN264" i="8"/>
  <c r="BM262" i="8"/>
  <c r="BM256" i="8"/>
  <c r="BM266" i="8" s="1"/>
  <c r="BM253" i="8"/>
  <c r="BL155" i="8"/>
  <c r="BL149" i="8"/>
  <c r="BL159" i="8" s="1"/>
  <c r="BN129" i="8"/>
  <c r="BN123" i="8"/>
  <c r="BN133" i="8" s="1"/>
  <c r="BN156" i="8"/>
  <c r="BN150" i="8"/>
  <c r="BN160" i="8" s="1"/>
  <c r="BL230" i="8"/>
  <c r="BL240" i="8" s="1"/>
  <c r="BL236" i="8"/>
  <c r="BN237" i="8"/>
  <c r="BN231" i="8"/>
  <c r="BN241" i="8" s="1"/>
  <c r="BM117" i="8"/>
  <c r="BL263" i="8"/>
  <c r="BL257" i="8"/>
  <c r="BL267" i="8" s="1"/>
  <c r="BN247" i="8" l="1"/>
  <c r="BN220" i="8"/>
  <c r="BN193" i="8"/>
  <c r="BN166" i="8"/>
  <c r="BN112" i="8"/>
  <c r="BN139" i="8"/>
  <c r="BN80" i="8"/>
  <c r="BM263" i="8"/>
  <c r="BM257" i="8"/>
  <c r="BM267" i="8" s="1"/>
  <c r="BM175" i="8"/>
  <c r="BM185" i="8" s="1"/>
  <c r="BM181" i="8"/>
  <c r="BM172" i="8"/>
  <c r="BN246" i="8"/>
  <c r="BN252" i="8" s="1"/>
  <c r="BN219" i="8"/>
  <c r="BN225" i="8" s="1"/>
  <c r="BN165" i="8"/>
  <c r="BN171" i="8" s="1"/>
  <c r="BN111" i="8"/>
  <c r="BN192" i="8"/>
  <c r="BN198" i="8" s="1"/>
  <c r="BN138" i="8"/>
  <c r="BN144" i="8" s="1"/>
  <c r="BN66" i="8"/>
  <c r="BM121" i="8"/>
  <c r="BM131" i="8" s="1"/>
  <c r="BM127" i="8"/>
  <c r="BM118" i="8"/>
  <c r="BM230" i="8"/>
  <c r="BM240" i="8" s="1"/>
  <c r="BM236" i="8"/>
  <c r="BM209" i="8"/>
  <c r="BM203" i="8"/>
  <c r="BM213" i="8" s="1"/>
  <c r="BM154" i="8"/>
  <c r="BM148" i="8"/>
  <c r="BM158" i="8" s="1"/>
  <c r="BM145" i="8"/>
  <c r="BO254" i="8"/>
  <c r="BO227" i="8"/>
  <c r="BO173" i="8"/>
  <c r="BO119" i="8"/>
  <c r="BO200" i="8"/>
  <c r="BO146" i="8"/>
  <c r="BO4" i="8"/>
  <c r="BN117" i="8" l="1"/>
  <c r="BM128" i="8"/>
  <c r="BM122" i="8"/>
  <c r="BM132" i="8" s="1"/>
  <c r="BO264" i="8"/>
  <c r="BO258" i="8"/>
  <c r="BO268" i="8" s="1"/>
  <c r="BN148" i="8"/>
  <c r="BN158" i="8" s="1"/>
  <c r="BN154" i="8"/>
  <c r="BN145" i="8"/>
  <c r="BN175" i="8"/>
  <c r="BN185" i="8" s="1"/>
  <c r="BN181" i="8"/>
  <c r="BN172" i="8"/>
  <c r="BO237" i="8"/>
  <c r="BO231" i="8"/>
  <c r="BO241" i="8" s="1"/>
  <c r="BO156" i="8"/>
  <c r="BO150" i="8"/>
  <c r="BO160" i="8" s="1"/>
  <c r="BN262" i="8"/>
  <c r="BN256" i="8"/>
  <c r="BN266" i="8" s="1"/>
  <c r="BN253" i="8"/>
  <c r="BO129" i="8"/>
  <c r="BO123" i="8"/>
  <c r="BO133" i="8" s="1"/>
  <c r="BO183" i="8"/>
  <c r="BO177" i="8"/>
  <c r="BO187" i="8" s="1"/>
  <c r="BM155" i="8"/>
  <c r="BM149" i="8"/>
  <c r="BM159" i="8" s="1"/>
  <c r="BN208" i="8"/>
  <c r="BN202" i="8"/>
  <c r="BN212" i="8" s="1"/>
  <c r="BN199" i="8"/>
  <c r="BN127" i="8"/>
  <c r="BN121" i="8"/>
  <c r="BN131" i="8" s="1"/>
  <c r="BN118" i="8"/>
  <c r="BO93" i="8"/>
  <c r="BO101" i="8" s="1"/>
  <c r="BO71" i="8"/>
  <c r="BO72" i="8"/>
  <c r="BO64" i="8"/>
  <c r="BO73" i="8"/>
  <c r="BO57" i="8"/>
  <c r="BP3" i="8"/>
  <c r="BO78" i="8"/>
  <c r="BO65" i="8"/>
  <c r="BO59" i="8"/>
  <c r="BO74" i="8"/>
  <c r="BO61" i="8"/>
  <c r="BO79" i="8"/>
  <c r="BO96" i="8"/>
  <c r="BO104" i="8" s="1"/>
  <c r="BO77" i="8"/>
  <c r="BO76" i="8"/>
  <c r="BO75" i="8"/>
  <c r="BO60" i="8"/>
  <c r="BO56" i="8"/>
  <c r="BO63" i="8"/>
  <c r="BO62" i="8"/>
  <c r="BO58" i="8"/>
  <c r="BO70" i="8"/>
  <c r="BN235" i="8"/>
  <c r="BN229" i="8"/>
  <c r="BN239" i="8" s="1"/>
  <c r="BN226" i="8"/>
  <c r="BO210" i="8"/>
  <c r="BO204" i="8"/>
  <c r="BO214" i="8" s="1"/>
  <c r="BM182" i="8"/>
  <c r="BM176" i="8"/>
  <c r="BM186" i="8" s="1"/>
  <c r="BN230" i="8" l="1"/>
  <c r="BN240" i="8" s="1"/>
  <c r="BN236" i="8"/>
  <c r="BN176" i="8"/>
  <c r="BN186" i="8" s="1"/>
  <c r="BN182" i="8"/>
  <c r="BO247" i="8"/>
  <c r="BO220" i="8"/>
  <c r="BO193" i="8"/>
  <c r="BO166" i="8"/>
  <c r="BO80" i="8"/>
  <c r="BO112" i="8"/>
  <c r="BO139" i="8"/>
  <c r="BN209" i="8"/>
  <c r="BN203" i="8"/>
  <c r="BN213" i="8" s="1"/>
  <c r="BN128" i="8"/>
  <c r="BN122" i="8"/>
  <c r="BN132" i="8" s="1"/>
  <c r="BP227" i="8"/>
  <c r="BP254" i="8"/>
  <c r="BP200" i="8"/>
  <c r="BP173" i="8"/>
  <c r="BP146" i="8"/>
  <c r="BP119" i="8"/>
  <c r="BP4" i="8"/>
  <c r="BN155" i="8"/>
  <c r="BN149" i="8"/>
  <c r="BN159" i="8" s="1"/>
  <c r="BN257" i="8"/>
  <c r="BN267" i="8" s="1"/>
  <c r="BN263" i="8"/>
  <c r="BO246" i="8"/>
  <c r="BO252" i="8" s="1"/>
  <c r="BO219" i="8"/>
  <c r="BO225" i="8" s="1"/>
  <c r="BO165" i="8"/>
  <c r="BO111" i="8"/>
  <c r="BO192" i="8"/>
  <c r="BO198" i="8" s="1"/>
  <c r="BO138" i="8"/>
  <c r="BO66" i="8"/>
  <c r="BO144" i="8" l="1"/>
  <c r="BP73" i="8"/>
  <c r="BP79" i="8"/>
  <c r="BP57" i="8"/>
  <c r="BP78" i="8"/>
  <c r="BP65" i="8"/>
  <c r="BP59" i="8"/>
  <c r="BP74" i="8"/>
  <c r="BP61" i="8"/>
  <c r="BQ3" i="8"/>
  <c r="BP63" i="8"/>
  <c r="BP75" i="8"/>
  <c r="BP96" i="8"/>
  <c r="BP104" i="8" s="1"/>
  <c r="BP93" i="8"/>
  <c r="BP101" i="8" s="1"/>
  <c r="BP77" i="8"/>
  <c r="BP72" i="8"/>
  <c r="BP64" i="8"/>
  <c r="BP76" i="8"/>
  <c r="BP71" i="8"/>
  <c r="BP60" i="8"/>
  <c r="BP56" i="8"/>
  <c r="BP62" i="8"/>
  <c r="BP58" i="8"/>
  <c r="BP70" i="8"/>
  <c r="BP123" i="8"/>
  <c r="BP133" i="8" s="1"/>
  <c r="BP129" i="8"/>
  <c r="BO171" i="8"/>
  <c r="BO145" i="8"/>
  <c r="BO148" i="8"/>
  <c r="BO158" i="8" s="1"/>
  <c r="BO154" i="8"/>
  <c r="BP156" i="8"/>
  <c r="BP150" i="8"/>
  <c r="BP160" i="8" s="1"/>
  <c r="BP177" i="8"/>
  <c r="BP187" i="8" s="1"/>
  <c r="BP183" i="8"/>
  <c r="BP204" i="8"/>
  <c r="BP214" i="8" s="1"/>
  <c r="BP210" i="8"/>
  <c r="BO202" i="8"/>
  <c r="BO212" i="8" s="1"/>
  <c r="BO208" i="8"/>
  <c r="BO199" i="8"/>
  <c r="BO235" i="8"/>
  <c r="BO229" i="8"/>
  <c r="BO239" i="8" s="1"/>
  <c r="BO226" i="8"/>
  <c r="BP264" i="8"/>
  <c r="BP258" i="8"/>
  <c r="BP268" i="8" s="1"/>
  <c r="BP231" i="8"/>
  <c r="BP241" i="8" s="1"/>
  <c r="BP237" i="8"/>
  <c r="BO117" i="8"/>
  <c r="BO262" i="8"/>
  <c r="BO256" i="8"/>
  <c r="BO266" i="8" s="1"/>
  <c r="BO253" i="8"/>
  <c r="BO257" i="8" l="1"/>
  <c r="BO267" i="8" s="1"/>
  <c r="BO263" i="8"/>
  <c r="BO175" i="8"/>
  <c r="BO185" i="8" s="1"/>
  <c r="BO181" i="8"/>
  <c r="BO172" i="8"/>
  <c r="BP246" i="8"/>
  <c r="BP219" i="8"/>
  <c r="BP165" i="8"/>
  <c r="BP138" i="8"/>
  <c r="BP192" i="8"/>
  <c r="BP198" i="8" s="1"/>
  <c r="BP111" i="8"/>
  <c r="BP66" i="8"/>
  <c r="BO236" i="8"/>
  <c r="BO230" i="8"/>
  <c r="BO240" i="8" s="1"/>
  <c r="BO127" i="8"/>
  <c r="BO121" i="8"/>
  <c r="BO131" i="8" s="1"/>
  <c r="BO118" i="8"/>
  <c r="BQ254" i="8"/>
  <c r="BQ227" i="8"/>
  <c r="BQ200" i="8"/>
  <c r="BQ173" i="8"/>
  <c r="BQ146" i="8"/>
  <c r="BQ119" i="8"/>
  <c r="BQ4" i="8"/>
  <c r="BO209" i="8"/>
  <c r="BO203" i="8"/>
  <c r="BO213" i="8" s="1"/>
  <c r="BO149" i="8"/>
  <c r="BO159" i="8" s="1"/>
  <c r="BO155" i="8"/>
  <c r="BP247" i="8"/>
  <c r="BP193" i="8"/>
  <c r="BP220" i="8"/>
  <c r="BP166" i="8"/>
  <c r="BP112" i="8"/>
  <c r="BP139" i="8"/>
  <c r="BP80" i="8"/>
  <c r="BP144" i="8" l="1"/>
  <c r="BP202" i="8"/>
  <c r="BP212" i="8" s="1"/>
  <c r="BP208" i="8"/>
  <c r="BP199" i="8"/>
  <c r="BQ150" i="8"/>
  <c r="BQ160" i="8" s="1"/>
  <c r="BQ156" i="8"/>
  <c r="BQ177" i="8"/>
  <c r="BQ187" i="8" s="1"/>
  <c r="BQ183" i="8"/>
  <c r="BP154" i="8"/>
  <c r="BP148" i="8"/>
  <c r="BP158" i="8" s="1"/>
  <c r="BP145" i="8"/>
  <c r="BQ231" i="8"/>
  <c r="BQ241" i="8" s="1"/>
  <c r="BQ237" i="8"/>
  <c r="BQ264" i="8"/>
  <c r="BQ258" i="8"/>
  <c r="BQ268" i="8" s="1"/>
  <c r="BP117" i="8"/>
  <c r="BQ210" i="8"/>
  <c r="BQ204" i="8"/>
  <c r="BQ214" i="8" s="1"/>
  <c r="BP171" i="8"/>
  <c r="BP225" i="8"/>
  <c r="BO128" i="8"/>
  <c r="BO122" i="8"/>
  <c r="BO132" i="8" s="1"/>
  <c r="BP252" i="8"/>
  <c r="BO176" i="8"/>
  <c r="BO186" i="8" s="1"/>
  <c r="BO182" i="8"/>
  <c r="BQ96" i="8"/>
  <c r="BQ104" i="8" s="1"/>
  <c r="BQ75" i="8"/>
  <c r="BQ93" i="8"/>
  <c r="BQ101" i="8" s="1"/>
  <c r="BQ78" i="8"/>
  <c r="BQ73" i="8"/>
  <c r="BQ65" i="8"/>
  <c r="BQ59" i="8"/>
  <c r="BQ74" i="8"/>
  <c r="BQ61" i="8"/>
  <c r="BR3" i="8"/>
  <c r="BQ63" i="8"/>
  <c r="BQ79" i="8"/>
  <c r="BQ57" i="8"/>
  <c r="BQ60" i="8"/>
  <c r="BQ56" i="8"/>
  <c r="BQ62" i="8"/>
  <c r="BQ77" i="8"/>
  <c r="BQ64" i="8"/>
  <c r="BQ72" i="8"/>
  <c r="BQ58" i="8"/>
  <c r="BQ70" i="8"/>
  <c r="BQ76" i="8"/>
  <c r="BQ71" i="8"/>
  <c r="BQ129" i="8"/>
  <c r="BQ123" i="8"/>
  <c r="BQ133" i="8" s="1"/>
  <c r="BP262" i="8" l="1"/>
  <c r="BP256" i="8"/>
  <c r="BP266" i="8" s="1"/>
  <c r="BP253" i="8"/>
  <c r="BP229" i="8"/>
  <c r="BP239" i="8" s="1"/>
  <c r="BP235" i="8"/>
  <c r="BP226" i="8"/>
  <c r="BP149" i="8"/>
  <c r="BP159" i="8" s="1"/>
  <c r="BP155" i="8"/>
  <c r="BP181" i="8"/>
  <c r="BP175" i="8"/>
  <c r="BP185" i="8" s="1"/>
  <c r="BP172" i="8"/>
  <c r="BQ246" i="8"/>
  <c r="BQ219" i="8"/>
  <c r="BQ165" i="8"/>
  <c r="BQ138" i="8"/>
  <c r="BQ192" i="8"/>
  <c r="BQ198" i="8" s="1"/>
  <c r="BQ111" i="8"/>
  <c r="BQ66" i="8"/>
  <c r="BP209" i="8"/>
  <c r="BP203" i="8"/>
  <c r="BP213" i="8" s="1"/>
  <c r="BP127" i="8"/>
  <c r="BP121" i="8"/>
  <c r="BP131" i="8" s="1"/>
  <c r="BP118" i="8"/>
  <c r="BQ220" i="8"/>
  <c r="BQ247" i="8"/>
  <c r="BQ193" i="8"/>
  <c r="BQ166" i="8"/>
  <c r="BQ139" i="8"/>
  <c r="BQ112" i="8"/>
  <c r="BQ80" i="8"/>
  <c r="BR254" i="8"/>
  <c r="BR227" i="8"/>
  <c r="BR200" i="8"/>
  <c r="BR173" i="8"/>
  <c r="BR146" i="8"/>
  <c r="BR4" i="8"/>
  <c r="BR119" i="8"/>
  <c r="BP176" i="8" l="1"/>
  <c r="BP186" i="8" s="1"/>
  <c r="BP182" i="8"/>
  <c r="BR210" i="8"/>
  <c r="BR204" i="8"/>
  <c r="BR214" i="8" s="1"/>
  <c r="BQ117" i="8"/>
  <c r="BQ171" i="8"/>
  <c r="BP263" i="8"/>
  <c r="BP257" i="8"/>
  <c r="BP267" i="8" s="1"/>
  <c r="BR237" i="8"/>
  <c r="BR231" i="8"/>
  <c r="BR241" i="8" s="1"/>
  <c r="BR264" i="8"/>
  <c r="BR258" i="8"/>
  <c r="BR268" i="8" s="1"/>
  <c r="BP236" i="8"/>
  <c r="BP230" i="8"/>
  <c r="BP240" i="8" s="1"/>
  <c r="BR129" i="8"/>
  <c r="BR123" i="8"/>
  <c r="BR133" i="8" s="1"/>
  <c r="BR156" i="8"/>
  <c r="BR150" i="8"/>
  <c r="BR160" i="8" s="1"/>
  <c r="BQ225" i="8"/>
  <c r="BQ208" i="8"/>
  <c r="BQ202" i="8"/>
  <c r="BQ212" i="8" s="1"/>
  <c r="BQ199" i="8"/>
  <c r="BQ144" i="8"/>
  <c r="BR96" i="8"/>
  <c r="BR104" i="8" s="1"/>
  <c r="BR77" i="8"/>
  <c r="BR65" i="8"/>
  <c r="BR93" i="8"/>
  <c r="BR101" i="8" s="1"/>
  <c r="BR74" i="8"/>
  <c r="BR61" i="8"/>
  <c r="BS3" i="8"/>
  <c r="BR56" i="8"/>
  <c r="BR63" i="8"/>
  <c r="BR79" i="8"/>
  <c r="BR75" i="8"/>
  <c r="BR78" i="8"/>
  <c r="BR73" i="8"/>
  <c r="BR59" i="8"/>
  <c r="BR64" i="8"/>
  <c r="BR62" i="8"/>
  <c r="BR72" i="8"/>
  <c r="BR58" i="8"/>
  <c r="BR70" i="8"/>
  <c r="BR76" i="8"/>
  <c r="BR71" i="8"/>
  <c r="BR60" i="8"/>
  <c r="BR57" i="8"/>
  <c r="BR177" i="8"/>
  <c r="BR187" i="8" s="1"/>
  <c r="BR183" i="8"/>
  <c r="BP128" i="8"/>
  <c r="BP122" i="8"/>
  <c r="BP132" i="8" s="1"/>
  <c r="BQ252" i="8"/>
  <c r="BQ203" i="8" l="1"/>
  <c r="BQ213" i="8" s="1"/>
  <c r="BQ209" i="8"/>
  <c r="BQ235" i="8"/>
  <c r="BQ226" i="8"/>
  <c r="BQ229" i="8"/>
  <c r="BQ239" i="8" s="1"/>
  <c r="BQ262" i="8"/>
  <c r="BQ256" i="8"/>
  <c r="BQ266" i="8" s="1"/>
  <c r="BQ253" i="8"/>
  <c r="BQ181" i="8"/>
  <c r="BQ175" i="8"/>
  <c r="BQ185" i="8" s="1"/>
  <c r="BQ172" i="8"/>
  <c r="BR247" i="8"/>
  <c r="BR220" i="8"/>
  <c r="BR193" i="8"/>
  <c r="BR166" i="8"/>
  <c r="BR139" i="8"/>
  <c r="BR80" i="8"/>
  <c r="BR112" i="8"/>
  <c r="BR246" i="8"/>
  <c r="BR219" i="8"/>
  <c r="BR225" i="8" s="1"/>
  <c r="BR165" i="8"/>
  <c r="BR171" i="8" s="1"/>
  <c r="BR138" i="8"/>
  <c r="BR144" i="8" s="1"/>
  <c r="BR192" i="8"/>
  <c r="BR111" i="8"/>
  <c r="BR66" i="8"/>
  <c r="BS254" i="8"/>
  <c r="BS227" i="8"/>
  <c r="BS200" i="8"/>
  <c r="BS173" i="8"/>
  <c r="BS146" i="8"/>
  <c r="BS119" i="8"/>
  <c r="BS4" i="8"/>
  <c r="BQ127" i="8"/>
  <c r="BQ121" i="8"/>
  <c r="BQ131" i="8" s="1"/>
  <c r="BQ118" i="8"/>
  <c r="BQ145" i="8"/>
  <c r="BQ154" i="8"/>
  <c r="BQ148" i="8"/>
  <c r="BQ158" i="8" s="1"/>
  <c r="BR252" i="8" l="1"/>
  <c r="BR145" i="8"/>
  <c r="BR154" i="8"/>
  <c r="BR148" i="8"/>
  <c r="BR158" i="8" s="1"/>
  <c r="BQ176" i="8"/>
  <c r="BQ186" i="8" s="1"/>
  <c r="BQ182" i="8"/>
  <c r="BS79" i="8"/>
  <c r="BS93" i="8"/>
  <c r="BS101" i="8" s="1"/>
  <c r="BS96" i="8"/>
  <c r="BS104" i="8" s="1"/>
  <c r="BS63" i="8"/>
  <c r="BS75" i="8"/>
  <c r="BS56" i="8"/>
  <c r="BS58" i="8"/>
  <c r="BS76" i="8"/>
  <c r="BS77" i="8"/>
  <c r="BS78" i="8"/>
  <c r="BS74" i="8"/>
  <c r="BS65" i="8"/>
  <c r="BS61" i="8"/>
  <c r="BT3" i="8"/>
  <c r="BS64" i="8"/>
  <c r="BS72" i="8"/>
  <c r="BS62" i="8"/>
  <c r="BS59" i="8"/>
  <c r="BS70" i="8"/>
  <c r="BS71" i="8"/>
  <c r="BS60" i="8"/>
  <c r="BS57" i="8"/>
  <c r="BS73" i="8"/>
  <c r="BQ236" i="8"/>
  <c r="BQ230" i="8"/>
  <c r="BQ240" i="8" s="1"/>
  <c r="BR229" i="8"/>
  <c r="BR239" i="8" s="1"/>
  <c r="BR235" i="8"/>
  <c r="BR226" i="8"/>
  <c r="BS156" i="8"/>
  <c r="BS150" i="8"/>
  <c r="BS160" i="8" s="1"/>
  <c r="BS210" i="8"/>
  <c r="BS204" i="8"/>
  <c r="BS214" i="8" s="1"/>
  <c r="BQ155" i="8"/>
  <c r="BQ149" i="8"/>
  <c r="BQ159" i="8" s="1"/>
  <c r="BR256" i="8"/>
  <c r="BR266" i="8" s="1"/>
  <c r="BR262" i="8"/>
  <c r="BR253" i="8"/>
  <c r="BS231" i="8"/>
  <c r="BS241" i="8" s="1"/>
  <c r="BS237" i="8"/>
  <c r="BS264" i="8"/>
  <c r="BS258" i="8"/>
  <c r="BS268" i="8" s="1"/>
  <c r="BQ128" i="8"/>
  <c r="BQ122" i="8"/>
  <c r="BQ132" i="8" s="1"/>
  <c r="BR117" i="8"/>
  <c r="BR181" i="8"/>
  <c r="BR172" i="8"/>
  <c r="BR175" i="8"/>
  <c r="BR185" i="8" s="1"/>
  <c r="BS123" i="8"/>
  <c r="BS133" i="8" s="1"/>
  <c r="BS129" i="8"/>
  <c r="BQ263" i="8"/>
  <c r="BQ257" i="8"/>
  <c r="BQ267" i="8" s="1"/>
  <c r="BS177" i="8"/>
  <c r="BS187" i="8" s="1"/>
  <c r="BS183" i="8"/>
  <c r="BR198" i="8"/>
  <c r="BR236" i="8" l="1"/>
  <c r="BR230" i="8"/>
  <c r="BR240" i="8" s="1"/>
  <c r="BS246" i="8"/>
  <c r="BS192" i="8"/>
  <c r="BS138" i="8"/>
  <c r="BS219" i="8"/>
  <c r="BS111" i="8"/>
  <c r="BS165" i="8"/>
  <c r="BS66" i="8"/>
  <c r="BR208" i="8"/>
  <c r="BR202" i="8"/>
  <c r="BR212" i="8" s="1"/>
  <c r="BR199" i="8"/>
  <c r="BR176" i="8"/>
  <c r="BR186" i="8" s="1"/>
  <c r="BR182" i="8"/>
  <c r="BR127" i="8"/>
  <c r="BR121" i="8"/>
  <c r="BR131" i="8" s="1"/>
  <c r="BR118" i="8"/>
  <c r="BR263" i="8"/>
  <c r="BR257" i="8"/>
  <c r="BR267" i="8" s="1"/>
  <c r="BT254" i="8"/>
  <c r="BT227" i="8"/>
  <c r="BT200" i="8"/>
  <c r="BT173" i="8"/>
  <c r="BT146" i="8"/>
  <c r="BT119" i="8"/>
  <c r="BT4" i="8"/>
  <c r="BS247" i="8"/>
  <c r="BS220" i="8"/>
  <c r="BS193" i="8"/>
  <c r="BS166" i="8"/>
  <c r="BS139" i="8"/>
  <c r="BS80" i="8"/>
  <c r="BS112" i="8"/>
  <c r="BR155" i="8"/>
  <c r="BR149" i="8"/>
  <c r="BR159" i="8" s="1"/>
  <c r="BS117" i="8" l="1"/>
  <c r="BS225" i="8"/>
  <c r="BT264" i="8"/>
  <c r="BT258" i="8"/>
  <c r="BT268" i="8" s="1"/>
  <c r="BT210" i="8"/>
  <c r="BT204" i="8"/>
  <c r="BT214" i="8" s="1"/>
  <c r="BS171" i="8"/>
  <c r="BT93" i="8"/>
  <c r="BT101" i="8" s="1"/>
  <c r="BT70" i="8"/>
  <c r="BT96" i="8"/>
  <c r="BT104" i="8" s="1"/>
  <c r="BT79" i="8"/>
  <c r="BT75" i="8"/>
  <c r="BT56" i="8"/>
  <c r="BT58" i="8"/>
  <c r="BT76" i="8"/>
  <c r="BT60" i="8"/>
  <c r="BT77" i="8"/>
  <c r="BT78" i="8"/>
  <c r="BT63" i="8"/>
  <c r="BT72" i="8"/>
  <c r="BT65" i="8"/>
  <c r="BT62" i="8"/>
  <c r="BT59" i="8"/>
  <c r="BU3" i="8"/>
  <c r="BT74" i="8"/>
  <c r="BT71" i="8"/>
  <c r="BT61" i="8"/>
  <c r="BT57" i="8"/>
  <c r="BT73" i="8"/>
  <c r="BT64" i="8"/>
  <c r="BS198" i="8"/>
  <c r="BT123" i="8"/>
  <c r="BT133" i="8" s="1"/>
  <c r="BT129" i="8"/>
  <c r="BS252" i="8"/>
  <c r="BS118" i="8"/>
  <c r="BS127" i="8"/>
  <c r="BS121" i="8"/>
  <c r="BS131" i="8" s="1"/>
  <c r="BR128" i="8"/>
  <c r="BR122" i="8"/>
  <c r="BR132" i="8" s="1"/>
  <c r="BT156" i="8"/>
  <c r="BT150" i="8"/>
  <c r="BT160" i="8" s="1"/>
  <c r="BT231" i="8"/>
  <c r="BT241" i="8" s="1"/>
  <c r="BT237" i="8"/>
  <c r="BS229" i="8"/>
  <c r="BS239" i="8" s="1"/>
  <c r="BS235" i="8"/>
  <c r="BS226" i="8"/>
  <c r="BS144" i="8"/>
  <c r="BT183" i="8"/>
  <c r="BT177" i="8"/>
  <c r="BT187" i="8" s="1"/>
  <c r="BR209" i="8"/>
  <c r="BR203" i="8"/>
  <c r="BR213" i="8" s="1"/>
  <c r="BS256" i="8" l="1"/>
  <c r="BS266" i="8" s="1"/>
  <c r="BS262" i="8"/>
  <c r="BS253" i="8"/>
  <c r="BT247" i="8"/>
  <c r="BT220" i="8"/>
  <c r="BT193" i="8"/>
  <c r="BT166" i="8"/>
  <c r="BT112" i="8"/>
  <c r="BT139" i="8"/>
  <c r="BT80" i="8"/>
  <c r="BS236" i="8"/>
  <c r="BS230" i="8"/>
  <c r="BS240" i="8" s="1"/>
  <c r="BU254" i="8"/>
  <c r="BU227" i="8"/>
  <c r="BU200" i="8"/>
  <c r="BU173" i="8"/>
  <c r="BU146" i="8"/>
  <c r="BU119" i="8"/>
  <c r="BU4" i="8"/>
  <c r="BS181" i="8"/>
  <c r="BS175" i="8"/>
  <c r="BS185" i="8" s="1"/>
  <c r="BS172" i="8"/>
  <c r="BT246" i="8"/>
  <c r="BT192" i="8"/>
  <c r="BT219" i="8"/>
  <c r="BT165" i="8"/>
  <c r="BT138" i="8"/>
  <c r="BT111" i="8"/>
  <c r="BT66" i="8"/>
  <c r="BS128" i="8"/>
  <c r="BS122" i="8"/>
  <c r="BS132" i="8" s="1"/>
  <c r="BS208" i="8"/>
  <c r="BS202" i="8"/>
  <c r="BS212" i="8" s="1"/>
  <c r="BS199" i="8"/>
  <c r="BS154" i="8"/>
  <c r="BS148" i="8"/>
  <c r="BS158" i="8" s="1"/>
  <c r="BS145" i="8"/>
  <c r="BT117" i="8" l="1"/>
  <c r="BT171" i="8"/>
  <c r="BU210" i="8"/>
  <c r="BU204" i="8"/>
  <c r="BU214" i="8" s="1"/>
  <c r="BS176" i="8"/>
  <c r="BS186" i="8" s="1"/>
  <c r="BS182" i="8"/>
  <c r="BU123" i="8"/>
  <c r="BU133" i="8" s="1"/>
  <c r="BU129" i="8"/>
  <c r="BU150" i="8"/>
  <c r="BU160" i="8" s="1"/>
  <c r="BU156" i="8"/>
  <c r="BU177" i="8"/>
  <c r="BU187" i="8" s="1"/>
  <c r="BU183" i="8"/>
  <c r="BT225" i="8"/>
  <c r="BU231" i="8"/>
  <c r="BU241" i="8" s="1"/>
  <c r="BU237" i="8"/>
  <c r="BS263" i="8"/>
  <c r="BS257" i="8"/>
  <c r="BS267" i="8" s="1"/>
  <c r="BT144" i="8"/>
  <c r="BT198" i="8"/>
  <c r="BU258" i="8"/>
  <c r="BU268" i="8" s="1"/>
  <c r="BU264" i="8"/>
  <c r="BU72" i="8"/>
  <c r="BU96" i="8"/>
  <c r="BU104" i="8" s="1"/>
  <c r="BU93" i="8"/>
  <c r="BU101" i="8" s="1"/>
  <c r="BU79" i="8"/>
  <c r="BU75" i="8"/>
  <c r="BU56" i="8"/>
  <c r="BU62" i="8"/>
  <c r="BU58" i="8"/>
  <c r="BU70" i="8"/>
  <c r="BU76" i="8"/>
  <c r="BU60" i="8"/>
  <c r="BU77" i="8"/>
  <c r="BU78" i="8"/>
  <c r="BU65" i="8"/>
  <c r="BU59" i="8"/>
  <c r="BV3" i="8"/>
  <c r="BU63" i="8"/>
  <c r="BU74" i="8"/>
  <c r="BU71" i="8"/>
  <c r="BU61" i="8"/>
  <c r="BU57" i="8"/>
  <c r="BU73" i="8"/>
  <c r="BU64" i="8"/>
  <c r="BS155" i="8"/>
  <c r="BS149" i="8"/>
  <c r="BS159" i="8" s="1"/>
  <c r="BS203" i="8"/>
  <c r="BS213" i="8" s="1"/>
  <c r="BS209" i="8"/>
  <c r="BT252" i="8"/>
  <c r="BT145" i="8" l="1"/>
  <c r="BT154" i="8"/>
  <c r="BT148" i="8"/>
  <c r="BT158" i="8" s="1"/>
  <c r="BT262" i="8"/>
  <c r="BT256" i="8"/>
  <c r="BT266" i="8" s="1"/>
  <c r="BT253" i="8"/>
  <c r="BV254" i="8"/>
  <c r="BV227" i="8"/>
  <c r="BV200" i="8"/>
  <c r="BV173" i="8"/>
  <c r="BV119" i="8"/>
  <c r="BV146" i="8"/>
  <c r="BV4" i="8"/>
  <c r="BU247" i="8"/>
  <c r="BU220" i="8"/>
  <c r="BU166" i="8"/>
  <c r="BU193" i="8"/>
  <c r="BU112" i="8"/>
  <c r="BU139" i="8"/>
  <c r="BU80" i="8"/>
  <c r="BU246" i="8"/>
  <c r="BU252" i="8" s="1"/>
  <c r="BU219" i="8"/>
  <c r="BU225" i="8" s="1"/>
  <c r="BU192" i="8"/>
  <c r="BU165" i="8"/>
  <c r="BU138" i="8"/>
  <c r="BU111" i="8"/>
  <c r="BU66" i="8"/>
  <c r="BT229" i="8"/>
  <c r="BT239" i="8" s="1"/>
  <c r="BT235" i="8"/>
  <c r="BT226" i="8"/>
  <c r="BT181" i="8"/>
  <c r="BT175" i="8"/>
  <c r="BT185" i="8" s="1"/>
  <c r="BT172" i="8"/>
  <c r="BT208" i="8"/>
  <c r="BT202" i="8"/>
  <c r="BT212" i="8" s="1"/>
  <c r="BT199" i="8"/>
  <c r="BT121" i="8"/>
  <c r="BT131" i="8" s="1"/>
  <c r="BT127" i="8"/>
  <c r="BT118" i="8"/>
  <c r="BU229" i="8" l="1"/>
  <c r="BU239" i="8" s="1"/>
  <c r="BU235" i="8"/>
  <c r="BU226" i="8"/>
  <c r="BT122" i="8"/>
  <c r="BT132" i="8" s="1"/>
  <c r="BT128" i="8"/>
  <c r="BT263" i="8"/>
  <c r="BT257" i="8"/>
  <c r="BT267" i="8" s="1"/>
  <c r="BT203" i="8"/>
  <c r="BT213" i="8" s="1"/>
  <c r="BT209" i="8"/>
  <c r="BU144" i="8"/>
  <c r="BT176" i="8"/>
  <c r="BT186" i="8" s="1"/>
  <c r="BT182" i="8"/>
  <c r="BU262" i="8"/>
  <c r="BU256" i="8"/>
  <c r="BU266" i="8" s="1"/>
  <c r="BU253" i="8"/>
  <c r="BT236" i="8"/>
  <c r="BT230" i="8"/>
  <c r="BT240" i="8" s="1"/>
  <c r="BU171" i="8"/>
  <c r="BV96" i="8"/>
  <c r="BV104" i="8" s="1"/>
  <c r="BV74" i="8"/>
  <c r="BV58" i="8"/>
  <c r="BV76" i="8"/>
  <c r="BV60" i="8"/>
  <c r="BV70" i="8"/>
  <c r="BV62" i="8"/>
  <c r="BV71" i="8"/>
  <c r="BV77" i="8"/>
  <c r="BV93" i="8"/>
  <c r="BV101" i="8" s="1"/>
  <c r="BV78" i="8"/>
  <c r="BV79" i="8"/>
  <c r="BV75" i="8"/>
  <c r="BV56" i="8"/>
  <c r="BV65" i="8"/>
  <c r="BV59" i="8"/>
  <c r="BW3" i="8"/>
  <c r="BV63" i="8"/>
  <c r="BV61" i="8"/>
  <c r="BV57" i="8"/>
  <c r="BV73" i="8"/>
  <c r="BV64" i="8"/>
  <c r="BV72" i="8"/>
  <c r="BV123" i="8"/>
  <c r="BV133" i="8" s="1"/>
  <c r="BV129" i="8"/>
  <c r="BV183" i="8"/>
  <c r="BV177" i="8"/>
  <c r="BV187" i="8" s="1"/>
  <c r="BV210" i="8"/>
  <c r="BV204" i="8"/>
  <c r="BV214" i="8" s="1"/>
  <c r="BV231" i="8"/>
  <c r="BV241" i="8" s="1"/>
  <c r="BV237" i="8"/>
  <c r="BV258" i="8"/>
  <c r="BV268" i="8" s="1"/>
  <c r="BV264" i="8"/>
  <c r="BU117" i="8"/>
  <c r="BU198" i="8"/>
  <c r="BV150" i="8"/>
  <c r="BV160" i="8" s="1"/>
  <c r="BV156" i="8"/>
  <c r="BT155" i="8"/>
  <c r="BT149" i="8"/>
  <c r="BT159" i="8" s="1"/>
  <c r="BV246" i="8" l="1"/>
  <c r="BV219" i="8"/>
  <c r="BV192" i="8"/>
  <c r="BV165" i="8"/>
  <c r="BV111" i="8"/>
  <c r="BV138" i="8"/>
  <c r="BV66" i="8"/>
  <c r="BU127" i="8"/>
  <c r="BU121" i="8"/>
  <c r="BU131" i="8" s="1"/>
  <c r="BU118" i="8"/>
  <c r="BU181" i="8"/>
  <c r="BU175" i="8"/>
  <c r="BU185" i="8" s="1"/>
  <c r="BU172" i="8"/>
  <c r="BU263" i="8"/>
  <c r="BU257" i="8"/>
  <c r="BU267" i="8" s="1"/>
  <c r="BU236" i="8"/>
  <c r="BU230" i="8"/>
  <c r="BU240" i="8" s="1"/>
  <c r="BU154" i="8"/>
  <c r="BU148" i="8"/>
  <c r="BU158" i="8" s="1"/>
  <c r="BU145" i="8"/>
  <c r="BW254" i="8"/>
  <c r="BW227" i="8"/>
  <c r="BW200" i="8"/>
  <c r="BW173" i="8"/>
  <c r="BW119" i="8"/>
  <c r="BW146" i="8"/>
  <c r="BW4" i="8"/>
  <c r="BV247" i="8"/>
  <c r="BV220" i="8"/>
  <c r="BV166" i="8"/>
  <c r="BV193" i="8"/>
  <c r="BV112" i="8"/>
  <c r="BV139" i="8"/>
  <c r="BV80" i="8"/>
  <c r="BU202" i="8"/>
  <c r="BU212" i="8" s="1"/>
  <c r="BU208" i="8"/>
  <c r="BU199" i="8"/>
  <c r="BW264" i="8" l="1"/>
  <c r="BW258" i="8"/>
  <c r="BW268" i="8" s="1"/>
  <c r="BU149" i="8"/>
  <c r="BU159" i="8" s="1"/>
  <c r="BU155" i="8"/>
  <c r="BV144" i="8"/>
  <c r="BV117" i="8"/>
  <c r="BV198" i="8"/>
  <c r="BW231" i="8"/>
  <c r="BW241" i="8" s="1"/>
  <c r="BW237" i="8"/>
  <c r="BU128" i="8"/>
  <c r="BU122" i="8"/>
  <c r="BU132" i="8" s="1"/>
  <c r="BW76" i="8"/>
  <c r="BW64" i="8"/>
  <c r="BW96" i="8"/>
  <c r="BW104" i="8" s="1"/>
  <c r="BW60" i="8"/>
  <c r="BW70" i="8"/>
  <c r="BW62" i="8"/>
  <c r="BW71" i="8"/>
  <c r="BW77" i="8"/>
  <c r="BW72" i="8"/>
  <c r="BW93" i="8"/>
  <c r="BW101" i="8" s="1"/>
  <c r="BW78" i="8"/>
  <c r="BW79" i="8"/>
  <c r="BW58" i="8"/>
  <c r="BW63" i="8"/>
  <c r="BW61" i="8"/>
  <c r="BW57" i="8"/>
  <c r="BW75" i="8"/>
  <c r="BW74" i="8"/>
  <c r="BW73" i="8"/>
  <c r="BW65" i="8"/>
  <c r="BW59" i="8"/>
  <c r="BW56" i="8"/>
  <c r="BX3" i="8"/>
  <c r="BW183" i="8"/>
  <c r="BW177" i="8"/>
  <c r="BW187" i="8" s="1"/>
  <c r="BU176" i="8"/>
  <c r="BU186" i="8" s="1"/>
  <c r="BU182" i="8"/>
  <c r="BV225" i="8"/>
  <c r="BU209" i="8"/>
  <c r="BU203" i="8"/>
  <c r="BU213" i="8" s="1"/>
  <c r="BW150" i="8"/>
  <c r="BW160" i="8" s="1"/>
  <c r="BW156" i="8"/>
  <c r="BV171" i="8"/>
  <c r="BW129" i="8"/>
  <c r="BW123" i="8"/>
  <c r="BW133" i="8" s="1"/>
  <c r="BW210" i="8"/>
  <c r="BW204" i="8"/>
  <c r="BW214" i="8" s="1"/>
  <c r="BV252" i="8"/>
  <c r="BV154" i="8" l="1"/>
  <c r="BV148" i="8"/>
  <c r="BV158" i="8" s="1"/>
  <c r="BV145" i="8"/>
  <c r="BV181" i="8"/>
  <c r="BV175" i="8"/>
  <c r="BV185" i="8" s="1"/>
  <c r="BV172" i="8"/>
  <c r="BV202" i="8"/>
  <c r="BV212" i="8" s="1"/>
  <c r="BV208" i="8"/>
  <c r="BV199" i="8"/>
  <c r="BW246" i="8"/>
  <c r="BW252" i="8" s="1"/>
  <c r="BW219" i="8"/>
  <c r="BW225" i="8" s="1"/>
  <c r="BW192" i="8"/>
  <c r="BW165" i="8"/>
  <c r="BW138" i="8"/>
  <c r="BW111" i="8"/>
  <c r="BW66" i="8"/>
  <c r="BV127" i="8"/>
  <c r="BV121" i="8"/>
  <c r="BV131" i="8" s="1"/>
  <c r="BV118" i="8"/>
  <c r="BV262" i="8"/>
  <c r="BV256" i="8"/>
  <c r="BV266" i="8" s="1"/>
  <c r="BV253" i="8"/>
  <c r="BV229" i="8"/>
  <c r="BV239" i="8" s="1"/>
  <c r="BV235" i="8"/>
  <c r="BV226" i="8"/>
  <c r="BW247" i="8"/>
  <c r="BW220" i="8"/>
  <c r="BW166" i="8"/>
  <c r="BW139" i="8"/>
  <c r="BW193" i="8"/>
  <c r="BW80" i="8"/>
  <c r="BW112" i="8"/>
  <c r="BX254" i="8"/>
  <c r="BX200" i="8"/>
  <c r="BX227" i="8"/>
  <c r="BX173" i="8"/>
  <c r="BX119" i="8"/>
  <c r="BX146" i="8"/>
  <c r="BX4" i="8"/>
  <c r="BV263" i="8" l="1"/>
  <c r="BV257" i="8"/>
  <c r="BV267" i="8" s="1"/>
  <c r="BX78" i="8"/>
  <c r="BX76" i="8"/>
  <c r="BX70" i="8"/>
  <c r="BX62" i="8"/>
  <c r="BX71" i="8"/>
  <c r="BX77" i="8"/>
  <c r="BX93" i="8"/>
  <c r="BX101" i="8" s="1"/>
  <c r="BX72" i="8"/>
  <c r="BX64" i="8"/>
  <c r="BX57" i="8"/>
  <c r="BX73" i="8"/>
  <c r="BX96" i="8"/>
  <c r="BX104" i="8" s="1"/>
  <c r="BX79" i="8"/>
  <c r="BX60" i="8"/>
  <c r="BX75" i="8"/>
  <c r="BX74" i="8"/>
  <c r="BX61" i="8"/>
  <c r="BX58" i="8"/>
  <c r="BX65" i="8"/>
  <c r="BX59" i="8"/>
  <c r="BX56" i="8"/>
  <c r="BX63" i="8"/>
  <c r="BY3" i="8"/>
  <c r="BW117" i="8"/>
  <c r="BW256" i="8"/>
  <c r="BW266" i="8" s="1"/>
  <c r="BW262" i="8"/>
  <c r="BW253" i="8"/>
  <c r="BV236" i="8"/>
  <c r="BV230" i="8"/>
  <c r="BV240" i="8" s="1"/>
  <c r="BV155" i="8"/>
  <c r="BV149" i="8"/>
  <c r="BV159" i="8" s="1"/>
  <c r="BW235" i="8"/>
  <c r="BW229" i="8"/>
  <c r="BW239" i="8" s="1"/>
  <c r="BW226" i="8"/>
  <c r="BV209" i="8"/>
  <c r="BV203" i="8"/>
  <c r="BV213" i="8" s="1"/>
  <c r="BX237" i="8"/>
  <c r="BX231" i="8"/>
  <c r="BX241" i="8" s="1"/>
  <c r="BW171" i="8"/>
  <c r="BX258" i="8"/>
  <c r="BX268" i="8" s="1"/>
  <c r="BX264" i="8"/>
  <c r="BV122" i="8"/>
  <c r="BV132" i="8" s="1"/>
  <c r="BV128" i="8"/>
  <c r="BV176" i="8"/>
  <c r="BV186" i="8" s="1"/>
  <c r="BV182" i="8"/>
  <c r="BX156" i="8"/>
  <c r="BX150" i="8"/>
  <c r="BX160" i="8" s="1"/>
  <c r="BX129" i="8"/>
  <c r="BX123" i="8"/>
  <c r="BX133" i="8" s="1"/>
  <c r="BX183" i="8"/>
  <c r="BX177" i="8"/>
  <c r="BX187" i="8" s="1"/>
  <c r="BW144" i="8"/>
  <c r="BX204" i="8"/>
  <c r="BX214" i="8" s="1"/>
  <c r="BX210" i="8"/>
  <c r="BW198" i="8"/>
  <c r="BW127" i="8" l="1"/>
  <c r="BW121" i="8"/>
  <c r="BW131" i="8" s="1"/>
  <c r="BW118" i="8"/>
  <c r="BW230" i="8"/>
  <c r="BW240" i="8" s="1"/>
  <c r="BW236" i="8"/>
  <c r="BY254" i="8"/>
  <c r="BY200" i="8"/>
  <c r="BY227" i="8"/>
  <c r="BY173" i="8"/>
  <c r="BY146" i="8"/>
  <c r="BY119" i="8"/>
  <c r="BY4" i="8"/>
  <c r="BW154" i="8"/>
  <c r="BW148" i="8"/>
  <c r="BW158" i="8" s="1"/>
  <c r="BW145" i="8"/>
  <c r="BW263" i="8"/>
  <c r="BW257" i="8"/>
  <c r="BW267" i="8" s="1"/>
  <c r="BW208" i="8"/>
  <c r="BW202" i="8"/>
  <c r="BW212" i="8" s="1"/>
  <c r="BW199" i="8"/>
  <c r="BW175" i="8"/>
  <c r="BW185" i="8" s="1"/>
  <c r="BW181" i="8"/>
  <c r="BW172" i="8"/>
  <c r="BX247" i="8"/>
  <c r="BX220" i="8"/>
  <c r="BX166" i="8"/>
  <c r="BX139" i="8"/>
  <c r="BX193" i="8"/>
  <c r="BX112" i="8"/>
  <c r="BX80" i="8"/>
  <c r="BX246" i="8"/>
  <c r="BX219" i="8"/>
  <c r="BX225" i="8" s="1"/>
  <c r="BX192" i="8"/>
  <c r="BX198" i="8" s="1"/>
  <c r="BX111" i="8"/>
  <c r="BX165" i="8"/>
  <c r="BX138" i="8"/>
  <c r="BX66" i="8"/>
  <c r="BX252" i="8" l="1"/>
  <c r="BX208" i="8"/>
  <c r="BX199" i="8"/>
  <c r="BX202" i="8"/>
  <c r="BX212" i="8" s="1"/>
  <c r="BY129" i="8"/>
  <c r="BY123" i="8"/>
  <c r="BY133" i="8" s="1"/>
  <c r="BX229" i="8"/>
  <c r="BX239" i="8" s="1"/>
  <c r="BX235" i="8"/>
  <c r="BX226" i="8"/>
  <c r="BY156" i="8"/>
  <c r="BY150" i="8"/>
  <c r="BY160" i="8" s="1"/>
  <c r="BY237" i="8"/>
  <c r="BY231" i="8"/>
  <c r="BY241" i="8" s="1"/>
  <c r="BW155" i="8"/>
  <c r="BW149" i="8"/>
  <c r="BW159" i="8" s="1"/>
  <c r="BY183" i="8"/>
  <c r="BY177" i="8"/>
  <c r="BY187" i="8" s="1"/>
  <c r="BY258" i="8"/>
  <c r="BY268" i="8" s="1"/>
  <c r="BY264" i="8"/>
  <c r="BW122" i="8"/>
  <c r="BW132" i="8" s="1"/>
  <c r="BW128" i="8"/>
  <c r="BW209" i="8"/>
  <c r="BW203" i="8"/>
  <c r="BW213" i="8" s="1"/>
  <c r="BY204" i="8"/>
  <c r="BY214" i="8" s="1"/>
  <c r="BY210" i="8"/>
  <c r="BX144" i="8"/>
  <c r="BX171" i="8"/>
  <c r="BX256" i="8"/>
  <c r="BX266" i="8" s="1"/>
  <c r="BX262" i="8"/>
  <c r="BX253" i="8"/>
  <c r="BX117" i="8"/>
  <c r="BW182" i="8"/>
  <c r="BW176" i="8"/>
  <c r="BW186" i="8" s="1"/>
  <c r="BY71" i="8"/>
  <c r="BY59" i="8"/>
  <c r="BY78" i="8"/>
  <c r="BY77" i="8"/>
  <c r="BY72" i="8"/>
  <c r="BY64" i="8"/>
  <c r="BY57" i="8"/>
  <c r="BY93" i="8"/>
  <c r="BY101" i="8" s="1"/>
  <c r="BY73" i="8"/>
  <c r="BY96" i="8"/>
  <c r="BY104" i="8" s="1"/>
  <c r="BY79" i="8"/>
  <c r="BY76" i="8"/>
  <c r="BY70" i="8"/>
  <c r="BY62" i="8"/>
  <c r="BY74" i="8"/>
  <c r="BY61" i="8"/>
  <c r="BY58" i="8"/>
  <c r="BZ3" i="8"/>
  <c r="BY65" i="8"/>
  <c r="BY60" i="8"/>
  <c r="BY56" i="8"/>
  <c r="BY63" i="8"/>
  <c r="BY75" i="8"/>
  <c r="BX175" i="8" l="1"/>
  <c r="BX185" i="8" s="1"/>
  <c r="BX181" i="8"/>
  <c r="BX172" i="8"/>
  <c r="BY246" i="8"/>
  <c r="BY219" i="8"/>
  <c r="BY192" i="8"/>
  <c r="BY165" i="8"/>
  <c r="BY111" i="8"/>
  <c r="BY66" i="8"/>
  <c r="BY138" i="8"/>
  <c r="BX121" i="8"/>
  <c r="BX131" i="8" s="1"/>
  <c r="BX127" i="8"/>
  <c r="BX118" i="8"/>
  <c r="BX154" i="8"/>
  <c r="BX148" i="8"/>
  <c r="BX158" i="8" s="1"/>
  <c r="BX145" i="8"/>
  <c r="BX230" i="8"/>
  <c r="BX240" i="8" s="1"/>
  <c r="BX236" i="8"/>
  <c r="BX263" i="8"/>
  <c r="BX257" i="8"/>
  <c r="BX267" i="8" s="1"/>
  <c r="BZ254" i="8"/>
  <c r="BZ227" i="8"/>
  <c r="BZ200" i="8"/>
  <c r="BZ173" i="8"/>
  <c r="BZ146" i="8"/>
  <c r="BZ119" i="8"/>
  <c r="BZ4" i="8"/>
  <c r="BX209" i="8"/>
  <c r="BX203" i="8"/>
  <c r="BX213" i="8" s="1"/>
  <c r="BY247" i="8"/>
  <c r="BY220" i="8"/>
  <c r="BY166" i="8"/>
  <c r="BY139" i="8"/>
  <c r="BY193" i="8"/>
  <c r="BY80" i="8"/>
  <c r="BY112" i="8"/>
  <c r="BY117" i="8" l="1"/>
  <c r="BY198" i="8"/>
  <c r="BY144" i="8"/>
  <c r="BY225" i="8"/>
  <c r="BZ258" i="8"/>
  <c r="BZ268" i="8" s="1"/>
  <c r="BZ264" i="8"/>
  <c r="BY127" i="8"/>
  <c r="BY121" i="8"/>
  <c r="BY131" i="8" s="1"/>
  <c r="BY118" i="8"/>
  <c r="BZ93" i="8"/>
  <c r="BZ101" i="8" s="1"/>
  <c r="BZ71" i="8"/>
  <c r="BZ77" i="8"/>
  <c r="BZ72" i="8"/>
  <c r="BZ64" i="8"/>
  <c r="BZ57" i="8"/>
  <c r="BZ73" i="8"/>
  <c r="BZ59" i="8"/>
  <c r="BZ61" i="8"/>
  <c r="BZ96" i="8"/>
  <c r="BZ104" i="8" s="1"/>
  <c r="BZ78" i="8"/>
  <c r="BZ65" i="8"/>
  <c r="CA3" i="8"/>
  <c r="BZ74" i="8"/>
  <c r="BZ79" i="8"/>
  <c r="BZ62" i="8"/>
  <c r="BZ58" i="8"/>
  <c r="BZ70" i="8"/>
  <c r="BZ60" i="8"/>
  <c r="BZ56" i="8"/>
  <c r="BZ76" i="8"/>
  <c r="BZ63" i="8"/>
  <c r="BZ75" i="8"/>
  <c r="BZ129" i="8"/>
  <c r="BZ123" i="8"/>
  <c r="BZ133" i="8" s="1"/>
  <c r="BZ183" i="8"/>
  <c r="BZ177" i="8"/>
  <c r="BZ187" i="8" s="1"/>
  <c r="BX122" i="8"/>
  <c r="BX132" i="8" s="1"/>
  <c r="BX128" i="8"/>
  <c r="BZ237" i="8"/>
  <c r="BZ231" i="8"/>
  <c r="BZ241" i="8" s="1"/>
  <c r="BY171" i="8"/>
  <c r="BY208" i="8"/>
  <c r="BY202" i="8"/>
  <c r="BY212" i="8" s="1"/>
  <c r="BY199" i="8"/>
  <c r="BX155" i="8"/>
  <c r="BX149" i="8"/>
  <c r="BX159" i="8" s="1"/>
  <c r="BY252" i="8"/>
  <c r="BZ156" i="8"/>
  <c r="BZ150" i="8"/>
  <c r="BZ160" i="8" s="1"/>
  <c r="BX182" i="8"/>
  <c r="BX176" i="8"/>
  <c r="BX186" i="8" s="1"/>
  <c r="BZ204" i="8"/>
  <c r="BZ214" i="8" s="1"/>
  <c r="BZ210" i="8"/>
  <c r="CA227" i="8" l="1"/>
  <c r="CA254" i="8"/>
  <c r="CA173" i="8"/>
  <c r="CA146" i="8"/>
  <c r="CA119" i="8"/>
  <c r="CA200" i="8"/>
  <c r="CA4" i="8"/>
  <c r="BZ247" i="8"/>
  <c r="BZ193" i="8"/>
  <c r="BZ166" i="8"/>
  <c r="BZ220" i="8"/>
  <c r="BZ139" i="8"/>
  <c r="BZ80" i="8"/>
  <c r="BZ112" i="8"/>
  <c r="BY235" i="8"/>
  <c r="BY229" i="8"/>
  <c r="BY239" i="8" s="1"/>
  <c r="BY226" i="8"/>
  <c r="BY209" i="8"/>
  <c r="BY203" i="8"/>
  <c r="BY213" i="8" s="1"/>
  <c r="BY122" i="8"/>
  <c r="BY132" i="8" s="1"/>
  <c r="BY128" i="8"/>
  <c r="BY175" i="8"/>
  <c r="BY185" i="8" s="1"/>
  <c r="BY181" i="8"/>
  <c r="BY172" i="8"/>
  <c r="BZ246" i="8"/>
  <c r="BZ219" i="8"/>
  <c r="BZ165" i="8"/>
  <c r="BZ192" i="8"/>
  <c r="BZ111" i="8"/>
  <c r="BZ117" i="8" s="1"/>
  <c r="BZ138" i="8"/>
  <c r="BZ66" i="8"/>
  <c r="BY262" i="8"/>
  <c r="BY256" i="8"/>
  <c r="BY266" i="8" s="1"/>
  <c r="BY253" i="8"/>
  <c r="BY148" i="8"/>
  <c r="BY158" i="8" s="1"/>
  <c r="BY154" i="8"/>
  <c r="BY145" i="8"/>
  <c r="BZ144" i="8" l="1"/>
  <c r="CA123" i="8"/>
  <c r="CA133" i="8" s="1"/>
  <c r="CA129" i="8"/>
  <c r="BZ225" i="8"/>
  <c r="CA73" i="8"/>
  <c r="CA79" i="8"/>
  <c r="CA72" i="8"/>
  <c r="CA64" i="8"/>
  <c r="CA57" i="8"/>
  <c r="CA59" i="8"/>
  <c r="CA96" i="8"/>
  <c r="CA104" i="8" s="1"/>
  <c r="CA93" i="8"/>
  <c r="CA101" i="8" s="1"/>
  <c r="CA78" i="8"/>
  <c r="CA65" i="8"/>
  <c r="CA61" i="8"/>
  <c r="CB3" i="8"/>
  <c r="CA63" i="8"/>
  <c r="CA74" i="8"/>
  <c r="CA77" i="8"/>
  <c r="CA71" i="8"/>
  <c r="CA62" i="8"/>
  <c r="CA58" i="8"/>
  <c r="CA70" i="8"/>
  <c r="CA60" i="8"/>
  <c r="CA56" i="8"/>
  <c r="CA76" i="8"/>
  <c r="CA75" i="8"/>
  <c r="CA204" i="8"/>
  <c r="CA214" i="8" s="1"/>
  <c r="CA210" i="8"/>
  <c r="BZ252" i="8"/>
  <c r="CA183" i="8"/>
  <c r="CA177" i="8"/>
  <c r="CA187" i="8" s="1"/>
  <c r="BZ127" i="8"/>
  <c r="BZ121" i="8"/>
  <c r="BZ131" i="8" s="1"/>
  <c r="BZ118" i="8"/>
  <c r="BZ198" i="8"/>
  <c r="BZ171" i="8"/>
  <c r="BY155" i="8"/>
  <c r="BY149" i="8"/>
  <c r="BY159" i="8" s="1"/>
  <c r="BY182" i="8"/>
  <c r="BY176" i="8"/>
  <c r="BY186" i="8" s="1"/>
  <c r="CA258" i="8"/>
  <c r="CA268" i="8" s="1"/>
  <c r="CA264" i="8"/>
  <c r="BZ148" i="8"/>
  <c r="BZ158" i="8" s="1"/>
  <c r="BZ154" i="8"/>
  <c r="BZ145" i="8"/>
  <c r="BY230" i="8"/>
  <c r="BY240" i="8" s="1"/>
  <c r="BY236" i="8"/>
  <c r="CA156" i="8"/>
  <c r="CA150" i="8"/>
  <c r="CA160" i="8" s="1"/>
  <c r="BY257" i="8"/>
  <c r="BY267" i="8" s="1"/>
  <c r="BY263" i="8"/>
  <c r="CA237" i="8"/>
  <c r="CA231" i="8"/>
  <c r="CA241" i="8" s="1"/>
  <c r="CA247" i="8" l="1"/>
  <c r="CA193" i="8"/>
  <c r="CA220" i="8"/>
  <c r="CA166" i="8"/>
  <c r="CA112" i="8"/>
  <c r="CA139" i="8"/>
  <c r="CA80" i="8"/>
  <c r="CB227" i="8"/>
  <c r="CB254" i="8"/>
  <c r="CB173" i="8"/>
  <c r="CB146" i="8"/>
  <c r="CB119" i="8"/>
  <c r="CB200" i="8"/>
  <c r="CB4" i="8"/>
  <c r="BZ175" i="8"/>
  <c r="BZ185" i="8" s="1"/>
  <c r="BZ181" i="8"/>
  <c r="BZ172" i="8"/>
  <c r="BZ235" i="8"/>
  <c r="BZ229" i="8"/>
  <c r="BZ239" i="8" s="1"/>
  <c r="BZ226" i="8"/>
  <c r="BZ262" i="8"/>
  <c r="BZ256" i="8"/>
  <c r="BZ266" i="8" s="1"/>
  <c r="BZ253" i="8"/>
  <c r="BZ208" i="8"/>
  <c r="BZ202" i="8"/>
  <c r="BZ212" i="8" s="1"/>
  <c r="BZ199" i="8"/>
  <c r="CA246" i="8"/>
  <c r="CA252" i="8" s="1"/>
  <c r="CA219" i="8"/>
  <c r="CA165" i="8"/>
  <c r="CA171" i="8" s="1"/>
  <c r="CA138" i="8"/>
  <c r="CA144" i="8" s="1"/>
  <c r="CA192" i="8"/>
  <c r="CA198" i="8" s="1"/>
  <c r="CA111" i="8"/>
  <c r="CA117" i="8" s="1"/>
  <c r="CA66" i="8"/>
  <c r="BZ155" i="8"/>
  <c r="BZ149" i="8"/>
  <c r="BZ159" i="8" s="1"/>
  <c r="BZ122" i="8"/>
  <c r="BZ132" i="8" s="1"/>
  <c r="BZ128" i="8"/>
  <c r="CA225" i="8" l="1"/>
  <c r="CA229" i="8" s="1"/>
  <c r="CA239" i="8" s="1"/>
  <c r="CB150" i="8"/>
  <c r="CB160" i="8" s="1"/>
  <c r="CB156" i="8"/>
  <c r="CA208" i="8"/>
  <c r="CA202" i="8"/>
  <c r="CA212" i="8" s="1"/>
  <c r="CA199" i="8"/>
  <c r="CB237" i="8"/>
  <c r="CB231" i="8"/>
  <c r="CB241" i="8" s="1"/>
  <c r="BZ230" i="8"/>
  <c r="BZ240" i="8" s="1"/>
  <c r="BZ236" i="8"/>
  <c r="BZ182" i="8"/>
  <c r="BZ176" i="8"/>
  <c r="BZ186" i="8" s="1"/>
  <c r="CA127" i="8"/>
  <c r="CA121" i="8"/>
  <c r="CA131" i="8" s="1"/>
  <c r="CA118" i="8"/>
  <c r="CA154" i="8"/>
  <c r="CA148" i="8"/>
  <c r="CA158" i="8" s="1"/>
  <c r="CA145" i="8"/>
  <c r="CA175" i="8"/>
  <c r="CA185" i="8" s="1"/>
  <c r="CA172" i="8"/>
  <c r="CA181" i="8"/>
  <c r="CA262" i="8"/>
  <c r="CA256" i="8"/>
  <c r="CA266" i="8" s="1"/>
  <c r="CA253" i="8"/>
  <c r="CB177" i="8"/>
  <c r="CB187" i="8" s="1"/>
  <c r="CB183" i="8"/>
  <c r="CB264" i="8"/>
  <c r="CB258" i="8"/>
  <c r="CB268" i="8" s="1"/>
  <c r="CA235" i="8"/>
  <c r="CA226" i="8"/>
  <c r="BZ209" i="8"/>
  <c r="BZ203" i="8"/>
  <c r="BZ213" i="8" s="1"/>
  <c r="CB96" i="8"/>
  <c r="CB104" i="8" s="1"/>
  <c r="CB75" i="8"/>
  <c r="CB59" i="8"/>
  <c r="CC3" i="8"/>
  <c r="CB93" i="8"/>
  <c r="CB101" i="8" s="1"/>
  <c r="CB78" i="8"/>
  <c r="CB73" i="8"/>
  <c r="CB65" i="8"/>
  <c r="CB61" i="8"/>
  <c r="CB74" i="8"/>
  <c r="CB63" i="8"/>
  <c r="CB79" i="8"/>
  <c r="CB77" i="8"/>
  <c r="CB72" i="8"/>
  <c r="CB64" i="8"/>
  <c r="CB57" i="8"/>
  <c r="CB70" i="8"/>
  <c r="CB60" i="8"/>
  <c r="CB71" i="8"/>
  <c r="CB56" i="8"/>
  <c r="CB76" i="8"/>
  <c r="CB62" i="8"/>
  <c r="CB58" i="8"/>
  <c r="CB204" i="8"/>
  <c r="CB214" i="8" s="1"/>
  <c r="CB210" i="8"/>
  <c r="BZ257" i="8"/>
  <c r="BZ267" i="8" s="1"/>
  <c r="BZ263" i="8"/>
  <c r="CB129" i="8"/>
  <c r="CB123" i="8"/>
  <c r="CB133" i="8" s="1"/>
  <c r="CA182" i="8" l="1"/>
  <c r="CA176" i="8"/>
  <c r="CA186" i="8" s="1"/>
  <c r="CA236" i="8"/>
  <c r="CA230" i="8"/>
  <c r="CA240" i="8" s="1"/>
  <c r="CA155" i="8"/>
  <c r="CA149" i="8"/>
  <c r="CA159" i="8" s="1"/>
  <c r="CC227" i="8"/>
  <c r="CC254" i="8"/>
  <c r="CC173" i="8"/>
  <c r="CC146" i="8"/>
  <c r="CC200" i="8"/>
  <c r="CC119" i="8"/>
  <c r="CC4" i="8"/>
  <c r="CA128" i="8"/>
  <c r="CA122" i="8"/>
  <c r="CA132" i="8" s="1"/>
  <c r="CB220" i="8"/>
  <c r="CB193" i="8"/>
  <c r="CB247" i="8"/>
  <c r="CB166" i="8"/>
  <c r="CB112" i="8"/>
  <c r="CB80" i="8"/>
  <c r="CB139" i="8"/>
  <c r="CB246" i="8"/>
  <c r="CB219" i="8"/>
  <c r="CB165" i="8"/>
  <c r="CB192" i="8"/>
  <c r="CB138" i="8"/>
  <c r="CB111" i="8"/>
  <c r="CB66" i="8"/>
  <c r="CA209" i="8"/>
  <c r="CA203" i="8"/>
  <c r="CA213" i="8" s="1"/>
  <c r="CA257" i="8"/>
  <c r="CA267" i="8" s="1"/>
  <c r="CA263" i="8"/>
  <c r="CC237" i="8" l="1"/>
  <c r="CC231" i="8"/>
  <c r="CC241" i="8" s="1"/>
  <c r="CC210" i="8"/>
  <c r="CC204" i="8"/>
  <c r="CC214" i="8" s="1"/>
  <c r="CC177" i="8"/>
  <c r="CC187" i="8" s="1"/>
  <c r="CC183" i="8"/>
  <c r="CB225" i="8"/>
  <c r="CC96" i="8"/>
  <c r="CC104" i="8" s="1"/>
  <c r="CC77" i="8"/>
  <c r="CC65" i="8"/>
  <c r="CC93" i="8"/>
  <c r="CC101" i="8" s="1"/>
  <c r="CC78" i="8"/>
  <c r="CC73" i="8"/>
  <c r="CC61" i="8"/>
  <c r="CD3" i="8"/>
  <c r="CC74" i="8"/>
  <c r="CC63" i="8"/>
  <c r="CC79" i="8"/>
  <c r="CC75" i="8"/>
  <c r="CC56" i="8"/>
  <c r="CC59" i="8"/>
  <c r="CC57" i="8"/>
  <c r="CC70" i="8"/>
  <c r="CC71" i="8"/>
  <c r="CC60" i="8"/>
  <c r="CC76" i="8"/>
  <c r="CC64" i="8"/>
  <c r="CC72" i="8"/>
  <c r="CC62" i="8"/>
  <c r="CC58" i="8"/>
  <c r="CC156" i="8"/>
  <c r="CC150" i="8"/>
  <c r="CC160" i="8" s="1"/>
  <c r="CC264" i="8"/>
  <c r="CC258" i="8"/>
  <c r="CC268" i="8" s="1"/>
  <c r="CB117" i="8"/>
  <c r="CB144" i="8"/>
  <c r="CB198" i="8"/>
  <c r="CB171" i="8"/>
  <c r="CB252" i="8"/>
  <c r="CC129" i="8"/>
  <c r="CC123" i="8"/>
  <c r="CC133" i="8" s="1"/>
  <c r="CB208" i="8" l="1"/>
  <c r="CB202" i="8"/>
  <c r="CB212" i="8" s="1"/>
  <c r="CB199" i="8"/>
  <c r="CC246" i="8"/>
  <c r="CC219" i="8"/>
  <c r="CC165" i="8"/>
  <c r="CC192" i="8"/>
  <c r="CC138" i="8"/>
  <c r="CC111" i="8"/>
  <c r="CC117" i="8" s="1"/>
  <c r="CC66" i="8"/>
  <c r="CB235" i="8"/>
  <c r="CB226" i="8"/>
  <c r="CB229" i="8"/>
  <c r="CB239" i="8" s="1"/>
  <c r="CB154" i="8"/>
  <c r="CB145" i="8"/>
  <c r="CB148" i="8"/>
  <c r="CB158" i="8" s="1"/>
  <c r="CB181" i="8"/>
  <c r="CB172" i="8"/>
  <c r="CB175" i="8"/>
  <c r="CB185" i="8" s="1"/>
  <c r="CB118" i="8"/>
  <c r="CB127" i="8"/>
  <c r="CB121" i="8"/>
  <c r="CB131" i="8" s="1"/>
  <c r="CB262" i="8"/>
  <c r="CB256" i="8"/>
  <c r="CB266" i="8" s="1"/>
  <c r="CB253" i="8"/>
  <c r="CD254" i="8"/>
  <c r="CD227" i="8"/>
  <c r="CD173" i="8"/>
  <c r="CD200" i="8"/>
  <c r="CD146" i="8"/>
  <c r="CD4" i="8"/>
  <c r="CD119" i="8"/>
  <c r="CC220" i="8"/>
  <c r="CC247" i="8"/>
  <c r="CC193" i="8"/>
  <c r="CC166" i="8"/>
  <c r="CC112" i="8"/>
  <c r="CC139" i="8"/>
  <c r="CC80" i="8"/>
  <c r="CC144" i="8" l="1"/>
  <c r="CC145" i="8" s="1"/>
  <c r="CC198" i="8"/>
  <c r="CC171" i="8"/>
  <c r="CC252" i="8"/>
  <c r="CC154" i="8"/>
  <c r="CC148" i="8"/>
  <c r="CC158" i="8" s="1"/>
  <c r="CD129" i="8"/>
  <c r="CD123" i="8"/>
  <c r="CD133" i="8" s="1"/>
  <c r="CB128" i="8"/>
  <c r="CB122" i="8"/>
  <c r="CB132" i="8" s="1"/>
  <c r="CD156" i="8"/>
  <c r="CD150" i="8"/>
  <c r="CD160" i="8" s="1"/>
  <c r="CD210" i="8"/>
  <c r="CD204" i="8"/>
  <c r="CD214" i="8" s="1"/>
  <c r="CC118" i="8"/>
  <c r="CC127" i="8"/>
  <c r="CC121" i="8"/>
  <c r="CC131" i="8" s="1"/>
  <c r="CB182" i="8"/>
  <c r="CB176" i="8"/>
  <c r="CB186" i="8" s="1"/>
  <c r="CC181" i="8"/>
  <c r="CC172" i="8"/>
  <c r="CC175" i="8"/>
  <c r="CC185" i="8" s="1"/>
  <c r="CD79" i="8"/>
  <c r="CD93" i="8"/>
  <c r="CD101" i="8" s="1"/>
  <c r="CD74" i="8"/>
  <c r="CD65" i="8"/>
  <c r="CD63" i="8"/>
  <c r="CD96" i="8"/>
  <c r="CD104" i="8" s="1"/>
  <c r="CD56" i="8"/>
  <c r="CD58" i="8"/>
  <c r="CD75" i="8"/>
  <c r="CD77" i="8"/>
  <c r="CD78" i="8"/>
  <c r="CD73" i="8"/>
  <c r="CD61" i="8"/>
  <c r="CE3" i="8"/>
  <c r="CD70" i="8"/>
  <c r="CD71" i="8"/>
  <c r="CD60" i="8"/>
  <c r="CD57" i="8"/>
  <c r="CD76" i="8"/>
  <c r="CD64" i="8"/>
  <c r="CD72" i="8"/>
  <c r="CD62" i="8"/>
  <c r="CD59" i="8"/>
  <c r="CC208" i="8"/>
  <c r="CC202" i="8"/>
  <c r="CC212" i="8" s="1"/>
  <c r="CC199" i="8"/>
  <c r="CD177" i="8"/>
  <c r="CD187" i="8" s="1"/>
  <c r="CD183" i="8"/>
  <c r="CD231" i="8"/>
  <c r="CD241" i="8" s="1"/>
  <c r="CD237" i="8"/>
  <c r="CC225" i="8"/>
  <c r="CD264" i="8"/>
  <c r="CD258" i="8"/>
  <c r="CD268" i="8" s="1"/>
  <c r="CB155" i="8"/>
  <c r="CB149" i="8"/>
  <c r="CB159" i="8" s="1"/>
  <c r="CC256" i="8"/>
  <c r="CC266" i="8" s="1"/>
  <c r="CC262" i="8"/>
  <c r="CC253" i="8"/>
  <c r="CB257" i="8"/>
  <c r="CB267" i="8" s="1"/>
  <c r="CB263" i="8"/>
  <c r="CB203" i="8"/>
  <c r="CB213" i="8" s="1"/>
  <c r="CB209" i="8"/>
  <c r="CB236" i="8"/>
  <c r="CB230" i="8"/>
  <c r="CB240" i="8" s="1"/>
  <c r="CD246" i="8" l="1"/>
  <c r="CD192" i="8"/>
  <c r="CD219" i="8"/>
  <c r="CD138" i="8"/>
  <c r="CD165" i="8"/>
  <c r="CD66" i="8"/>
  <c r="CD111" i="8"/>
  <c r="CD117" i="8" s="1"/>
  <c r="CE254" i="8"/>
  <c r="CE227" i="8"/>
  <c r="CE173" i="8"/>
  <c r="CE200" i="8"/>
  <c r="CE146" i="8"/>
  <c r="CE4" i="8"/>
  <c r="CE119" i="8"/>
  <c r="CC235" i="8"/>
  <c r="CC226" i="8"/>
  <c r="CC229" i="8"/>
  <c r="CC239" i="8" s="1"/>
  <c r="CC257" i="8"/>
  <c r="CC267" i="8" s="1"/>
  <c r="CC263" i="8"/>
  <c r="CC182" i="8"/>
  <c r="CC176" i="8"/>
  <c r="CC186" i="8" s="1"/>
  <c r="CC209" i="8"/>
  <c r="CC203" i="8"/>
  <c r="CC213" i="8" s="1"/>
  <c r="CD220" i="8"/>
  <c r="CD247" i="8"/>
  <c r="CD193" i="8"/>
  <c r="CD166" i="8"/>
  <c r="CD112" i="8"/>
  <c r="CD139" i="8"/>
  <c r="CD80" i="8"/>
  <c r="CC128" i="8"/>
  <c r="CC122" i="8"/>
  <c r="CC132" i="8" s="1"/>
  <c r="CC155" i="8"/>
  <c r="CC149" i="8"/>
  <c r="CC159" i="8" s="1"/>
  <c r="CD144" i="8" l="1"/>
  <c r="CE183" i="8"/>
  <c r="CE177" i="8"/>
  <c r="CE187" i="8" s="1"/>
  <c r="CE129" i="8"/>
  <c r="CE123" i="8"/>
  <c r="CE133" i="8" s="1"/>
  <c r="CD225" i="8"/>
  <c r="CE264" i="8"/>
  <c r="CE258" i="8"/>
  <c r="CE268" i="8" s="1"/>
  <c r="CC236" i="8"/>
  <c r="CC230" i="8"/>
  <c r="CC240" i="8" s="1"/>
  <c r="CE70" i="8"/>
  <c r="CE93" i="8"/>
  <c r="CE101" i="8" s="1"/>
  <c r="CE96" i="8"/>
  <c r="CE104" i="8" s="1"/>
  <c r="CE56" i="8"/>
  <c r="CE75" i="8"/>
  <c r="CE58" i="8"/>
  <c r="CE76" i="8"/>
  <c r="CE79" i="8"/>
  <c r="CE60" i="8"/>
  <c r="CE77" i="8"/>
  <c r="CE78" i="8"/>
  <c r="CE74" i="8"/>
  <c r="CE65" i="8"/>
  <c r="CE63" i="8"/>
  <c r="CE61" i="8"/>
  <c r="CE71" i="8"/>
  <c r="CE57" i="8"/>
  <c r="CF3" i="8"/>
  <c r="CE73" i="8"/>
  <c r="CE64" i="8"/>
  <c r="CE72" i="8"/>
  <c r="CE62" i="8"/>
  <c r="CE59" i="8"/>
  <c r="CD198" i="8"/>
  <c r="CE210" i="8"/>
  <c r="CE204" i="8"/>
  <c r="CE214" i="8" s="1"/>
  <c r="CE237" i="8"/>
  <c r="CE231" i="8"/>
  <c r="CE241" i="8" s="1"/>
  <c r="CD118" i="8"/>
  <c r="CD127" i="8"/>
  <c r="CD121" i="8"/>
  <c r="CD131" i="8" s="1"/>
  <c r="CD171" i="8"/>
  <c r="CE156" i="8"/>
  <c r="CE150" i="8"/>
  <c r="CE160" i="8" s="1"/>
  <c r="CD252" i="8"/>
  <c r="CE220" i="8" l="1"/>
  <c r="CE247" i="8"/>
  <c r="CE193" i="8"/>
  <c r="CE112" i="8"/>
  <c r="CE166" i="8"/>
  <c r="CE139" i="8"/>
  <c r="CE80" i="8"/>
  <c r="CD181" i="8"/>
  <c r="CD172" i="8"/>
  <c r="CD175" i="8"/>
  <c r="CD185" i="8" s="1"/>
  <c r="CD235" i="8"/>
  <c r="CD229" i="8"/>
  <c r="CD239" i="8" s="1"/>
  <c r="CD226" i="8"/>
  <c r="CD128" i="8"/>
  <c r="CD122" i="8"/>
  <c r="CD132" i="8" s="1"/>
  <c r="CE246" i="8"/>
  <c r="CE192" i="8"/>
  <c r="CE198" i="8" s="1"/>
  <c r="CE219" i="8"/>
  <c r="CE225" i="8" s="1"/>
  <c r="CE138" i="8"/>
  <c r="CE144" i="8" s="1"/>
  <c r="CE165" i="8"/>
  <c r="CE171" i="8" s="1"/>
  <c r="CE66" i="8"/>
  <c r="CE111" i="8"/>
  <c r="CE117" i="8" s="1"/>
  <c r="CF254" i="8"/>
  <c r="CF227" i="8"/>
  <c r="CF200" i="8"/>
  <c r="CF173" i="8"/>
  <c r="CF146" i="8"/>
  <c r="CF119" i="8"/>
  <c r="CF4" i="8"/>
  <c r="CD256" i="8"/>
  <c r="CD266" i="8" s="1"/>
  <c r="CD262" i="8"/>
  <c r="CD253" i="8"/>
  <c r="CD208" i="8"/>
  <c r="CD202" i="8"/>
  <c r="CD212" i="8" s="1"/>
  <c r="CD199" i="8"/>
  <c r="CD154" i="8"/>
  <c r="CD148" i="8"/>
  <c r="CD158" i="8" s="1"/>
  <c r="CD145" i="8"/>
  <c r="CE252" i="8" l="1"/>
  <c r="CE127" i="8"/>
  <c r="CE121" i="8"/>
  <c r="CE131" i="8" s="1"/>
  <c r="CE118" i="8"/>
  <c r="CD176" i="8"/>
  <c r="CD186" i="8" s="1"/>
  <c r="CD182" i="8"/>
  <c r="CE235" i="8"/>
  <c r="CE229" i="8"/>
  <c r="CE239" i="8" s="1"/>
  <c r="CE226" i="8"/>
  <c r="CF183" i="8"/>
  <c r="CF177" i="8"/>
  <c r="CF187" i="8" s="1"/>
  <c r="CD257" i="8"/>
  <c r="CD267" i="8" s="1"/>
  <c r="CD263" i="8"/>
  <c r="CE145" i="8"/>
  <c r="CE154" i="8"/>
  <c r="CE148" i="8"/>
  <c r="CE158" i="8" s="1"/>
  <c r="CE208" i="8"/>
  <c r="CE202" i="8"/>
  <c r="CE212" i="8" s="1"/>
  <c r="CE199" i="8"/>
  <c r="CD155" i="8"/>
  <c r="CD149" i="8"/>
  <c r="CD159" i="8" s="1"/>
  <c r="CF156" i="8"/>
  <c r="CF150" i="8"/>
  <c r="CF160" i="8" s="1"/>
  <c r="CF210" i="8"/>
  <c r="CF204" i="8"/>
  <c r="CF214" i="8" s="1"/>
  <c r="CE181" i="8"/>
  <c r="CE175" i="8"/>
  <c r="CE185" i="8" s="1"/>
  <c r="CE172" i="8"/>
  <c r="CF93" i="8"/>
  <c r="CF101" i="8" s="1"/>
  <c r="CF72" i="8"/>
  <c r="CF96" i="8"/>
  <c r="CF104" i="8" s="1"/>
  <c r="CF56" i="8"/>
  <c r="CF75" i="8"/>
  <c r="CF58" i="8"/>
  <c r="CF79" i="8"/>
  <c r="CF60" i="8"/>
  <c r="CF76" i="8"/>
  <c r="CF62" i="8"/>
  <c r="CF77" i="8"/>
  <c r="CF78" i="8"/>
  <c r="CF61" i="8"/>
  <c r="CF74" i="8"/>
  <c r="CF71" i="8"/>
  <c r="CF57" i="8"/>
  <c r="CF73" i="8"/>
  <c r="CF64" i="8"/>
  <c r="CG3" i="8"/>
  <c r="CF59" i="8"/>
  <c r="CF65" i="8"/>
  <c r="CF63" i="8"/>
  <c r="CF70" i="8"/>
  <c r="CF129" i="8"/>
  <c r="CF123" i="8"/>
  <c r="CF133" i="8" s="1"/>
  <c r="CE262" i="8"/>
  <c r="CE253" i="8"/>
  <c r="CE256" i="8"/>
  <c r="CE266" i="8" s="1"/>
  <c r="CD209" i="8"/>
  <c r="CD203" i="8"/>
  <c r="CD213" i="8" s="1"/>
  <c r="CF237" i="8"/>
  <c r="CF231" i="8"/>
  <c r="CF241" i="8" s="1"/>
  <c r="CD236" i="8"/>
  <c r="CD230" i="8"/>
  <c r="CD240" i="8" s="1"/>
  <c r="CF258" i="8"/>
  <c r="CF268" i="8" s="1"/>
  <c r="CF264" i="8"/>
  <c r="CE257" i="8" l="1"/>
  <c r="CE267" i="8" s="1"/>
  <c r="CE263" i="8"/>
  <c r="CF247" i="8"/>
  <c r="CF220" i="8"/>
  <c r="CF193" i="8"/>
  <c r="CF166" i="8"/>
  <c r="CF112" i="8"/>
  <c r="CF139" i="8"/>
  <c r="CF80" i="8"/>
  <c r="CE176" i="8"/>
  <c r="CE186" i="8" s="1"/>
  <c r="CE182" i="8"/>
  <c r="CE122" i="8"/>
  <c r="CE132" i="8" s="1"/>
  <c r="CE128" i="8"/>
  <c r="CE209" i="8"/>
  <c r="CE203" i="8"/>
  <c r="CE213" i="8" s="1"/>
  <c r="CG254" i="8"/>
  <c r="CG227" i="8"/>
  <c r="CG200" i="8"/>
  <c r="CG146" i="8"/>
  <c r="CG119" i="8"/>
  <c r="CG173" i="8"/>
  <c r="CG4" i="8"/>
  <c r="CE155" i="8"/>
  <c r="CE149" i="8"/>
  <c r="CE159" i="8" s="1"/>
  <c r="CF219" i="8"/>
  <c r="CF225" i="8" s="1"/>
  <c r="CF246" i="8"/>
  <c r="CF192" i="8"/>
  <c r="CF198" i="8" s="1"/>
  <c r="CF138" i="8"/>
  <c r="CF165" i="8"/>
  <c r="CF111" i="8"/>
  <c r="CF117" i="8" s="1"/>
  <c r="CF66" i="8"/>
  <c r="CE230" i="8"/>
  <c r="CE240" i="8" s="1"/>
  <c r="CE236" i="8"/>
  <c r="CF171" i="8" l="1"/>
  <c r="CF252" i="8"/>
  <c r="CF253" i="8" s="1"/>
  <c r="CG74" i="8"/>
  <c r="CG96" i="8"/>
  <c r="CG104" i="8" s="1"/>
  <c r="CG93" i="8"/>
  <c r="CG101" i="8" s="1"/>
  <c r="CG75" i="8"/>
  <c r="CG58" i="8"/>
  <c r="CG79" i="8"/>
  <c r="CG60" i="8"/>
  <c r="CG76" i="8"/>
  <c r="CG62" i="8"/>
  <c r="CG70" i="8"/>
  <c r="CG77" i="8"/>
  <c r="CG78" i="8"/>
  <c r="CG56" i="8"/>
  <c r="CG71" i="8"/>
  <c r="CG57" i="8"/>
  <c r="CG73" i="8"/>
  <c r="CG64" i="8"/>
  <c r="CH3" i="8"/>
  <c r="CG59" i="8"/>
  <c r="CG72" i="8"/>
  <c r="CG65" i="8"/>
  <c r="CG63" i="8"/>
  <c r="CG61" i="8"/>
  <c r="CG129" i="8"/>
  <c r="CG123" i="8"/>
  <c r="CG133" i="8" s="1"/>
  <c r="CG156" i="8"/>
  <c r="CG150" i="8"/>
  <c r="CG160" i="8" s="1"/>
  <c r="CG210" i="8"/>
  <c r="CG204" i="8"/>
  <c r="CG214" i="8" s="1"/>
  <c r="CF229" i="8"/>
  <c r="CF239" i="8" s="1"/>
  <c r="CF235" i="8"/>
  <c r="CF226" i="8"/>
  <c r="CF181" i="8"/>
  <c r="CF175" i="8"/>
  <c r="CF185" i="8" s="1"/>
  <c r="CF172" i="8"/>
  <c r="CF144" i="8"/>
  <c r="CF202" i="8"/>
  <c r="CF212" i="8" s="1"/>
  <c r="CF208" i="8"/>
  <c r="CF199" i="8"/>
  <c r="CG183" i="8"/>
  <c r="CG177" i="8"/>
  <c r="CG187" i="8" s="1"/>
  <c r="CF127" i="8"/>
  <c r="CF121" i="8"/>
  <c r="CF131" i="8" s="1"/>
  <c r="CF118" i="8"/>
  <c r="CG237" i="8"/>
  <c r="CG231" i="8"/>
  <c r="CG241" i="8" s="1"/>
  <c r="CG258" i="8"/>
  <c r="CG268" i="8" s="1"/>
  <c r="CG264" i="8"/>
  <c r="CF262" i="8"/>
  <c r="CF256" i="8"/>
  <c r="CF266" i="8" s="1"/>
  <c r="CF209" i="8" l="1"/>
  <c r="CF203" i="8"/>
  <c r="CF213" i="8" s="1"/>
  <c r="CF122" i="8"/>
  <c r="CF132" i="8" s="1"/>
  <c r="CF128" i="8"/>
  <c r="CG247" i="8"/>
  <c r="CG220" i="8"/>
  <c r="CG193" i="8"/>
  <c r="CG166" i="8"/>
  <c r="CG112" i="8"/>
  <c r="CG139" i="8"/>
  <c r="CG80" i="8"/>
  <c r="CH254" i="8"/>
  <c r="CH227" i="8"/>
  <c r="CH200" i="8"/>
  <c r="CH173" i="8"/>
  <c r="CH146" i="8"/>
  <c r="CH119" i="8"/>
  <c r="CH4" i="8"/>
  <c r="CF263" i="8"/>
  <c r="CF257" i="8"/>
  <c r="CF267" i="8" s="1"/>
  <c r="CF154" i="8"/>
  <c r="CF148" i="8"/>
  <c r="CF158" i="8" s="1"/>
  <c r="CF145" i="8"/>
  <c r="CF176" i="8"/>
  <c r="CF186" i="8" s="1"/>
  <c r="CF182" i="8"/>
  <c r="CG219" i="8"/>
  <c r="CG246" i="8"/>
  <c r="CG252" i="8" s="1"/>
  <c r="CG192" i="8"/>
  <c r="CG165" i="8"/>
  <c r="CG138" i="8"/>
  <c r="CG111" i="8"/>
  <c r="CG66" i="8"/>
  <c r="CF230" i="8"/>
  <c r="CF240" i="8" s="1"/>
  <c r="CF236" i="8"/>
  <c r="CG117" i="8" l="1"/>
  <c r="CG127" i="8"/>
  <c r="CG121" i="8"/>
  <c r="CG131" i="8" s="1"/>
  <c r="CG118" i="8"/>
  <c r="CG198" i="8"/>
  <c r="CH183" i="8"/>
  <c r="CH177" i="8"/>
  <c r="C294" i="8"/>
  <c r="E173" i="8"/>
  <c r="CG144" i="8"/>
  <c r="CG256" i="8"/>
  <c r="CG266" i="8" s="1"/>
  <c r="CG253" i="8"/>
  <c r="CG262" i="8"/>
  <c r="CH210" i="8"/>
  <c r="CH204" i="8"/>
  <c r="E200" i="8"/>
  <c r="C295" i="8"/>
  <c r="CH76" i="8"/>
  <c r="E76" i="8" s="1"/>
  <c r="CH64" i="8"/>
  <c r="E64" i="8" s="1"/>
  <c r="CH96" i="8"/>
  <c r="CH93" i="8"/>
  <c r="CH79" i="8"/>
  <c r="E79" i="8" s="1"/>
  <c r="CH60" i="8"/>
  <c r="E60" i="8" s="1"/>
  <c r="CH62" i="8"/>
  <c r="E62" i="8" s="1"/>
  <c r="CH70" i="8"/>
  <c r="CH71" i="8"/>
  <c r="E71" i="8" s="1"/>
  <c r="CH77" i="8"/>
  <c r="E77" i="8" s="1"/>
  <c r="CH78" i="8"/>
  <c r="E78" i="8" s="1"/>
  <c r="CH75" i="8"/>
  <c r="E75" i="8" s="1"/>
  <c r="CH58" i="8"/>
  <c r="E58" i="8" s="1"/>
  <c r="CH74" i="8"/>
  <c r="E74" i="8" s="1"/>
  <c r="CH73" i="8"/>
  <c r="E73" i="8" s="1"/>
  <c r="CH59" i="8"/>
  <c r="E59" i="8" s="1"/>
  <c r="CH72" i="8"/>
  <c r="E72" i="8" s="1"/>
  <c r="CH65" i="8"/>
  <c r="E65" i="8" s="1"/>
  <c r="CH61" i="8"/>
  <c r="E61" i="8" s="1"/>
  <c r="CH57" i="8"/>
  <c r="E57" i="8" s="1"/>
  <c r="CH56" i="8"/>
  <c r="CH63" i="8"/>
  <c r="E63" i="8" s="1"/>
  <c r="E314" i="8"/>
  <c r="E319" i="8"/>
  <c r="E287" i="8"/>
  <c r="E282" i="8"/>
  <c r="CH129" i="8"/>
  <c r="CH123" i="8"/>
  <c r="E119" i="8"/>
  <c r="C292" i="8"/>
  <c r="CH237" i="8"/>
  <c r="E237" i="8" s="1"/>
  <c r="CH231" i="8"/>
  <c r="E227" i="8"/>
  <c r="C296" i="8"/>
  <c r="CG171" i="8"/>
  <c r="CH156" i="8"/>
  <c r="CH150" i="8"/>
  <c r="E146" i="8"/>
  <c r="C293" i="8"/>
  <c r="CG225" i="8"/>
  <c r="CF149" i="8"/>
  <c r="CF159" i="8" s="1"/>
  <c r="CF155" i="8"/>
  <c r="CH264" i="8"/>
  <c r="E264" i="8" s="1"/>
  <c r="CH258" i="8"/>
  <c r="C297" i="8"/>
  <c r="E254" i="8"/>
  <c r="E210" i="8" l="1"/>
  <c r="C327" i="8"/>
  <c r="CH104" i="8"/>
  <c r="E96" i="8"/>
  <c r="E286" i="8"/>
  <c r="CG181" i="8"/>
  <c r="CG175" i="8"/>
  <c r="CG185" i="8" s="1"/>
  <c r="CG172" i="8"/>
  <c r="CH133" i="8"/>
  <c r="C302" i="8"/>
  <c r="E123" i="8"/>
  <c r="CG263" i="8"/>
  <c r="CG257" i="8"/>
  <c r="CG267" i="8" s="1"/>
  <c r="CH160" i="8"/>
  <c r="C303" i="8"/>
  <c r="E150" i="8"/>
  <c r="CH101" i="8"/>
  <c r="E93" i="8"/>
  <c r="E281" i="8"/>
  <c r="E156" i="8"/>
  <c r="C325" i="8"/>
  <c r="CG154" i="8"/>
  <c r="CG148" i="8"/>
  <c r="CG158" i="8" s="1"/>
  <c r="CG145" i="8"/>
  <c r="E129" i="8"/>
  <c r="C324" i="8"/>
  <c r="CH268" i="8"/>
  <c r="E258" i="8"/>
  <c r="C307" i="8"/>
  <c r="CH219" i="8"/>
  <c r="CH246" i="8"/>
  <c r="CH192" i="8"/>
  <c r="CH165" i="8"/>
  <c r="CH111" i="8"/>
  <c r="CH138" i="8"/>
  <c r="CH66" i="8"/>
  <c r="E66" i="8" s="1"/>
  <c r="E56" i="8"/>
  <c r="CG202" i="8"/>
  <c r="CG212" i="8" s="1"/>
  <c r="CG208" i="8"/>
  <c r="CG199" i="8"/>
  <c r="CH241" i="8"/>
  <c r="E231" i="8"/>
  <c r="C306" i="8"/>
  <c r="CH214" i="8"/>
  <c r="C305" i="8"/>
  <c r="E204" i="8"/>
  <c r="CG128" i="8"/>
  <c r="CG122" i="8"/>
  <c r="CG132" i="8" s="1"/>
  <c r="C326" i="8"/>
  <c r="E183" i="8"/>
  <c r="CH247" i="8"/>
  <c r="E247" i="8" s="1"/>
  <c r="CH220" i="8"/>
  <c r="E220" i="8" s="1"/>
  <c r="CH193" i="8"/>
  <c r="E193" i="8" s="1"/>
  <c r="CH166" i="8"/>
  <c r="E166" i="8" s="1"/>
  <c r="CH139" i="8"/>
  <c r="E139" i="8" s="1"/>
  <c r="CH80" i="8"/>
  <c r="E80" i="8" s="1"/>
  <c r="CH112" i="8"/>
  <c r="E112" i="8" s="1"/>
  <c r="E70" i="8"/>
  <c r="CH187" i="8"/>
  <c r="E177" i="8"/>
  <c r="C304" i="8"/>
  <c r="CG229" i="8"/>
  <c r="CG239" i="8" s="1"/>
  <c r="CG235" i="8"/>
  <c r="CG226" i="8"/>
  <c r="E82" i="8" l="1"/>
  <c r="CH117" i="8"/>
  <c r="E111" i="8"/>
  <c r="CH171" i="8"/>
  <c r="E165" i="8"/>
  <c r="CG236" i="8"/>
  <c r="CG230" i="8"/>
  <c r="CG240" i="8" s="1"/>
  <c r="CH252" i="8"/>
  <c r="E246" i="8"/>
  <c r="CH144" i="8"/>
  <c r="E138" i="8"/>
  <c r="CG155" i="8"/>
  <c r="CG149" i="8"/>
  <c r="CG159" i="8" s="1"/>
  <c r="E133" i="8"/>
  <c r="C334" i="8"/>
  <c r="CH198" i="8"/>
  <c r="E192" i="8"/>
  <c r="E101" i="8"/>
  <c r="E313" i="8"/>
  <c r="E268" i="8"/>
  <c r="C339" i="8"/>
  <c r="E187" i="8"/>
  <c r="C336" i="8"/>
  <c r="E214" i="8"/>
  <c r="C337" i="8"/>
  <c r="C338" i="8"/>
  <c r="E241" i="8"/>
  <c r="CH225" i="8"/>
  <c r="E219" i="8"/>
  <c r="CG176" i="8"/>
  <c r="CG186" i="8" s="1"/>
  <c r="CG182" i="8"/>
  <c r="CG209" i="8"/>
  <c r="CG203" i="8"/>
  <c r="CG213" i="8" s="1"/>
  <c r="E160" i="8"/>
  <c r="C335" i="8"/>
  <c r="E318" i="8"/>
  <c r="E104" i="8"/>
  <c r="CH256" i="8" l="1"/>
  <c r="CH262" i="8"/>
  <c r="CH253" i="8"/>
  <c r="E252" i="8"/>
  <c r="CH235" i="8"/>
  <c r="CH229" i="8"/>
  <c r="CH226" i="8"/>
  <c r="E225" i="8"/>
  <c r="CH202" i="8"/>
  <c r="CH208" i="8"/>
  <c r="CH199" i="8"/>
  <c r="E198" i="8"/>
  <c r="CH154" i="8"/>
  <c r="E154" i="8" s="1"/>
  <c r="CH148" i="8"/>
  <c r="CH145" i="8"/>
  <c r="E144" i="8"/>
  <c r="CH175" i="8"/>
  <c r="CH181" i="8"/>
  <c r="E181" i="8" s="1"/>
  <c r="CH172" i="8"/>
  <c r="E171" i="8"/>
  <c r="CH127" i="8"/>
  <c r="E127" i="8" s="1"/>
  <c r="CH121" i="8"/>
  <c r="CH118" i="8"/>
  <c r="E117" i="8"/>
  <c r="CH203" i="8" l="1"/>
  <c r="CH209" i="8"/>
  <c r="D327" i="8" s="1"/>
  <c r="H23" i="11" s="1"/>
  <c r="E199" i="8"/>
  <c r="D295" i="8"/>
  <c r="G23" i="11" s="1"/>
  <c r="CH239" i="8"/>
  <c r="E239" i="8" s="1"/>
  <c r="E229" i="8"/>
  <c r="CH158" i="8"/>
  <c r="E158" i="8" s="1"/>
  <c r="E148" i="8"/>
  <c r="CH263" i="8"/>
  <c r="CH257" i="8"/>
  <c r="E253" i="8"/>
  <c r="D297" i="8"/>
  <c r="CH230" i="8"/>
  <c r="CH236" i="8"/>
  <c r="D296" i="8"/>
  <c r="E226" i="8"/>
  <c r="C272" i="8"/>
  <c r="D329" i="8"/>
  <c r="E262" i="8"/>
  <c r="CH131" i="8"/>
  <c r="E131" i="8" s="1"/>
  <c r="E121" i="8"/>
  <c r="E208" i="8"/>
  <c r="CH212" i="8"/>
  <c r="E212" i="8" s="1"/>
  <c r="E202" i="8"/>
  <c r="CH182" i="8"/>
  <c r="CH176" i="8"/>
  <c r="E172" i="8"/>
  <c r="D294" i="8"/>
  <c r="G22" i="11" s="1"/>
  <c r="CH185" i="8"/>
  <c r="E185" i="8" s="1"/>
  <c r="E175" i="8"/>
  <c r="E235" i="8"/>
  <c r="D328" i="8"/>
  <c r="CH149" i="8"/>
  <c r="CH155" i="8"/>
  <c r="E145" i="8"/>
  <c r="D293" i="8"/>
  <c r="CH128" i="8"/>
  <c r="CH122" i="8"/>
  <c r="D292" i="8"/>
  <c r="E118" i="8"/>
  <c r="CH266" i="8"/>
  <c r="E266" i="8" s="1"/>
  <c r="E256" i="8"/>
  <c r="CH267" i="8" l="1"/>
  <c r="E257" i="8"/>
  <c r="D307" i="8"/>
  <c r="CH132" i="8"/>
  <c r="E122" i="8"/>
  <c r="D302" i="8"/>
  <c r="E128" i="8"/>
  <c r="D324" i="8"/>
  <c r="CH186" i="8"/>
  <c r="E176" i="8"/>
  <c r="D304" i="8"/>
  <c r="E182" i="8"/>
  <c r="D326" i="8"/>
  <c r="H22" i="11" s="1"/>
  <c r="C328" i="8"/>
  <c r="E236" i="8"/>
  <c r="E263" i="8"/>
  <c r="C329" i="8"/>
  <c r="E155" i="8"/>
  <c r="D325" i="8"/>
  <c r="CH240" i="8"/>
  <c r="E230" i="8"/>
  <c r="D306" i="8"/>
  <c r="E209" i="8"/>
  <c r="CH159" i="8"/>
  <c r="D303" i="8"/>
  <c r="E149" i="8"/>
  <c r="CH213" i="8"/>
  <c r="E203" i="8"/>
  <c r="D305" i="8"/>
  <c r="D337" i="8" l="1"/>
  <c r="E213" i="8"/>
  <c r="C273" i="8"/>
  <c r="D334" i="8"/>
  <c r="E132" i="8"/>
  <c r="D338" i="8"/>
  <c r="E240" i="8"/>
  <c r="D336" i="8"/>
  <c r="E186" i="8"/>
  <c r="E159" i="8"/>
  <c r="D335" i="8"/>
  <c r="D339" i="8"/>
  <c r="E267" i="8"/>
  <c r="B337" i="6" l="1"/>
  <c r="B327" i="6"/>
  <c r="B326" i="6"/>
  <c r="B336" i="6" s="1"/>
  <c r="B325" i="6"/>
  <c r="B335" i="6" s="1"/>
  <c r="B307" i="6"/>
  <c r="B305" i="6"/>
  <c r="B304" i="6"/>
  <c r="B303" i="6"/>
  <c r="B297" i="6"/>
  <c r="B329" i="6" s="1"/>
  <c r="B339" i="6" s="1"/>
  <c r="B296" i="6"/>
  <c r="B295" i="6"/>
  <c r="B294" i="6"/>
  <c r="B293" i="6"/>
  <c r="B292" i="6"/>
  <c r="CH248" i="6"/>
  <c r="CG248" i="6"/>
  <c r="CF248" i="6"/>
  <c r="CE248" i="6"/>
  <c r="CD248" i="6"/>
  <c r="CC248" i="6"/>
  <c r="CB248" i="6"/>
  <c r="CA248" i="6"/>
  <c r="BZ248" i="6"/>
  <c r="BY248" i="6"/>
  <c r="BX248" i="6"/>
  <c r="BW248" i="6"/>
  <c r="BV248" i="6"/>
  <c r="BU248" i="6"/>
  <c r="BT248" i="6"/>
  <c r="BS248" i="6"/>
  <c r="BR248" i="6"/>
  <c r="BQ248" i="6"/>
  <c r="BP248" i="6"/>
  <c r="BO248" i="6"/>
  <c r="BN248" i="6"/>
  <c r="BM248" i="6"/>
  <c r="BL248" i="6"/>
  <c r="BK248" i="6"/>
  <c r="BJ248" i="6"/>
  <c r="BI248" i="6"/>
  <c r="BH248" i="6"/>
  <c r="BG248" i="6"/>
  <c r="BF248" i="6"/>
  <c r="BE248" i="6"/>
  <c r="BD248" i="6"/>
  <c r="BC248" i="6"/>
  <c r="BB248" i="6"/>
  <c r="BA248" i="6"/>
  <c r="AZ248" i="6"/>
  <c r="AY248" i="6"/>
  <c r="AX248" i="6"/>
  <c r="AW248" i="6"/>
  <c r="AV248" i="6"/>
  <c r="AU248" i="6"/>
  <c r="AT248" i="6"/>
  <c r="AS248" i="6"/>
  <c r="AR248" i="6"/>
  <c r="AQ248" i="6"/>
  <c r="AP248" i="6"/>
  <c r="AO248" i="6"/>
  <c r="AN248" i="6"/>
  <c r="AM248" i="6"/>
  <c r="AL248" i="6"/>
  <c r="AK248" i="6"/>
  <c r="AJ248" i="6"/>
  <c r="AI248" i="6"/>
  <c r="AH248" i="6"/>
  <c r="AG248" i="6"/>
  <c r="AF248" i="6"/>
  <c r="AE248" i="6"/>
  <c r="AD248" i="6"/>
  <c r="AC248" i="6"/>
  <c r="AB248" i="6"/>
  <c r="AA248" i="6"/>
  <c r="Z248" i="6"/>
  <c r="Y248" i="6"/>
  <c r="X248" i="6"/>
  <c r="W248" i="6"/>
  <c r="V248" i="6"/>
  <c r="U248" i="6"/>
  <c r="T248" i="6"/>
  <c r="S248" i="6"/>
  <c r="R248" i="6"/>
  <c r="Q248" i="6"/>
  <c r="P248" i="6"/>
  <c r="O248" i="6"/>
  <c r="N248" i="6"/>
  <c r="M248" i="6"/>
  <c r="L248" i="6"/>
  <c r="K248" i="6"/>
  <c r="J248" i="6"/>
  <c r="I248" i="6"/>
  <c r="H248" i="6"/>
  <c r="G248" i="6"/>
  <c r="CB246" i="6"/>
  <c r="BU246" i="6"/>
  <c r="BT246" i="6"/>
  <c r="BS246" i="6"/>
  <c r="BR246" i="6"/>
  <c r="BQ246" i="6"/>
  <c r="CH245" i="6"/>
  <c r="CG245" i="6"/>
  <c r="CF245" i="6"/>
  <c r="CE245" i="6"/>
  <c r="CD245" i="6"/>
  <c r="CC245" i="6"/>
  <c r="CB245" i="6"/>
  <c r="CA245" i="6"/>
  <c r="BZ245" i="6"/>
  <c r="BY245" i="6"/>
  <c r="BX245" i="6"/>
  <c r="BW245" i="6"/>
  <c r="BV245" i="6"/>
  <c r="BU245" i="6"/>
  <c r="BT245" i="6"/>
  <c r="BS245" i="6"/>
  <c r="BR245" i="6"/>
  <c r="BQ245" i="6"/>
  <c r="BP245" i="6"/>
  <c r="BO245" i="6"/>
  <c r="BN245" i="6"/>
  <c r="BM245" i="6"/>
  <c r="BL245" i="6"/>
  <c r="BK245" i="6"/>
  <c r="BJ245" i="6"/>
  <c r="BI245" i="6"/>
  <c r="BH245" i="6"/>
  <c r="BG245" i="6"/>
  <c r="BF245" i="6"/>
  <c r="BE245" i="6"/>
  <c r="BD245" i="6"/>
  <c r="BC245" i="6"/>
  <c r="BB245" i="6"/>
  <c r="BA245" i="6"/>
  <c r="AZ245" i="6"/>
  <c r="AY245" i="6"/>
  <c r="AX245" i="6"/>
  <c r="AW245" i="6"/>
  <c r="AV245" i="6"/>
  <c r="AU245" i="6"/>
  <c r="AT245" i="6"/>
  <c r="AS245" i="6"/>
  <c r="AR245" i="6"/>
  <c r="AQ245" i="6"/>
  <c r="AP245" i="6"/>
  <c r="AO245" i="6"/>
  <c r="AN245" i="6"/>
  <c r="AM245" i="6"/>
  <c r="AL245" i="6"/>
  <c r="AK245" i="6"/>
  <c r="AJ245" i="6"/>
  <c r="AI245" i="6"/>
  <c r="AH245" i="6"/>
  <c r="AG245" i="6"/>
  <c r="AF245" i="6"/>
  <c r="AE245" i="6"/>
  <c r="AD245" i="6"/>
  <c r="AC245" i="6"/>
  <c r="AB245" i="6"/>
  <c r="AA245" i="6"/>
  <c r="Z245" i="6"/>
  <c r="Y245" i="6"/>
  <c r="X245" i="6"/>
  <c r="W245" i="6"/>
  <c r="V245" i="6"/>
  <c r="U245" i="6"/>
  <c r="T245" i="6"/>
  <c r="S245" i="6"/>
  <c r="R245" i="6"/>
  <c r="L245" i="6"/>
  <c r="K245" i="6"/>
  <c r="J245" i="6"/>
  <c r="I245" i="6"/>
  <c r="H245" i="6"/>
  <c r="G245" i="6"/>
  <c r="B243" i="6"/>
  <c r="CH221" i="6"/>
  <c r="CG221" i="6"/>
  <c r="CF221" i="6"/>
  <c r="CE221" i="6"/>
  <c r="CD221" i="6"/>
  <c r="CC221" i="6"/>
  <c r="CB221" i="6"/>
  <c r="CA221" i="6"/>
  <c r="BZ221" i="6"/>
  <c r="BY221" i="6"/>
  <c r="BX221" i="6"/>
  <c r="BW221" i="6"/>
  <c r="BV221" i="6"/>
  <c r="BU221" i="6"/>
  <c r="BT221" i="6"/>
  <c r="BS221" i="6"/>
  <c r="BR221" i="6"/>
  <c r="BQ221" i="6"/>
  <c r="BP221" i="6"/>
  <c r="BO221" i="6"/>
  <c r="BN221" i="6"/>
  <c r="BM221" i="6"/>
  <c r="BL221" i="6"/>
  <c r="BK221" i="6"/>
  <c r="BJ221" i="6"/>
  <c r="BI221" i="6"/>
  <c r="BH221" i="6"/>
  <c r="BG221" i="6"/>
  <c r="BF221" i="6"/>
  <c r="BE221" i="6"/>
  <c r="BD221" i="6"/>
  <c r="BC221" i="6"/>
  <c r="BB221" i="6"/>
  <c r="BA221" i="6"/>
  <c r="AZ221" i="6"/>
  <c r="AY221" i="6"/>
  <c r="AX221" i="6"/>
  <c r="AW221" i="6"/>
  <c r="AV221" i="6"/>
  <c r="AU221" i="6"/>
  <c r="AT221" i="6"/>
  <c r="AS221" i="6"/>
  <c r="AR221" i="6"/>
  <c r="AQ221" i="6"/>
  <c r="AP221" i="6"/>
  <c r="AO221" i="6"/>
  <c r="AN221" i="6"/>
  <c r="AM221" i="6"/>
  <c r="AL221" i="6"/>
  <c r="AK221" i="6"/>
  <c r="AJ221" i="6"/>
  <c r="AI221" i="6"/>
  <c r="AH221" i="6"/>
  <c r="AG221" i="6"/>
  <c r="AF221" i="6"/>
  <c r="AE221" i="6"/>
  <c r="AD221" i="6"/>
  <c r="AC221" i="6"/>
  <c r="AB221" i="6"/>
  <c r="AA221" i="6"/>
  <c r="Z221" i="6"/>
  <c r="Y221" i="6"/>
  <c r="X221" i="6"/>
  <c r="W221" i="6"/>
  <c r="V221" i="6"/>
  <c r="U221" i="6"/>
  <c r="T221" i="6"/>
  <c r="S221" i="6"/>
  <c r="R221" i="6"/>
  <c r="Q221" i="6"/>
  <c r="P221" i="6"/>
  <c r="O221" i="6"/>
  <c r="N221" i="6"/>
  <c r="M221" i="6"/>
  <c r="L221" i="6"/>
  <c r="K221" i="6"/>
  <c r="J221" i="6"/>
  <c r="I221" i="6"/>
  <c r="H221" i="6"/>
  <c r="G221" i="6"/>
  <c r="CB219" i="6"/>
  <c r="BU219" i="6"/>
  <c r="BT219" i="6"/>
  <c r="BS219" i="6"/>
  <c r="BR219" i="6"/>
  <c r="BQ219" i="6"/>
  <c r="CH218" i="6"/>
  <c r="CG218" i="6"/>
  <c r="CF218" i="6"/>
  <c r="CE218" i="6"/>
  <c r="CD218" i="6"/>
  <c r="CC218" i="6"/>
  <c r="CB218" i="6"/>
  <c r="CA218" i="6"/>
  <c r="BZ218" i="6"/>
  <c r="BY218" i="6"/>
  <c r="BX218" i="6"/>
  <c r="BW218" i="6"/>
  <c r="BV218" i="6"/>
  <c r="BU218" i="6"/>
  <c r="BT218" i="6"/>
  <c r="BS218" i="6"/>
  <c r="BR218" i="6"/>
  <c r="BQ218" i="6"/>
  <c r="BP218" i="6"/>
  <c r="BO218" i="6"/>
  <c r="BN218" i="6"/>
  <c r="BM218" i="6"/>
  <c r="BL218" i="6"/>
  <c r="BK218" i="6"/>
  <c r="BJ218" i="6"/>
  <c r="BI218" i="6"/>
  <c r="BH218" i="6"/>
  <c r="BG218" i="6"/>
  <c r="BF218" i="6"/>
  <c r="BE218" i="6"/>
  <c r="BD218" i="6"/>
  <c r="BC218" i="6"/>
  <c r="BB218" i="6"/>
  <c r="BA218" i="6"/>
  <c r="AZ218" i="6"/>
  <c r="AY218" i="6"/>
  <c r="AX218" i="6"/>
  <c r="AW218" i="6"/>
  <c r="AV218" i="6"/>
  <c r="AU218" i="6"/>
  <c r="AT218" i="6"/>
  <c r="AS218" i="6"/>
  <c r="AR218" i="6"/>
  <c r="AQ218" i="6"/>
  <c r="AP218" i="6"/>
  <c r="AO218" i="6"/>
  <c r="AN218" i="6"/>
  <c r="AM218" i="6"/>
  <c r="AL218" i="6"/>
  <c r="AK218" i="6"/>
  <c r="AJ218" i="6"/>
  <c r="AI218" i="6"/>
  <c r="AH218" i="6"/>
  <c r="AG218" i="6"/>
  <c r="AF218" i="6"/>
  <c r="AE218" i="6"/>
  <c r="AD218" i="6"/>
  <c r="AC218" i="6"/>
  <c r="AB218" i="6"/>
  <c r="AA218" i="6"/>
  <c r="Z218" i="6"/>
  <c r="Y218" i="6"/>
  <c r="X218" i="6"/>
  <c r="W218" i="6"/>
  <c r="V218" i="6"/>
  <c r="U218" i="6"/>
  <c r="T218" i="6"/>
  <c r="S218" i="6"/>
  <c r="R218" i="6"/>
  <c r="L218" i="6"/>
  <c r="K218" i="6"/>
  <c r="J218" i="6"/>
  <c r="I218" i="6"/>
  <c r="H218" i="6"/>
  <c r="G218" i="6"/>
  <c r="B216" i="6"/>
  <c r="CH194" i="6"/>
  <c r="CG194" i="6"/>
  <c r="CF194" i="6"/>
  <c r="CE194" i="6"/>
  <c r="CD194" i="6"/>
  <c r="CC194" i="6"/>
  <c r="CB194" i="6"/>
  <c r="CA194" i="6"/>
  <c r="BZ194" i="6"/>
  <c r="BY194" i="6"/>
  <c r="BX194" i="6"/>
  <c r="BW194" i="6"/>
  <c r="BV194" i="6"/>
  <c r="BU194" i="6"/>
  <c r="BT194" i="6"/>
  <c r="BS194" i="6"/>
  <c r="BR194" i="6"/>
  <c r="BQ194" i="6"/>
  <c r="BP194" i="6"/>
  <c r="BO194" i="6"/>
  <c r="BN194" i="6"/>
  <c r="BM194" i="6"/>
  <c r="BL194" i="6"/>
  <c r="BK194" i="6"/>
  <c r="BJ194" i="6"/>
  <c r="BI194" i="6"/>
  <c r="BH194" i="6"/>
  <c r="BG194" i="6"/>
  <c r="BF194" i="6"/>
  <c r="BE194" i="6"/>
  <c r="BD194" i="6"/>
  <c r="BC194" i="6"/>
  <c r="BB194" i="6"/>
  <c r="BA194" i="6"/>
  <c r="AZ194" i="6"/>
  <c r="AY194" i="6"/>
  <c r="AX194" i="6"/>
  <c r="AW194" i="6"/>
  <c r="AV194" i="6"/>
  <c r="AU194" i="6"/>
  <c r="AT194" i="6"/>
  <c r="AS194" i="6"/>
  <c r="AR194" i="6"/>
  <c r="AQ194" i="6"/>
  <c r="AP194" i="6"/>
  <c r="AO194" i="6"/>
  <c r="AN194" i="6"/>
  <c r="AM194" i="6"/>
  <c r="AL194" i="6"/>
  <c r="AK194" i="6"/>
  <c r="AJ194" i="6"/>
  <c r="AI194" i="6"/>
  <c r="AH194" i="6"/>
  <c r="AG194" i="6"/>
  <c r="AF194" i="6"/>
  <c r="AE194" i="6"/>
  <c r="AD194" i="6"/>
  <c r="AC194" i="6"/>
  <c r="AB194" i="6"/>
  <c r="AA194" i="6"/>
  <c r="Z194" i="6"/>
  <c r="Y194" i="6"/>
  <c r="X194" i="6"/>
  <c r="W194" i="6"/>
  <c r="V194" i="6"/>
  <c r="U194" i="6"/>
  <c r="T194" i="6"/>
  <c r="S194" i="6"/>
  <c r="R194" i="6"/>
  <c r="Q194" i="6"/>
  <c r="P194" i="6"/>
  <c r="E194" i="6" s="1"/>
  <c r="O194" i="6"/>
  <c r="N194" i="6"/>
  <c r="M194" i="6"/>
  <c r="L194" i="6"/>
  <c r="K194" i="6"/>
  <c r="J194" i="6"/>
  <c r="I194" i="6"/>
  <c r="H194" i="6"/>
  <c r="G194" i="6"/>
  <c r="CB192" i="6"/>
  <c r="BU192" i="6"/>
  <c r="BT192" i="6"/>
  <c r="BS192" i="6"/>
  <c r="BR192" i="6"/>
  <c r="BQ192" i="6"/>
  <c r="CH191" i="6"/>
  <c r="CG191" i="6"/>
  <c r="CF191" i="6"/>
  <c r="CE191" i="6"/>
  <c r="CD191" i="6"/>
  <c r="CC191" i="6"/>
  <c r="CB191" i="6"/>
  <c r="CA191" i="6"/>
  <c r="BZ191" i="6"/>
  <c r="BY191" i="6"/>
  <c r="BX191" i="6"/>
  <c r="BW191" i="6"/>
  <c r="BV191" i="6"/>
  <c r="BU191" i="6"/>
  <c r="BT191" i="6"/>
  <c r="BS191" i="6"/>
  <c r="BR191" i="6"/>
  <c r="BQ191" i="6"/>
  <c r="BP191" i="6"/>
  <c r="BO191" i="6"/>
  <c r="BN191" i="6"/>
  <c r="BM191" i="6"/>
  <c r="BL191" i="6"/>
  <c r="BK191" i="6"/>
  <c r="BJ191" i="6"/>
  <c r="BI191" i="6"/>
  <c r="BH191" i="6"/>
  <c r="BG191" i="6"/>
  <c r="BF191" i="6"/>
  <c r="BE191" i="6"/>
  <c r="BD191" i="6"/>
  <c r="BC191" i="6"/>
  <c r="BB191" i="6"/>
  <c r="BA191" i="6"/>
  <c r="AZ191" i="6"/>
  <c r="AY191" i="6"/>
  <c r="AX191" i="6"/>
  <c r="AW191" i="6"/>
  <c r="AV191" i="6"/>
  <c r="AU191" i="6"/>
  <c r="AT191" i="6"/>
  <c r="AS191" i="6"/>
  <c r="AR191" i="6"/>
  <c r="AQ191" i="6"/>
  <c r="AP191" i="6"/>
  <c r="AO191" i="6"/>
  <c r="AN191" i="6"/>
  <c r="AM191" i="6"/>
  <c r="AL191" i="6"/>
  <c r="AK191" i="6"/>
  <c r="AJ191" i="6"/>
  <c r="AI191" i="6"/>
  <c r="AH191" i="6"/>
  <c r="AG191" i="6"/>
  <c r="AF191" i="6"/>
  <c r="AE191" i="6"/>
  <c r="AD191" i="6"/>
  <c r="AC191" i="6"/>
  <c r="AB191" i="6"/>
  <c r="AA191" i="6"/>
  <c r="Z191" i="6"/>
  <c r="Y191" i="6"/>
  <c r="X191" i="6"/>
  <c r="W191" i="6"/>
  <c r="V191" i="6"/>
  <c r="U191" i="6"/>
  <c r="T191" i="6"/>
  <c r="S191" i="6"/>
  <c r="R191" i="6"/>
  <c r="L191" i="6"/>
  <c r="K191" i="6"/>
  <c r="J191" i="6"/>
  <c r="I191" i="6"/>
  <c r="H191" i="6"/>
  <c r="G191" i="6"/>
  <c r="B189" i="6"/>
  <c r="CH167" i="6"/>
  <c r="CG167" i="6"/>
  <c r="CF167" i="6"/>
  <c r="CE167" i="6"/>
  <c r="CD167" i="6"/>
  <c r="CC167" i="6"/>
  <c r="CB167" i="6"/>
  <c r="CA167" i="6"/>
  <c r="BZ167" i="6"/>
  <c r="BY167" i="6"/>
  <c r="BX167" i="6"/>
  <c r="BW167" i="6"/>
  <c r="BV167" i="6"/>
  <c r="BU167" i="6"/>
  <c r="BT167" i="6"/>
  <c r="BS167" i="6"/>
  <c r="BR167" i="6"/>
  <c r="BQ167" i="6"/>
  <c r="BP167" i="6"/>
  <c r="BO167" i="6"/>
  <c r="BN167" i="6"/>
  <c r="BM167" i="6"/>
  <c r="BL167" i="6"/>
  <c r="BK167" i="6"/>
  <c r="BJ167" i="6"/>
  <c r="BI167" i="6"/>
  <c r="BH167" i="6"/>
  <c r="BG167" i="6"/>
  <c r="BF167" i="6"/>
  <c r="BE167" i="6"/>
  <c r="BD167" i="6"/>
  <c r="BC167" i="6"/>
  <c r="BB167" i="6"/>
  <c r="BA167" i="6"/>
  <c r="AZ167" i="6"/>
  <c r="AY167" i="6"/>
  <c r="AX167" i="6"/>
  <c r="AW167" i="6"/>
  <c r="AV167" i="6"/>
  <c r="AU167" i="6"/>
  <c r="AT167" i="6"/>
  <c r="AS167" i="6"/>
  <c r="AR167" i="6"/>
  <c r="AQ167" i="6"/>
  <c r="AP167" i="6"/>
  <c r="AO167" i="6"/>
  <c r="AN167" i="6"/>
  <c r="AM167" i="6"/>
  <c r="AL167" i="6"/>
  <c r="AK167" i="6"/>
  <c r="AJ167" i="6"/>
  <c r="AI167" i="6"/>
  <c r="AH167" i="6"/>
  <c r="AG167" i="6"/>
  <c r="AF167" i="6"/>
  <c r="AE167" i="6"/>
  <c r="AD167" i="6"/>
  <c r="AC167" i="6"/>
  <c r="AB167" i="6"/>
  <c r="AA167" i="6"/>
  <c r="Z167" i="6"/>
  <c r="Y167" i="6"/>
  <c r="X167" i="6"/>
  <c r="W167" i="6"/>
  <c r="V167" i="6"/>
  <c r="U167" i="6"/>
  <c r="T167" i="6"/>
  <c r="S167" i="6"/>
  <c r="R167" i="6"/>
  <c r="Q167" i="6"/>
  <c r="P167" i="6"/>
  <c r="O167" i="6"/>
  <c r="N167" i="6"/>
  <c r="M167" i="6"/>
  <c r="L167" i="6"/>
  <c r="K167" i="6"/>
  <c r="J167" i="6"/>
  <c r="I167" i="6"/>
  <c r="H167" i="6"/>
  <c r="G167" i="6"/>
  <c r="CB165" i="6"/>
  <c r="BU165" i="6"/>
  <c r="BT165" i="6"/>
  <c r="BS165" i="6"/>
  <c r="BR165" i="6"/>
  <c r="BQ165" i="6"/>
  <c r="CH164" i="6"/>
  <c r="CG164" i="6"/>
  <c r="CF164" i="6"/>
  <c r="CE164" i="6"/>
  <c r="CD164" i="6"/>
  <c r="CC164" i="6"/>
  <c r="CB164" i="6"/>
  <c r="CA164" i="6"/>
  <c r="BZ164" i="6"/>
  <c r="BY164" i="6"/>
  <c r="BX164" i="6"/>
  <c r="BW164" i="6"/>
  <c r="BV164" i="6"/>
  <c r="BU164" i="6"/>
  <c r="BT164" i="6"/>
  <c r="BS164" i="6"/>
  <c r="BR164" i="6"/>
  <c r="BQ164" i="6"/>
  <c r="BP164" i="6"/>
  <c r="BO164" i="6"/>
  <c r="BN164" i="6"/>
  <c r="BM164" i="6"/>
  <c r="BL164" i="6"/>
  <c r="BK164" i="6"/>
  <c r="BJ164" i="6"/>
  <c r="BI164" i="6"/>
  <c r="BH164" i="6"/>
  <c r="BG164" i="6"/>
  <c r="BF164" i="6"/>
  <c r="BE164" i="6"/>
  <c r="BD164" i="6"/>
  <c r="BC164" i="6"/>
  <c r="BB164" i="6"/>
  <c r="BA164" i="6"/>
  <c r="AZ164" i="6"/>
  <c r="AY164" i="6"/>
  <c r="AX164" i="6"/>
  <c r="AW164" i="6"/>
  <c r="AV164" i="6"/>
  <c r="AU164" i="6"/>
  <c r="AT164" i="6"/>
  <c r="AS164" i="6"/>
  <c r="AR164" i="6"/>
  <c r="AQ164" i="6"/>
  <c r="AP164" i="6"/>
  <c r="AO164" i="6"/>
  <c r="AN164" i="6"/>
  <c r="AM164" i="6"/>
  <c r="AL164" i="6"/>
  <c r="AK164" i="6"/>
  <c r="AJ164" i="6"/>
  <c r="AI164" i="6"/>
  <c r="AH164" i="6"/>
  <c r="AG164" i="6"/>
  <c r="AF164" i="6"/>
  <c r="AE164" i="6"/>
  <c r="AD164" i="6"/>
  <c r="AC164" i="6"/>
  <c r="AB164" i="6"/>
  <c r="AA164" i="6"/>
  <c r="Z164" i="6"/>
  <c r="Y164" i="6"/>
  <c r="X164" i="6"/>
  <c r="W164" i="6"/>
  <c r="V164" i="6"/>
  <c r="U164" i="6"/>
  <c r="T164" i="6"/>
  <c r="S164" i="6"/>
  <c r="R164" i="6"/>
  <c r="L164" i="6"/>
  <c r="K164" i="6"/>
  <c r="J164" i="6"/>
  <c r="I164" i="6"/>
  <c r="H164" i="6"/>
  <c r="G164" i="6"/>
  <c r="B162" i="6"/>
  <c r="CH140" i="6"/>
  <c r="CG140" i="6"/>
  <c r="CF140" i="6"/>
  <c r="CE140" i="6"/>
  <c r="CD140" i="6"/>
  <c r="CC140" i="6"/>
  <c r="CB140" i="6"/>
  <c r="CA140" i="6"/>
  <c r="BZ140" i="6"/>
  <c r="BY140" i="6"/>
  <c r="BX140" i="6"/>
  <c r="BW140" i="6"/>
  <c r="BV140" i="6"/>
  <c r="BU140" i="6"/>
  <c r="BT140" i="6"/>
  <c r="BS140" i="6"/>
  <c r="BR140" i="6"/>
  <c r="BQ140" i="6"/>
  <c r="BP140" i="6"/>
  <c r="BO140" i="6"/>
  <c r="BN140" i="6"/>
  <c r="BM140" i="6"/>
  <c r="BL140" i="6"/>
  <c r="BK140" i="6"/>
  <c r="BJ140" i="6"/>
  <c r="BI140" i="6"/>
  <c r="BH140" i="6"/>
  <c r="BG140" i="6"/>
  <c r="BF140" i="6"/>
  <c r="BE140" i="6"/>
  <c r="BD140" i="6"/>
  <c r="BC140" i="6"/>
  <c r="BB140" i="6"/>
  <c r="BA140" i="6"/>
  <c r="AZ140" i="6"/>
  <c r="AY140" i="6"/>
  <c r="AX140" i="6"/>
  <c r="AW140" i="6"/>
  <c r="AV140" i="6"/>
  <c r="AU140" i="6"/>
  <c r="AT140" i="6"/>
  <c r="AS140" i="6"/>
  <c r="AR140" i="6"/>
  <c r="AQ140" i="6"/>
  <c r="AP140" i="6"/>
  <c r="AO140" i="6"/>
  <c r="AN140" i="6"/>
  <c r="AM140" i="6"/>
  <c r="AL140" i="6"/>
  <c r="AK140" i="6"/>
  <c r="AJ140" i="6"/>
  <c r="AI140" i="6"/>
  <c r="AH140" i="6"/>
  <c r="AG140" i="6"/>
  <c r="AF140" i="6"/>
  <c r="AE140" i="6"/>
  <c r="AD140" i="6"/>
  <c r="AC140" i="6"/>
  <c r="AB140" i="6"/>
  <c r="AA140" i="6"/>
  <c r="Z140" i="6"/>
  <c r="Y140" i="6"/>
  <c r="X140" i="6"/>
  <c r="W140" i="6"/>
  <c r="V140" i="6"/>
  <c r="U140" i="6"/>
  <c r="T140" i="6"/>
  <c r="S140" i="6"/>
  <c r="R140" i="6"/>
  <c r="Q140" i="6"/>
  <c r="P140" i="6"/>
  <c r="O140" i="6"/>
  <c r="N140" i="6"/>
  <c r="M140" i="6"/>
  <c r="L140" i="6"/>
  <c r="K140" i="6"/>
  <c r="J140" i="6"/>
  <c r="I140" i="6"/>
  <c r="H140" i="6"/>
  <c r="G140" i="6"/>
  <c r="CB138" i="6"/>
  <c r="BU138" i="6"/>
  <c r="BT138" i="6"/>
  <c r="BS138" i="6"/>
  <c r="BR138" i="6"/>
  <c r="BQ138" i="6"/>
  <c r="CH137" i="6"/>
  <c r="CG137" i="6"/>
  <c r="CF137" i="6"/>
  <c r="CE137" i="6"/>
  <c r="CD137" i="6"/>
  <c r="CC137" i="6"/>
  <c r="CB137" i="6"/>
  <c r="CA137" i="6"/>
  <c r="BZ137" i="6"/>
  <c r="BY137" i="6"/>
  <c r="BX137" i="6"/>
  <c r="BW137" i="6"/>
  <c r="BV137" i="6"/>
  <c r="BU137" i="6"/>
  <c r="BT137" i="6"/>
  <c r="BS137" i="6"/>
  <c r="BR137" i="6"/>
  <c r="BQ137" i="6"/>
  <c r="BP137" i="6"/>
  <c r="BO137" i="6"/>
  <c r="BN137" i="6"/>
  <c r="BM137" i="6"/>
  <c r="BL137" i="6"/>
  <c r="BK137" i="6"/>
  <c r="BJ137" i="6"/>
  <c r="BI137" i="6"/>
  <c r="BH137" i="6"/>
  <c r="BG137" i="6"/>
  <c r="BF137" i="6"/>
  <c r="BE137" i="6"/>
  <c r="BD137" i="6"/>
  <c r="BC137" i="6"/>
  <c r="BB137" i="6"/>
  <c r="BA137" i="6"/>
  <c r="AZ137" i="6"/>
  <c r="AY137" i="6"/>
  <c r="AX137" i="6"/>
  <c r="AW137" i="6"/>
  <c r="AV137" i="6"/>
  <c r="AU137" i="6"/>
  <c r="AT137" i="6"/>
  <c r="AS137" i="6"/>
  <c r="AR137" i="6"/>
  <c r="AQ137" i="6"/>
  <c r="AP137" i="6"/>
  <c r="AO137" i="6"/>
  <c r="AN137" i="6"/>
  <c r="AM137" i="6"/>
  <c r="AL137" i="6"/>
  <c r="AK137" i="6"/>
  <c r="AJ137" i="6"/>
  <c r="AI137" i="6"/>
  <c r="AH137" i="6"/>
  <c r="AG137" i="6"/>
  <c r="AF137" i="6"/>
  <c r="AE137" i="6"/>
  <c r="AD137" i="6"/>
  <c r="AC137" i="6"/>
  <c r="AB137" i="6"/>
  <c r="AA137" i="6"/>
  <c r="Z137" i="6"/>
  <c r="Y137" i="6"/>
  <c r="X137" i="6"/>
  <c r="W137" i="6"/>
  <c r="V137" i="6"/>
  <c r="U137" i="6"/>
  <c r="T137" i="6"/>
  <c r="S137" i="6"/>
  <c r="R137" i="6"/>
  <c r="L137" i="6"/>
  <c r="K137" i="6"/>
  <c r="J137" i="6"/>
  <c r="I137" i="6"/>
  <c r="H137" i="6"/>
  <c r="G137" i="6"/>
  <c r="B135" i="6"/>
  <c r="CH113" i="6"/>
  <c r="CG113" i="6"/>
  <c r="CF113" i="6"/>
  <c r="CE113" i="6"/>
  <c r="CD113" i="6"/>
  <c r="CC113" i="6"/>
  <c r="CB113" i="6"/>
  <c r="CA113" i="6"/>
  <c r="BZ113" i="6"/>
  <c r="BY113" i="6"/>
  <c r="BX113" i="6"/>
  <c r="BW113" i="6"/>
  <c r="BV113" i="6"/>
  <c r="BU113" i="6"/>
  <c r="BT113" i="6"/>
  <c r="BS113" i="6"/>
  <c r="BR113" i="6"/>
  <c r="BQ113" i="6"/>
  <c r="BP113" i="6"/>
  <c r="BO113" i="6"/>
  <c r="BN113" i="6"/>
  <c r="BM113" i="6"/>
  <c r="BL113" i="6"/>
  <c r="BK113" i="6"/>
  <c r="BJ113" i="6"/>
  <c r="BI113" i="6"/>
  <c r="BH113" i="6"/>
  <c r="BG113" i="6"/>
  <c r="BF113" i="6"/>
  <c r="BE113" i="6"/>
  <c r="BD113" i="6"/>
  <c r="BC113" i="6"/>
  <c r="BB113" i="6"/>
  <c r="BA113" i="6"/>
  <c r="AZ113" i="6"/>
  <c r="AY113" i="6"/>
  <c r="AX113" i="6"/>
  <c r="AW113" i="6"/>
  <c r="AV113" i="6"/>
  <c r="AU113" i="6"/>
  <c r="AT113" i="6"/>
  <c r="AS113" i="6"/>
  <c r="AR113" i="6"/>
  <c r="AQ113" i="6"/>
  <c r="AP113" i="6"/>
  <c r="AO113" i="6"/>
  <c r="AN113" i="6"/>
  <c r="AM113" i="6"/>
  <c r="AL113" i="6"/>
  <c r="AK113" i="6"/>
  <c r="AJ113" i="6"/>
  <c r="AI113" i="6"/>
  <c r="AH113" i="6"/>
  <c r="AG113" i="6"/>
  <c r="AF113" i="6"/>
  <c r="AE113" i="6"/>
  <c r="AD113" i="6"/>
  <c r="AC113" i="6"/>
  <c r="AB113" i="6"/>
  <c r="AA113" i="6"/>
  <c r="Z113" i="6"/>
  <c r="Y113" i="6"/>
  <c r="X113" i="6"/>
  <c r="W113" i="6"/>
  <c r="V113" i="6"/>
  <c r="U113" i="6"/>
  <c r="T113" i="6"/>
  <c r="S113" i="6"/>
  <c r="R113" i="6"/>
  <c r="Q113" i="6"/>
  <c r="P113" i="6"/>
  <c r="O113" i="6"/>
  <c r="N113" i="6"/>
  <c r="M113" i="6"/>
  <c r="L113" i="6"/>
  <c r="K113" i="6"/>
  <c r="J113" i="6"/>
  <c r="I113" i="6"/>
  <c r="H113" i="6"/>
  <c r="G113" i="6"/>
  <c r="CB111" i="6"/>
  <c r="BU111" i="6"/>
  <c r="BT111" i="6"/>
  <c r="BS111" i="6"/>
  <c r="BR111" i="6"/>
  <c r="BQ111" i="6"/>
  <c r="CH110" i="6"/>
  <c r="CG110" i="6"/>
  <c r="CF110" i="6"/>
  <c r="CE110" i="6"/>
  <c r="CD110" i="6"/>
  <c r="CC110" i="6"/>
  <c r="CB110" i="6"/>
  <c r="CA110" i="6"/>
  <c r="BZ110" i="6"/>
  <c r="BY110" i="6"/>
  <c r="BX110" i="6"/>
  <c r="BW110" i="6"/>
  <c r="BV110" i="6"/>
  <c r="BU110" i="6"/>
  <c r="BT110" i="6"/>
  <c r="BS110" i="6"/>
  <c r="BR110" i="6"/>
  <c r="BQ110" i="6"/>
  <c r="BP110" i="6"/>
  <c r="BO110" i="6"/>
  <c r="BN110" i="6"/>
  <c r="BM110" i="6"/>
  <c r="BL110" i="6"/>
  <c r="BK110" i="6"/>
  <c r="BJ110" i="6"/>
  <c r="BI110" i="6"/>
  <c r="BH110" i="6"/>
  <c r="BG110" i="6"/>
  <c r="BF110" i="6"/>
  <c r="BE110" i="6"/>
  <c r="BD110" i="6"/>
  <c r="BC110" i="6"/>
  <c r="BB110" i="6"/>
  <c r="BA110" i="6"/>
  <c r="AZ110" i="6"/>
  <c r="AY110" i="6"/>
  <c r="AX110" i="6"/>
  <c r="AW110" i="6"/>
  <c r="AV110" i="6"/>
  <c r="AU110" i="6"/>
  <c r="AT110" i="6"/>
  <c r="AS110" i="6"/>
  <c r="AR110" i="6"/>
  <c r="AQ110" i="6"/>
  <c r="AP110" i="6"/>
  <c r="AO110" i="6"/>
  <c r="AN110" i="6"/>
  <c r="AM110" i="6"/>
  <c r="AL110" i="6"/>
  <c r="AK110" i="6"/>
  <c r="AJ110" i="6"/>
  <c r="AI110" i="6"/>
  <c r="AH110" i="6"/>
  <c r="AG110" i="6"/>
  <c r="AF110" i="6"/>
  <c r="AE110" i="6"/>
  <c r="AD110" i="6"/>
  <c r="AC110" i="6"/>
  <c r="AB110" i="6"/>
  <c r="AA110" i="6"/>
  <c r="Z110" i="6"/>
  <c r="Y110" i="6"/>
  <c r="X110" i="6"/>
  <c r="W110" i="6"/>
  <c r="V110" i="6"/>
  <c r="U110" i="6"/>
  <c r="T110" i="6"/>
  <c r="S110" i="6"/>
  <c r="R110" i="6"/>
  <c r="L110" i="6"/>
  <c r="K110" i="6"/>
  <c r="J110" i="6"/>
  <c r="I110" i="6"/>
  <c r="H110" i="6"/>
  <c r="G110" i="6"/>
  <c r="B108" i="6"/>
  <c r="AG95" i="6"/>
  <c r="AG103" i="6" s="1"/>
  <c r="K95" i="6"/>
  <c r="K103" i="6" s="1"/>
  <c r="BZ92" i="6"/>
  <c r="BY92" i="6"/>
  <c r="BC92" i="6"/>
  <c r="BC100" i="6" s="1"/>
  <c r="CH88" i="6"/>
  <c r="CG88" i="6"/>
  <c r="CF88" i="6"/>
  <c r="CE88" i="6"/>
  <c r="CD88" i="6"/>
  <c r="CC88" i="6"/>
  <c r="CB88" i="6"/>
  <c r="CA88" i="6"/>
  <c r="BZ88" i="6"/>
  <c r="BY88" i="6"/>
  <c r="BX88" i="6"/>
  <c r="BW88" i="6"/>
  <c r="BV88" i="6"/>
  <c r="BU88" i="6"/>
  <c r="BT88" i="6"/>
  <c r="BS88" i="6"/>
  <c r="BR88" i="6"/>
  <c r="BQ88" i="6"/>
  <c r="BP88" i="6"/>
  <c r="BO88" i="6"/>
  <c r="BN88" i="6"/>
  <c r="BM88" i="6"/>
  <c r="BL88" i="6"/>
  <c r="BK88" i="6"/>
  <c r="BJ88" i="6"/>
  <c r="BI88" i="6"/>
  <c r="BH88" i="6"/>
  <c r="BG88" i="6"/>
  <c r="BF88" i="6"/>
  <c r="BE88" i="6"/>
  <c r="BD88" i="6"/>
  <c r="BC88" i="6"/>
  <c r="BB88" i="6"/>
  <c r="BA88" i="6"/>
  <c r="AZ88" i="6"/>
  <c r="AY88" i="6"/>
  <c r="AX88" i="6"/>
  <c r="AW88" i="6"/>
  <c r="AV88" i="6"/>
  <c r="AU88" i="6"/>
  <c r="AT88" i="6"/>
  <c r="AS88" i="6"/>
  <c r="AR88" i="6"/>
  <c r="AQ88" i="6"/>
  <c r="AP88" i="6"/>
  <c r="AO88" i="6"/>
  <c r="AN88" i="6"/>
  <c r="AM88" i="6"/>
  <c r="AL88" i="6"/>
  <c r="AK88" i="6"/>
  <c r="AJ88" i="6"/>
  <c r="AI88" i="6"/>
  <c r="AH88" i="6"/>
  <c r="AG88" i="6"/>
  <c r="AF88" i="6"/>
  <c r="AE88" i="6"/>
  <c r="AD88" i="6"/>
  <c r="AC88" i="6"/>
  <c r="AB88" i="6"/>
  <c r="AA88" i="6"/>
  <c r="Z88" i="6"/>
  <c r="Y88" i="6"/>
  <c r="X88" i="6"/>
  <c r="W88" i="6"/>
  <c r="V88" i="6"/>
  <c r="U88" i="6"/>
  <c r="T88" i="6"/>
  <c r="S88" i="6"/>
  <c r="R88" i="6"/>
  <c r="Q88" i="6"/>
  <c r="P88" i="6"/>
  <c r="O88" i="6"/>
  <c r="N88" i="6"/>
  <c r="M88" i="6"/>
  <c r="L88" i="6"/>
  <c r="K88" i="6"/>
  <c r="J88" i="6"/>
  <c r="I88" i="6"/>
  <c r="H88" i="6"/>
  <c r="G88" i="6"/>
  <c r="E88" i="6" s="1"/>
  <c r="CH87" i="6"/>
  <c r="CG87" i="6"/>
  <c r="CF87" i="6"/>
  <c r="CE87" i="6"/>
  <c r="CD87" i="6"/>
  <c r="CC87" i="6"/>
  <c r="CB87" i="6"/>
  <c r="CA87" i="6"/>
  <c r="BZ87" i="6"/>
  <c r="BY87" i="6"/>
  <c r="BX87" i="6"/>
  <c r="BW87" i="6"/>
  <c r="BV87" i="6"/>
  <c r="BU87" i="6"/>
  <c r="BT87" i="6"/>
  <c r="BS87" i="6"/>
  <c r="BR87" i="6"/>
  <c r="BQ87" i="6"/>
  <c r="BP87" i="6"/>
  <c r="BO87" i="6"/>
  <c r="BN87" i="6"/>
  <c r="BN92" i="6" s="1"/>
  <c r="BM87" i="6"/>
  <c r="BL87" i="6"/>
  <c r="BK87" i="6"/>
  <c r="BJ87" i="6"/>
  <c r="BI87" i="6"/>
  <c r="BH87" i="6"/>
  <c r="BG87" i="6"/>
  <c r="BF87" i="6"/>
  <c r="BE87" i="6"/>
  <c r="BD87" i="6"/>
  <c r="BC87" i="6"/>
  <c r="BB87" i="6"/>
  <c r="BA87" i="6"/>
  <c r="AZ87" i="6"/>
  <c r="AY87" i="6"/>
  <c r="AX87" i="6"/>
  <c r="AW87" i="6"/>
  <c r="AV87" i="6"/>
  <c r="AU87" i="6"/>
  <c r="AT87" i="6"/>
  <c r="AS87" i="6"/>
  <c r="AR87" i="6"/>
  <c r="AR95" i="6" s="1"/>
  <c r="AQ87" i="6"/>
  <c r="AP87" i="6"/>
  <c r="AO87" i="6"/>
  <c r="AN87" i="6"/>
  <c r="AM87" i="6"/>
  <c r="AL87" i="6"/>
  <c r="AK87" i="6"/>
  <c r="AJ87" i="6"/>
  <c r="AI87" i="6"/>
  <c r="AH87" i="6"/>
  <c r="AG87" i="6"/>
  <c r="AF87" i="6"/>
  <c r="AE87" i="6"/>
  <c r="AD87" i="6"/>
  <c r="AC87" i="6"/>
  <c r="AB87" i="6"/>
  <c r="AA87" i="6"/>
  <c r="Z87" i="6"/>
  <c r="Y87" i="6"/>
  <c r="X87" i="6"/>
  <c r="W87" i="6"/>
  <c r="V87" i="6"/>
  <c r="V95" i="6" s="1"/>
  <c r="U87" i="6"/>
  <c r="T87" i="6"/>
  <c r="S87" i="6"/>
  <c r="R87" i="6"/>
  <c r="Q87" i="6"/>
  <c r="P87" i="6"/>
  <c r="O87" i="6"/>
  <c r="N87" i="6"/>
  <c r="M87" i="6"/>
  <c r="L87" i="6"/>
  <c r="K87" i="6"/>
  <c r="J87" i="6"/>
  <c r="I87" i="6"/>
  <c r="H87" i="6"/>
  <c r="G87" i="6"/>
  <c r="BO86" i="6"/>
  <c r="BO95" i="6" s="1"/>
  <c r="BO103" i="6" s="1"/>
  <c r="AS86" i="6"/>
  <c r="AS92" i="6" s="1"/>
  <c r="AS100" i="6" s="1"/>
  <c r="W86" i="6"/>
  <c r="W92" i="6" s="1"/>
  <c r="W100" i="6" s="1"/>
  <c r="L86" i="6"/>
  <c r="L92" i="6" s="1"/>
  <c r="B74" i="6"/>
  <c r="B70" i="6"/>
  <c r="B65" i="6"/>
  <c r="B79" i="6" s="1"/>
  <c r="B64" i="6"/>
  <c r="B78" i="6" s="1"/>
  <c r="B59" i="6"/>
  <c r="B73" i="6" s="1"/>
  <c r="B58" i="6"/>
  <c r="B72" i="6" s="1"/>
  <c r="B57" i="6"/>
  <c r="B71" i="6" s="1"/>
  <c r="B56" i="6"/>
  <c r="BT52" i="6"/>
  <c r="BR52" i="6"/>
  <c r="BP52" i="6"/>
  <c r="BN52" i="6"/>
  <c r="BL52" i="6"/>
  <c r="BJ52" i="6"/>
  <c r="BH52" i="6"/>
  <c r="BF52" i="6"/>
  <c r="BD52" i="6"/>
  <c r="BB52" i="6"/>
  <c r="AZ52" i="6"/>
  <c r="AX52" i="6"/>
  <c r="AV52" i="6"/>
  <c r="AT52" i="6"/>
  <c r="AR52" i="6"/>
  <c r="AP52" i="6"/>
  <c r="AN52" i="6"/>
  <c r="AL52" i="6"/>
  <c r="AJ52" i="6"/>
  <c r="AH52" i="6"/>
  <c r="AF52" i="6"/>
  <c r="AD52" i="6"/>
  <c r="AB52" i="6"/>
  <c r="Z52" i="6"/>
  <c r="X52" i="6"/>
  <c r="M52" i="6"/>
  <c r="N52" i="6" s="1"/>
  <c r="O52" i="6" s="1"/>
  <c r="P52" i="6" s="1"/>
  <c r="Q52" i="6" s="1"/>
  <c r="R52" i="6" s="1"/>
  <c r="S52" i="6" s="1"/>
  <c r="T52" i="6" s="1"/>
  <c r="U52" i="6" s="1"/>
  <c r="V52" i="6" s="1"/>
  <c r="L52" i="6"/>
  <c r="CH48" i="6"/>
  <c r="CG48" i="6"/>
  <c r="CF48" i="6"/>
  <c r="CE48" i="6"/>
  <c r="CD48" i="6"/>
  <c r="CC48" i="6"/>
  <c r="CB48" i="6"/>
  <c r="CA48" i="6"/>
  <c r="BZ48" i="6"/>
  <c r="BY48" i="6"/>
  <c r="BX48" i="6"/>
  <c r="BW48" i="6"/>
  <c r="BV48" i="6"/>
  <c r="BU48" i="6"/>
  <c r="BT48" i="6"/>
  <c r="BS48" i="6"/>
  <c r="BR48" i="6"/>
  <c r="BQ48" i="6"/>
  <c r="BP48" i="6"/>
  <c r="BO48" i="6"/>
  <c r="BN48" i="6"/>
  <c r="BM48" i="6"/>
  <c r="BL48" i="6"/>
  <c r="BK48" i="6"/>
  <c r="BJ48" i="6"/>
  <c r="BI48" i="6"/>
  <c r="BH48" i="6"/>
  <c r="BG48" i="6"/>
  <c r="BF48" i="6"/>
  <c r="BE48" i="6"/>
  <c r="BD48" i="6"/>
  <c r="BC48" i="6"/>
  <c r="BB48" i="6"/>
  <c r="BA48" i="6"/>
  <c r="AZ48" i="6"/>
  <c r="AY48" i="6"/>
  <c r="AX48" i="6"/>
  <c r="AW48" i="6"/>
  <c r="AV48" i="6"/>
  <c r="AU48" i="6"/>
  <c r="AT48" i="6"/>
  <c r="AS48" i="6"/>
  <c r="AR48" i="6"/>
  <c r="AQ48" i="6"/>
  <c r="AP48" i="6"/>
  <c r="AO48" i="6"/>
  <c r="AN48" i="6"/>
  <c r="AM48" i="6"/>
  <c r="AL48" i="6"/>
  <c r="AK48" i="6"/>
  <c r="AJ48" i="6"/>
  <c r="AI48" i="6"/>
  <c r="AH48" i="6"/>
  <c r="AG48" i="6"/>
  <c r="AF48" i="6"/>
  <c r="AE48" i="6"/>
  <c r="AD48" i="6"/>
  <c r="AC48" i="6"/>
  <c r="AB48" i="6"/>
  <c r="AA48" i="6"/>
  <c r="Z48" i="6"/>
  <c r="Y48" i="6"/>
  <c r="X48" i="6"/>
  <c r="W48" i="6"/>
  <c r="V48" i="6"/>
  <c r="U48" i="6"/>
  <c r="T48" i="6"/>
  <c r="S48" i="6"/>
  <c r="R48" i="6"/>
  <c r="Q48" i="6"/>
  <c r="P48" i="6"/>
  <c r="O48" i="6"/>
  <c r="N48" i="6"/>
  <c r="M48" i="6"/>
  <c r="L48" i="6"/>
  <c r="K48" i="6"/>
  <c r="J48" i="6"/>
  <c r="I48" i="6"/>
  <c r="H48" i="6"/>
  <c r="G48" i="6"/>
  <c r="E48" i="6" s="1"/>
  <c r="E47" i="6"/>
  <c r="B47" i="6"/>
  <c r="E46" i="6"/>
  <c r="B46" i="6"/>
  <c r="E45" i="6"/>
  <c r="B45" i="6"/>
  <c r="B63" i="6" s="1"/>
  <c r="B77" i="6" s="1"/>
  <c r="E44" i="6"/>
  <c r="B44" i="6"/>
  <c r="B62" i="6" s="1"/>
  <c r="B76" i="6" s="1"/>
  <c r="E43" i="6"/>
  <c r="B43" i="6"/>
  <c r="B61" i="6" s="1"/>
  <c r="B75" i="6" s="1"/>
  <c r="E42" i="6"/>
  <c r="B42" i="6"/>
  <c r="B60" i="6" s="1"/>
  <c r="E41" i="6"/>
  <c r="E40" i="6"/>
  <c r="E39" i="6"/>
  <c r="E38" i="6"/>
  <c r="CH31" i="6"/>
  <c r="CH86" i="6" s="1"/>
  <c r="CG31" i="6"/>
  <c r="CG86" i="6" s="1"/>
  <c r="CF31" i="6"/>
  <c r="CF86" i="6" s="1"/>
  <c r="CE31" i="6"/>
  <c r="CE86" i="6" s="1"/>
  <c r="CD31" i="6"/>
  <c r="CD86" i="6" s="1"/>
  <c r="CC31" i="6"/>
  <c r="CC86" i="6" s="1"/>
  <c r="CB31" i="6"/>
  <c r="CB86" i="6" s="1"/>
  <c r="CA31" i="6"/>
  <c r="CA86" i="6" s="1"/>
  <c r="BZ31" i="6"/>
  <c r="BZ86" i="6" s="1"/>
  <c r="BZ95" i="6" s="1"/>
  <c r="BZ103" i="6" s="1"/>
  <c r="BY31" i="6"/>
  <c r="BY86" i="6" s="1"/>
  <c r="BY95" i="6" s="1"/>
  <c r="BY103" i="6" s="1"/>
  <c r="BX31" i="6"/>
  <c r="BX86" i="6" s="1"/>
  <c r="BW31" i="6"/>
  <c r="BW86" i="6" s="1"/>
  <c r="BV31" i="6"/>
  <c r="BV86" i="6" s="1"/>
  <c r="BU31" i="6"/>
  <c r="BU86" i="6" s="1"/>
  <c r="BT31" i="6"/>
  <c r="BT86" i="6" s="1"/>
  <c r="BS31" i="6"/>
  <c r="BS86" i="6" s="1"/>
  <c r="BR31" i="6"/>
  <c r="BR86" i="6" s="1"/>
  <c r="BQ31" i="6"/>
  <c r="BQ86" i="6" s="1"/>
  <c r="BP31" i="6"/>
  <c r="BP86" i="6" s="1"/>
  <c r="BO31" i="6"/>
  <c r="BN31" i="6"/>
  <c r="BN86" i="6" s="1"/>
  <c r="BN95" i="6" s="1"/>
  <c r="BM31" i="6"/>
  <c r="BM86" i="6" s="1"/>
  <c r="BL31" i="6"/>
  <c r="BL86" i="6" s="1"/>
  <c r="BK31" i="6"/>
  <c r="BK86" i="6" s="1"/>
  <c r="BJ31" i="6"/>
  <c r="BJ86" i="6" s="1"/>
  <c r="BI31" i="6"/>
  <c r="BI86" i="6" s="1"/>
  <c r="BH31" i="6"/>
  <c r="BH86" i="6" s="1"/>
  <c r="BG31" i="6"/>
  <c r="BG86" i="6" s="1"/>
  <c r="BF31" i="6"/>
  <c r="BF86" i="6" s="1"/>
  <c r="BE31" i="6"/>
  <c r="BE86" i="6" s="1"/>
  <c r="BD31" i="6"/>
  <c r="BD86" i="6" s="1"/>
  <c r="BC31" i="6"/>
  <c r="BC86" i="6" s="1"/>
  <c r="BC95" i="6" s="1"/>
  <c r="BC103" i="6" s="1"/>
  <c r="BB31" i="6"/>
  <c r="BB86" i="6" s="1"/>
  <c r="BA31" i="6"/>
  <c r="BA86" i="6" s="1"/>
  <c r="AZ31" i="6"/>
  <c r="AZ86" i="6" s="1"/>
  <c r="AY31" i="6"/>
  <c r="AY86" i="6" s="1"/>
  <c r="AX31" i="6"/>
  <c r="AX86" i="6" s="1"/>
  <c r="AW31" i="6"/>
  <c r="AW86" i="6" s="1"/>
  <c r="AV31" i="6"/>
  <c r="AV86" i="6" s="1"/>
  <c r="AU31" i="6"/>
  <c r="AU86" i="6" s="1"/>
  <c r="AT31" i="6"/>
  <c r="AT86" i="6" s="1"/>
  <c r="AS31" i="6"/>
  <c r="AR31" i="6"/>
  <c r="AR86" i="6" s="1"/>
  <c r="AR92" i="6" s="1"/>
  <c r="AQ31" i="6"/>
  <c r="AQ86" i="6" s="1"/>
  <c r="AP31" i="6"/>
  <c r="AP86" i="6" s="1"/>
  <c r="AO31" i="6"/>
  <c r="AO86" i="6" s="1"/>
  <c r="AN31" i="6"/>
  <c r="AN86" i="6" s="1"/>
  <c r="AM31" i="6"/>
  <c r="AM86" i="6" s="1"/>
  <c r="AL31" i="6"/>
  <c r="AL86" i="6" s="1"/>
  <c r="AK31" i="6"/>
  <c r="AK86" i="6" s="1"/>
  <c r="AJ31" i="6"/>
  <c r="AJ86" i="6" s="1"/>
  <c r="AI31" i="6"/>
  <c r="AI86" i="6" s="1"/>
  <c r="AH31" i="6"/>
  <c r="AH86" i="6" s="1"/>
  <c r="AG31" i="6"/>
  <c r="AG86" i="6" s="1"/>
  <c r="AG92" i="6" s="1"/>
  <c r="AG100" i="6" s="1"/>
  <c r="AF31" i="6"/>
  <c r="AF86" i="6" s="1"/>
  <c r="AE31" i="6"/>
  <c r="AE86" i="6" s="1"/>
  <c r="AD31" i="6"/>
  <c r="AD86" i="6" s="1"/>
  <c r="AC31" i="6"/>
  <c r="AC86" i="6" s="1"/>
  <c r="AB31" i="6"/>
  <c r="AB86" i="6" s="1"/>
  <c r="AA31" i="6"/>
  <c r="AA86" i="6" s="1"/>
  <c r="Z31" i="6"/>
  <c r="Z86" i="6" s="1"/>
  <c r="Y31" i="6"/>
  <c r="Y86" i="6" s="1"/>
  <c r="X31" i="6"/>
  <c r="X86" i="6" s="1"/>
  <c r="W31" i="6"/>
  <c r="V31" i="6"/>
  <c r="V86" i="6" s="1"/>
  <c r="V92" i="6" s="1"/>
  <c r="U31" i="6"/>
  <c r="U86" i="6" s="1"/>
  <c r="T31" i="6"/>
  <c r="T86" i="6" s="1"/>
  <c r="S31" i="6"/>
  <c r="S86" i="6" s="1"/>
  <c r="R31" i="6"/>
  <c r="R86" i="6" s="1"/>
  <c r="Q31" i="6"/>
  <c r="Q86" i="6" s="1"/>
  <c r="P31" i="6"/>
  <c r="P86" i="6" s="1"/>
  <c r="O31" i="6"/>
  <c r="O86" i="6" s="1"/>
  <c r="N31" i="6"/>
  <c r="N86" i="6" s="1"/>
  <c r="M31" i="6"/>
  <c r="M86" i="6" s="1"/>
  <c r="L31" i="6"/>
  <c r="K31" i="6"/>
  <c r="K86" i="6" s="1"/>
  <c r="K92" i="6" s="1"/>
  <c r="K100" i="6" s="1"/>
  <c r="J31" i="6"/>
  <c r="J86" i="6" s="1"/>
  <c r="I31" i="6"/>
  <c r="I86" i="6" s="1"/>
  <c r="H31" i="6"/>
  <c r="H86" i="6" s="1"/>
  <c r="G31" i="6"/>
  <c r="G86" i="6" s="1"/>
  <c r="E30" i="6"/>
  <c r="Q29" i="6"/>
  <c r="P29" i="6"/>
  <c r="O29" i="6"/>
  <c r="N29" i="6"/>
  <c r="M29" i="6"/>
  <c r="M110" i="6" s="1"/>
  <c r="E29" i="6"/>
  <c r="E28" i="6"/>
  <c r="D20" i="6"/>
  <c r="C20" i="6"/>
  <c r="U78" i="6"/>
  <c r="C8" i="6"/>
  <c r="G3" i="6" s="1"/>
  <c r="W3" i="6"/>
  <c r="V3" i="6"/>
  <c r="T92" i="6" l="1"/>
  <c r="T100" i="6" s="1"/>
  <c r="T95" i="6"/>
  <c r="T103" i="6" s="1"/>
  <c r="G4" i="6"/>
  <c r="I92" i="6"/>
  <c r="I100" i="6" s="1"/>
  <c r="I95" i="6"/>
  <c r="I103" i="6" s="1"/>
  <c r="AE92" i="6"/>
  <c r="AE100" i="6" s="1"/>
  <c r="AE95" i="6"/>
  <c r="AE103" i="6" s="1"/>
  <c r="BA95" i="6"/>
  <c r="BA103" i="6" s="1"/>
  <c r="BA92" i="6"/>
  <c r="BA100" i="6" s="1"/>
  <c r="BL95" i="6"/>
  <c r="BL103" i="6" s="1"/>
  <c r="BL92" i="6"/>
  <c r="BL100" i="6" s="1"/>
  <c r="AQ92" i="6"/>
  <c r="AQ100" i="6" s="1"/>
  <c r="AQ95" i="6"/>
  <c r="AQ103" i="6" s="1"/>
  <c r="O62" i="6"/>
  <c r="Q245" i="6"/>
  <c r="Q218" i="6"/>
  <c r="Q164" i="6"/>
  <c r="Q191" i="6"/>
  <c r="Q137" i="6"/>
  <c r="Q110" i="6"/>
  <c r="O95" i="6"/>
  <c r="O103" i="6" s="1"/>
  <c r="O92" i="6"/>
  <c r="O100" i="6" s="1"/>
  <c r="Z92" i="6"/>
  <c r="Z100" i="6" s="1"/>
  <c r="Z95" i="6"/>
  <c r="Z103" i="6" s="1"/>
  <c r="AK95" i="6"/>
  <c r="AK103" i="6" s="1"/>
  <c r="AK92" i="6"/>
  <c r="AK100" i="6" s="1"/>
  <c r="AV92" i="6"/>
  <c r="AV100" i="6" s="1"/>
  <c r="AV95" i="6"/>
  <c r="AV103" i="6" s="1"/>
  <c r="BG92" i="6"/>
  <c r="BG100" i="6" s="1"/>
  <c r="BG95" i="6"/>
  <c r="BG103" i="6" s="1"/>
  <c r="BR92" i="6"/>
  <c r="BR100" i="6" s="1"/>
  <c r="BR95" i="6"/>
  <c r="BR103" i="6" s="1"/>
  <c r="CC92" i="6"/>
  <c r="CC95" i="6"/>
  <c r="CC103" i="6" s="1"/>
  <c r="N56" i="6"/>
  <c r="L57" i="6"/>
  <c r="K59" i="6"/>
  <c r="V60" i="6"/>
  <c r="N63" i="6"/>
  <c r="Q65" i="6"/>
  <c r="T71" i="6"/>
  <c r="T73" i="6"/>
  <c r="V74" i="6"/>
  <c r="M78" i="6"/>
  <c r="P95" i="6"/>
  <c r="P103" i="6" s="1"/>
  <c r="P92" i="6"/>
  <c r="P100" i="6" s="1"/>
  <c r="AA95" i="6"/>
  <c r="AA103" i="6" s="1"/>
  <c r="AA92" i="6"/>
  <c r="AA100" i="6" s="1"/>
  <c r="AL95" i="6"/>
  <c r="AL103" i="6" s="1"/>
  <c r="AL92" i="6"/>
  <c r="AL100" i="6" s="1"/>
  <c r="AW92" i="6"/>
  <c r="AW100" i="6" s="1"/>
  <c r="AW95" i="6"/>
  <c r="AW103" i="6" s="1"/>
  <c r="BH92" i="6"/>
  <c r="BH100" i="6" s="1"/>
  <c r="BH95" i="6"/>
  <c r="BH103" i="6" s="1"/>
  <c r="BS92" i="6"/>
  <c r="BS100" i="6" s="1"/>
  <c r="BS95" i="6"/>
  <c r="BS103" i="6" s="1"/>
  <c r="CD92" i="6"/>
  <c r="CD95" i="6"/>
  <c r="CD103" i="6" s="1"/>
  <c r="O56" i="6"/>
  <c r="M57" i="6"/>
  <c r="M58" i="6"/>
  <c r="L59" i="6"/>
  <c r="P61" i="6"/>
  <c r="O63" i="6"/>
  <c r="R65" i="6"/>
  <c r="U71" i="6"/>
  <c r="U73" i="6"/>
  <c r="P75" i="6"/>
  <c r="CB254" i="6"/>
  <c r="CB227" i="6"/>
  <c r="CB200" i="6"/>
  <c r="CB146" i="6"/>
  <c r="CB173" i="6"/>
  <c r="T96" i="6"/>
  <c r="T104" i="6" s="1"/>
  <c r="T79" i="6"/>
  <c r="CB78" i="6"/>
  <c r="N78" i="6"/>
  <c r="S77" i="6"/>
  <c r="M76" i="6"/>
  <c r="R75" i="6"/>
  <c r="L74" i="6"/>
  <c r="Q73" i="6"/>
  <c r="V72" i="6"/>
  <c r="K72" i="6"/>
  <c r="P71" i="6"/>
  <c r="U70" i="6"/>
  <c r="V96" i="6"/>
  <c r="V104" i="6" s="1"/>
  <c r="V79" i="6"/>
  <c r="S78" i="6"/>
  <c r="P77" i="6"/>
  <c r="N76" i="6"/>
  <c r="K75" i="6"/>
  <c r="T74" i="6"/>
  <c r="R73" i="6"/>
  <c r="O72" i="6"/>
  <c r="L71" i="6"/>
  <c r="V70" i="6"/>
  <c r="N65" i="6"/>
  <c r="M64" i="6"/>
  <c r="L63" i="6"/>
  <c r="V62" i="6"/>
  <c r="K62" i="6"/>
  <c r="U61" i="6"/>
  <c r="T60" i="6"/>
  <c r="S59" i="6"/>
  <c r="R58" i="6"/>
  <c r="Q57" i="6"/>
  <c r="P56" i="6"/>
  <c r="U96" i="6"/>
  <c r="U104" i="6" s="1"/>
  <c r="U79" i="6"/>
  <c r="R78" i="6"/>
  <c r="O77" i="6"/>
  <c r="L76" i="6"/>
  <c r="V75" i="6"/>
  <c r="CB74" i="6"/>
  <c r="CB96" i="6"/>
  <c r="CB104" i="6" s="1"/>
  <c r="S96" i="6"/>
  <c r="S104" i="6" s="1"/>
  <c r="L93" i="6"/>
  <c r="L101" i="6" s="1"/>
  <c r="CB79" i="6"/>
  <c r="S79" i="6"/>
  <c r="Q78" i="6"/>
  <c r="N77" i="6"/>
  <c r="K76" i="6"/>
  <c r="U75" i="6"/>
  <c r="R74" i="6"/>
  <c r="O73" i="6"/>
  <c r="M72" i="6"/>
  <c r="V71" i="6"/>
  <c r="CB70" i="6"/>
  <c r="CB119" i="6"/>
  <c r="R96" i="6"/>
  <c r="R104" i="6" s="1"/>
  <c r="K93" i="6"/>
  <c r="K101" i="6" s="1"/>
  <c r="R79" i="6"/>
  <c r="P78" i="6"/>
  <c r="M77" i="6"/>
  <c r="V76" i="6"/>
  <c r="CB75" i="6"/>
  <c r="T75" i="6"/>
  <c r="K96" i="6"/>
  <c r="K104" i="6" s="1"/>
  <c r="O93" i="6"/>
  <c r="O101" i="6" s="1"/>
  <c r="K79" i="6"/>
  <c r="T78" i="6"/>
  <c r="Q77" i="6"/>
  <c r="O76" i="6"/>
  <c r="L75" i="6"/>
  <c r="P79" i="6"/>
  <c r="K78" i="6"/>
  <c r="S76" i="6"/>
  <c r="N75" i="6"/>
  <c r="Q74" i="6"/>
  <c r="K73" i="6"/>
  <c r="S72" i="6"/>
  <c r="M71" i="6"/>
  <c r="K70" i="6"/>
  <c r="L65" i="6"/>
  <c r="P64" i="6"/>
  <c r="S63" i="6"/>
  <c r="N61" i="6"/>
  <c r="Q60" i="6"/>
  <c r="U59" i="6"/>
  <c r="L58" i="6"/>
  <c r="O57" i="6"/>
  <c r="S56" i="6"/>
  <c r="T59" i="6"/>
  <c r="N57" i="6"/>
  <c r="O79" i="6"/>
  <c r="R76" i="6"/>
  <c r="M75" i="6"/>
  <c r="P74" i="6"/>
  <c r="R72" i="6"/>
  <c r="K71" i="6"/>
  <c r="K65" i="6"/>
  <c r="O64" i="6"/>
  <c r="R63" i="6"/>
  <c r="U62" i="6"/>
  <c r="M61" i="6"/>
  <c r="P60" i="6"/>
  <c r="K58" i="6"/>
  <c r="R56" i="6"/>
  <c r="N79" i="6"/>
  <c r="V77" i="6"/>
  <c r="Q76" i="6"/>
  <c r="O74" i="6"/>
  <c r="Q72" i="6"/>
  <c r="T70" i="6"/>
  <c r="V65" i="6"/>
  <c r="N64" i="6"/>
  <c r="Q63" i="6"/>
  <c r="T62" i="6"/>
  <c r="L61" i="6"/>
  <c r="O60" i="6"/>
  <c r="R59" i="6"/>
  <c r="M79" i="6"/>
  <c r="U77" i="6"/>
  <c r="CB76" i="6"/>
  <c r="P76" i="6"/>
  <c r="N74" i="6"/>
  <c r="V73" i="6"/>
  <c r="P72" i="6"/>
  <c r="S70" i="6"/>
  <c r="U65" i="6"/>
  <c r="L64" i="6"/>
  <c r="P63" i="6"/>
  <c r="S62" i="6"/>
  <c r="K61" i="6"/>
  <c r="N60" i="6"/>
  <c r="Q59" i="6"/>
  <c r="L79" i="6"/>
  <c r="P96" i="6"/>
  <c r="P104" i="6" s="1"/>
  <c r="V93" i="6"/>
  <c r="V101" i="6" s="1"/>
  <c r="R77" i="6"/>
  <c r="O96" i="6"/>
  <c r="O104" i="6" s="1"/>
  <c r="U93" i="6"/>
  <c r="U101" i="6" s="1"/>
  <c r="N96" i="6"/>
  <c r="N104" i="6" s="1"/>
  <c r="T93" i="6"/>
  <c r="T101" i="6" s="1"/>
  <c r="M96" i="6"/>
  <c r="M104" i="6" s="1"/>
  <c r="S93" i="6"/>
  <c r="S101" i="6" s="1"/>
  <c r="O78" i="6"/>
  <c r="R93" i="6"/>
  <c r="R101" i="6" s="1"/>
  <c r="CB93" i="6"/>
  <c r="CB101" i="6" s="1"/>
  <c r="P93" i="6"/>
  <c r="P101" i="6" s="1"/>
  <c r="Q79" i="6"/>
  <c r="L78" i="6"/>
  <c r="T76" i="6"/>
  <c r="O75" i="6"/>
  <c r="S74" i="6"/>
  <c r="L73" i="6"/>
  <c r="CB72" i="6"/>
  <c r="T72" i="6"/>
  <c r="N71" i="6"/>
  <c r="L70" i="6"/>
  <c r="M65" i="6"/>
  <c r="Q64" i="6"/>
  <c r="T63" i="6"/>
  <c r="L62" i="6"/>
  <c r="O61" i="6"/>
  <c r="R60" i="6"/>
  <c r="V59" i="6"/>
  <c r="E31" i="6"/>
  <c r="Q95" i="6"/>
  <c r="Q103" i="6" s="1"/>
  <c r="Q92" i="6"/>
  <c r="Q100" i="6" s="1"/>
  <c r="AB95" i="6"/>
  <c r="AB103" i="6" s="1"/>
  <c r="AB92" i="6"/>
  <c r="AB100" i="6" s="1"/>
  <c r="AM95" i="6"/>
  <c r="AM103" i="6" s="1"/>
  <c r="AM92" i="6"/>
  <c r="AM100" i="6" s="1"/>
  <c r="AX92" i="6"/>
  <c r="AX100" i="6" s="1"/>
  <c r="AX95" i="6"/>
  <c r="AX103" i="6" s="1"/>
  <c r="BI95" i="6"/>
  <c r="BI103" i="6" s="1"/>
  <c r="BI92" i="6"/>
  <c r="BI100" i="6" s="1"/>
  <c r="BT92" i="6"/>
  <c r="BT100" i="6" s="1"/>
  <c r="BT95" i="6"/>
  <c r="BT103" i="6" s="1"/>
  <c r="CE92" i="6"/>
  <c r="CE95" i="6"/>
  <c r="CE103" i="6" s="1"/>
  <c r="Q56" i="6"/>
  <c r="P57" i="6"/>
  <c r="N58" i="6"/>
  <c r="M59" i="6"/>
  <c r="Q61" i="6"/>
  <c r="U63" i="6"/>
  <c r="S65" i="6"/>
  <c r="Q75" i="6"/>
  <c r="V78" i="6"/>
  <c r="G92" i="6"/>
  <c r="G95" i="6"/>
  <c r="E86" i="6"/>
  <c r="R95" i="6"/>
  <c r="R103" i="6" s="1"/>
  <c r="R92" i="6"/>
  <c r="R100" i="6" s="1"/>
  <c r="AC95" i="6"/>
  <c r="AC103" i="6" s="1"/>
  <c r="AC92" i="6"/>
  <c r="AC100" i="6" s="1"/>
  <c r="AN95" i="6"/>
  <c r="AN103" i="6" s="1"/>
  <c r="AN92" i="6"/>
  <c r="AN100" i="6" s="1"/>
  <c r="AY95" i="6"/>
  <c r="AY103" i="6" s="1"/>
  <c r="AY92" i="6"/>
  <c r="AY100" i="6" s="1"/>
  <c r="BJ95" i="6"/>
  <c r="BJ103" i="6" s="1"/>
  <c r="BJ92" i="6"/>
  <c r="BJ100" i="6" s="1"/>
  <c r="BU92" i="6"/>
  <c r="BU95" i="6"/>
  <c r="BU103" i="6" s="1"/>
  <c r="CF92" i="6"/>
  <c r="CF95" i="6"/>
  <c r="CF103" i="6" s="1"/>
  <c r="T56" i="6"/>
  <c r="R57" i="6"/>
  <c r="O58" i="6"/>
  <c r="N59" i="6"/>
  <c r="R61" i="6"/>
  <c r="V63" i="6"/>
  <c r="T65" i="6"/>
  <c r="CB71" i="6"/>
  <c r="CB73" i="6"/>
  <c r="S75" i="6"/>
  <c r="U76" i="6"/>
  <c r="W4" i="6"/>
  <c r="H92" i="6"/>
  <c r="H95" i="6"/>
  <c r="S92" i="6"/>
  <c r="S100" i="6" s="1"/>
  <c r="S95" i="6"/>
  <c r="S103" i="6" s="1"/>
  <c r="AD95" i="6"/>
  <c r="AD103" i="6" s="1"/>
  <c r="AD92" i="6"/>
  <c r="AD100" i="6" s="1"/>
  <c r="AO95" i="6"/>
  <c r="AO103" i="6" s="1"/>
  <c r="AO92" i="6"/>
  <c r="AO100" i="6" s="1"/>
  <c r="AZ95" i="6"/>
  <c r="AZ103" i="6" s="1"/>
  <c r="AZ92" i="6"/>
  <c r="AZ100" i="6" s="1"/>
  <c r="BK95" i="6"/>
  <c r="BK103" i="6" s="1"/>
  <c r="BK92" i="6"/>
  <c r="BK100" i="6" s="1"/>
  <c r="BV95" i="6"/>
  <c r="BV103" i="6" s="1"/>
  <c r="BV92" i="6"/>
  <c r="CG95" i="6"/>
  <c r="CG103" i="6" s="1"/>
  <c r="CG92" i="6"/>
  <c r="CG100" i="6" s="1"/>
  <c r="U56" i="6"/>
  <c r="S57" i="6"/>
  <c r="P58" i="6"/>
  <c r="O59" i="6"/>
  <c r="S61" i="6"/>
  <c r="M62" i="6"/>
  <c r="M70" i="6"/>
  <c r="AP95" i="6"/>
  <c r="AP103" i="6" s="1"/>
  <c r="AP92" i="6"/>
  <c r="AP100" i="6" s="1"/>
  <c r="BW95" i="6"/>
  <c r="BW103" i="6" s="1"/>
  <c r="BW92" i="6"/>
  <c r="V56" i="6"/>
  <c r="T57" i="6"/>
  <c r="Q58" i="6"/>
  <c r="P59" i="6"/>
  <c r="T61" i="6"/>
  <c r="N62" i="6"/>
  <c r="K64" i="6"/>
  <c r="N70" i="6"/>
  <c r="U92" i="6"/>
  <c r="U100" i="6" s="1"/>
  <c r="U95" i="6"/>
  <c r="U103" i="6" s="1"/>
  <c r="V100" i="6"/>
  <c r="AR100" i="6"/>
  <c r="V57" i="6"/>
  <c r="T58" i="6"/>
  <c r="L60" i="6"/>
  <c r="P62" i="6"/>
  <c r="S64" i="6"/>
  <c r="P70" i="6"/>
  <c r="O71" i="6"/>
  <c r="M73" i="6"/>
  <c r="CH92" i="6"/>
  <c r="CH100" i="6" s="1"/>
  <c r="CH95" i="6"/>
  <c r="CH103" i="6" s="1"/>
  <c r="BM92" i="6"/>
  <c r="BM100" i="6" s="1"/>
  <c r="BM95" i="6"/>
  <c r="BM103" i="6" s="1"/>
  <c r="K60" i="6"/>
  <c r="AH92" i="6"/>
  <c r="AH100" i="6" s="1"/>
  <c r="AH95" i="6"/>
  <c r="AH103" i="6" s="1"/>
  <c r="BD92" i="6"/>
  <c r="BD100" i="6" s="1"/>
  <c r="BD95" i="6"/>
  <c r="BD103" i="6" s="1"/>
  <c r="K56" i="6"/>
  <c r="U58" i="6"/>
  <c r="M60" i="6"/>
  <c r="Q62" i="6"/>
  <c r="T64" i="6"/>
  <c r="Q70" i="6"/>
  <c r="Q71" i="6"/>
  <c r="L72" i="6"/>
  <c r="N73" i="6"/>
  <c r="K74" i="6"/>
  <c r="K77" i="6"/>
  <c r="V103" i="6"/>
  <c r="AR103" i="6"/>
  <c r="BN100" i="6"/>
  <c r="J92" i="6"/>
  <c r="J100" i="6" s="1"/>
  <c r="J95" i="6"/>
  <c r="J103" i="6" s="1"/>
  <c r="BB92" i="6"/>
  <c r="BB100" i="6" s="1"/>
  <c r="BB95" i="6"/>
  <c r="BB103" i="6" s="1"/>
  <c r="U57" i="6"/>
  <c r="S58" i="6"/>
  <c r="O70" i="6"/>
  <c r="O218" i="6"/>
  <c r="O245" i="6"/>
  <c r="O164" i="6"/>
  <c r="O191" i="6"/>
  <c r="O110" i="6"/>
  <c r="O137" i="6"/>
  <c r="M95" i="6"/>
  <c r="M103" i="6" s="1"/>
  <c r="M92" i="6"/>
  <c r="M100" i="6" s="1"/>
  <c r="X95" i="6"/>
  <c r="X103" i="6" s="1"/>
  <c r="X92" i="6"/>
  <c r="X100" i="6" s="1"/>
  <c r="AI95" i="6"/>
  <c r="AI103" i="6" s="1"/>
  <c r="AI92" i="6"/>
  <c r="AI100" i="6" s="1"/>
  <c r="AT95" i="6"/>
  <c r="AT103" i="6" s="1"/>
  <c r="AT92" i="6"/>
  <c r="AT100" i="6" s="1"/>
  <c r="BE95" i="6"/>
  <c r="BE103" i="6" s="1"/>
  <c r="BE92" i="6"/>
  <c r="BE100" i="6" s="1"/>
  <c r="BP95" i="6"/>
  <c r="BP103" i="6" s="1"/>
  <c r="BP92" i="6"/>
  <c r="BP100" i="6" s="1"/>
  <c r="CA95" i="6"/>
  <c r="CA103" i="6" s="1"/>
  <c r="CA92" i="6"/>
  <c r="L56" i="6"/>
  <c r="V58" i="6"/>
  <c r="S60" i="6"/>
  <c r="R62" i="6"/>
  <c r="K63" i="6"/>
  <c r="U64" i="6"/>
  <c r="O65" i="6"/>
  <c r="R70" i="6"/>
  <c r="R71" i="6"/>
  <c r="N72" i="6"/>
  <c r="P73" i="6"/>
  <c r="M74" i="6"/>
  <c r="L77" i="6"/>
  <c r="CB77" i="6"/>
  <c r="AF92" i="6"/>
  <c r="AF100" i="6" s="1"/>
  <c r="AF95" i="6"/>
  <c r="AF103" i="6" s="1"/>
  <c r="BX92" i="6"/>
  <c r="BX95" i="6"/>
  <c r="BX103" i="6" s="1"/>
  <c r="V61" i="6"/>
  <c r="R64" i="6"/>
  <c r="P245" i="6"/>
  <c r="P218" i="6"/>
  <c r="P164" i="6"/>
  <c r="P191" i="6"/>
  <c r="P137" i="6"/>
  <c r="P110" i="6"/>
  <c r="N95" i="6"/>
  <c r="N103" i="6" s="1"/>
  <c r="N92" i="6"/>
  <c r="N100" i="6" s="1"/>
  <c r="Y92" i="6"/>
  <c r="Y100" i="6" s="1"/>
  <c r="Y95" i="6"/>
  <c r="Y103" i="6" s="1"/>
  <c r="AJ92" i="6"/>
  <c r="AJ100" i="6" s="1"/>
  <c r="AJ95" i="6"/>
  <c r="AJ103" i="6" s="1"/>
  <c r="AU92" i="6"/>
  <c r="AU100" i="6" s="1"/>
  <c r="AU95" i="6"/>
  <c r="AU103" i="6" s="1"/>
  <c r="BF92" i="6"/>
  <c r="BF100" i="6" s="1"/>
  <c r="BF95" i="6"/>
  <c r="BF103" i="6" s="1"/>
  <c r="BQ92" i="6"/>
  <c r="BQ100" i="6" s="1"/>
  <c r="BQ95" i="6"/>
  <c r="BQ103" i="6" s="1"/>
  <c r="CB92" i="6"/>
  <c r="CB95" i="6"/>
  <c r="CB103" i="6" s="1"/>
  <c r="M56" i="6"/>
  <c r="K57" i="6"/>
  <c r="U60" i="6"/>
  <c r="M63" i="6"/>
  <c r="V64" i="6"/>
  <c r="P65" i="6"/>
  <c r="S71" i="6"/>
  <c r="U72" i="6"/>
  <c r="S73" i="6"/>
  <c r="U74" i="6"/>
  <c r="T77" i="6"/>
  <c r="L100" i="6"/>
  <c r="AS95" i="6"/>
  <c r="AS103" i="6" s="1"/>
  <c r="W95" i="6"/>
  <c r="W103" i="6" s="1"/>
  <c r="E87" i="6"/>
  <c r="E137" i="6"/>
  <c r="L95" i="6"/>
  <c r="L103" i="6" s="1"/>
  <c r="BO92" i="6"/>
  <c r="BO100" i="6" s="1"/>
  <c r="BN103" i="6"/>
  <c r="N245" i="6"/>
  <c r="N191" i="6"/>
  <c r="N218" i="6"/>
  <c r="N164" i="6"/>
  <c r="N110" i="6"/>
  <c r="N137" i="6"/>
  <c r="E113" i="6"/>
  <c r="E140" i="6"/>
  <c r="M245" i="6"/>
  <c r="E245" i="6" s="1"/>
  <c r="M191" i="6"/>
  <c r="M218" i="6"/>
  <c r="M137" i="6"/>
  <c r="M164" i="6"/>
  <c r="E167" i="6"/>
  <c r="E164" i="6"/>
  <c r="E221" i="6"/>
  <c r="E248" i="6"/>
  <c r="B328" i="6"/>
  <c r="B338" i="6" s="1"/>
  <c r="B306" i="6"/>
  <c r="B324" i="6"/>
  <c r="B334" i="6" s="1"/>
  <c r="B302" i="6"/>
  <c r="E95" i="6" l="1"/>
  <c r="G103" i="6"/>
  <c r="L246" i="6"/>
  <c r="L219" i="6"/>
  <c r="L165" i="6"/>
  <c r="L192" i="6"/>
  <c r="L111" i="6"/>
  <c r="L138" i="6"/>
  <c r="L66" i="6"/>
  <c r="M247" i="6"/>
  <c r="M220" i="6"/>
  <c r="M166" i="6"/>
  <c r="M193" i="6"/>
  <c r="M112" i="6"/>
  <c r="M139" i="6"/>
  <c r="M80" i="6"/>
  <c r="H100" i="6"/>
  <c r="T247" i="6"/>
  <c r="T193" i="6"/>
  <c r="T220" i="6"/>
  <c r="T166" i="6"/>
  <c r="T112" i="6"/>
  <c r="T139" i="6"/>
  <c r="T80" i="6"/>
  <c r="S246" i="6"/>
  <c r="S219" i="6"/>
  <c r="S192" i="6"/>
  <c r="S138" i="6"/>
  <c r="S165" i="6"/>
  <c r="S111" i="6"/>
  <c r="S66" i="6"/>
  <c r="G100" i="6"/>
  <c r="E92" i="6"/>
  <c r="CB123" i="6"/>
  <c r="CB133" i="6" s="1"/>
  <c r="CB129" i="6"/>
  <c r="N246" i="6"/>
  <c r="N219" i="6"/>
  <c r="N165" i="6"/>
  <c r="N192" i="6"/>
  <c r="N111" i="6"/>
  <c r="N138" i="6"/>
  <c r="N66" i="6"/>
  <c r="G75" i="6"/>
  <c r="G78" i="6"/>
  <c r="G58" i="6"/>
  <c r="G96" i="6"/>
  <c r="G79" i="6"/>
  <c r="G63" i="6"/>
  <c r="G56" i="6"/>
  <c r="G59" i="6"/>
  <c r="G70" i="6"/>
  <c r="G93" i="6"/>
  <c r="G62" i="6"/>
  <c r="G77" i="6"/>
  <c r="G61" i="6"/>
  <c r="G73" i="6"/>
  <c r="G71" i="6"/>
  <c r="G65" i="6"/>
  <c r="G57" i="6"/>
  <c r="G74" i="6"/>
  <c r="G72" i="6"/>
  <c r="G60" i="6"/>
  <c r="G64" i="6"/>
  <c r="G76" i="6"/>
  <c r="H3" i="6"/>
  <c r="Q220" i="6"/>
  <c r="Q247" i="6"/>
  <c r="Q166" i="6"/>
  <c r="Q193" i="6"/>
  <c r="Q139" i="6"/>
  <c r="Q80" i="6"/>
  <c r="Q112" i="6"/>
  <c r="CB247" i="6"/>
  <c r="CB252" i="6" s="1"/>
  <c r="CB220" i="6"/>
  <c r="CB225" i="6" s="1"/>
  <c r="CB193" i="6"/>
  <c r="CB198" i="6" s="1"/>
  <c r="CB166" i="6"/>
  <c r="CB171" i="6" s="1"/>
  <c r="CB139" i="6"/>
  <c r="CB144" i="6" s="1"/>
  <c r="CB112" i="6"/>
  <c r="CB117" i="6" s="1"/>
  <c r="CB80" i="6"/>
  <c r="M93" i="6"/>
  <c r="M101" i="6" s="1"/>
  <c r="CB177" i="6"/>
  <c r="CB204" i="6"/>
  <c r="CB264" i="6"/>
  <c r="CB258" i="6"/>
  <c r="CB268" i="6" s="1"/>
  <c r="CB231" i="6"/>
  <c r="CB241" i="6" s="1"/>
  <c r="CB237" i="6"/>
  <c r="N93" i="6"/>
  <c r="N101" i="6" s="1"/>
  <c r="CB150" i="6"/>
  <c r="CB160" i="6" s="1"/>
  <c r="CB156" i="6"/>
  <c r="E191" i="6"/>
  <c r="C271" i="6" s="1"/>
  <c r="T246" i="6"/>
  <c r="T252" i="6" s="1"/>
  <c r="T219" i="6"/>
  <c r="T225" i="6" s="1"/>
  <c r="T192" i="6"/>
  <c r="T198" i="6" s="1"/>
  <c r="T208" i="6" s="1"/>
  <c r="T138" i="6"/>
  <c r="T165" i="6"/>
  <c r="T111" i="6"/>
  <c r="T66" i="6"/>
  <c r="L220" i="6"/>
  <c r="L247" i="6"/>
  <c r="L166" i="6"/>
  <c r="L193" i="6"/>
  <c r="L139" i="6"/>
  <c r="L112" i="6"/>
  <c r="L80" i="6"/>
  <c r="S247" i="6"/>
  <c r="S193" i="6"/>
  <c r="S220" i="6"/>
  <c r="S166" i="6"/>
  <c r="S139" i="6"/>
  <c r="S80" i="6"/>
  <c r="S112" i="6"/>
  <c r="P246" i="6"/>
  <c r="P219" i="6"/>
  <c r="P192" i="6"/>
  <c r="P165" i="6"/>
  <c r="P138" i="6"/>
  <c r="P111" i="6"/>
  <c r="P66" i="6"/>
  <c r="V247" i="6"/>
  <c r="V193" i="6"/>
  <c r="V220" i="6"/>
  <c r="V112" i="6"/>
  <c r="V166" i="6"/>
  <c r="V139" i="6"/>
  <c r="V80" i="6"/>
  <c r="U247" i="6"/>
  <c r="U193" i="6"/>
  <c r="U220" i="6"/>
  <c r="U166" i="6"/>
  <c r="U112" i="6"/>
  <c r="U80" i="6"/>
  <c r="U139" i="6"/>
  <c r="R220" i="6"/>
  <c r="R193" i="6"/>
  <c r="R247" i="6"/>
  <c r="R166" i="6"/>
  <c r="R139" i="6"/>
  <c r="R80" i="6"/>
  <c r="R112" i="6"/>
  <c r="U219" i="6"/>
  <c r="U225" i="6" s="1"/>
  <c r="U246" i="6"/>
  <c r="U192" i="6"/>
  <c r="U198" i="6" s="1"/>
  <c r="U208" i="6" s="1"/>
  <c r="U138" i="6"/>
  <c r="U165" i="6"/>
  <c r="U171" i="6" s="1"/>
  <c r="U181" i="6" s="1"/>
  <c r="U66" i="6"/>
  <c r="U111" i="6"/>
  <c r="K219" i="6"/>
  <c r="K246" i="6"/>
  <c r="K165" i="6"/>
  <c r="K192" i="6"/>
  <c r="K111" i="6"/>
  <c r="K138" i="6"/>
  <c r="K66" i="6"/>
  <c r="Q93" i="6"/>
  <c r="Q101" i="6" s="1"/>
  <c r="O246" i="6"/>
  <c r="O192" i="6"/>
  <c r="O219" i="6"/>
  <c r="O165" i="6"/>
  <c r="O138" i="6"/>
  <c r="O111" i="6"/>
  <c r="O66" i="6"/>
  <c r="W74" i="6"/>
  <c r="W75" i="6"/>
  <c r="W63" i="6"/>
  <c r="W76" i="6"/>
  <c r="W93" i="6"/>
  <c r="W101" i="6" s="1"/>
  <c r="W96" i="6"/>
  <c r="W104" i="6" s="1"/>
  <c r="W79" i="6"/>
  <c r="W62" i="6"/>
  <c r="W58" i="6"/>
  <c r="W77" i="6"/>
  <c r="W70" i="6"/>
  <c r="W65" i="6"/>
  <c r="W73" i="6"/>
  <c r="W71" i="6"/>
  <c r="W61" i="6"/>
  <c r="W78" i="6"/>
  <c r="W57" i="6"/>
  <c r="W59" i="6"/>
  <c r="W56" i="6"/>
  <c r="W60" i="6"/>
  <c r="W72" i="6"/>
  <c r="W64" i="6"/>
  <c r="X3" i="6"/>
  <c r="E218" i="6"/>
  <c r="E110" i="6"/>
  <c r="Q246" i="6"/>
  <c r="Q219" i="6"/>
  <c r="Q192" i="6"/>
  <c r="Q138" i="6"/>
  <c r="Q144" i="6" s="1"/>
  <c r="Q145" i="6" s="1"/>
  <c r="Q111" i="6"/>
  <c r="Q165" i="6"/>
  <c r="Q66" i="6"/>
  <c r="P247" i="6"/>
  <c r="P193" i="6"/>
  <c r="P166" i="6"/>
  <c r="P220" i="6"/>
  <c r="P139" i="6"/>
  <c r="P80" i="6"/>
  <c r="P112" i="6"/>
  <c r="L96" i="6"/>
  <c r="L104" i="6" s="1"/>
  <c r="K193" i="6"/>
  <c r="K220" i="6"/>
  <c r="K247" i="6"/>
  <c r="K166" i="6"/>
  <c r="K139" i="6"/>
  <c r="K112" i="6"/>
  <c r="K80" i="6"/>
  <c r="M246" i="6"/>
  <c r="M165" i="6"/>
  <c r="M219" i="6"/>
  <c r="M192" i="6"/>
  <c r="M198" i="6" s="1"/>
  <c r="M208" i="6" s="1"/>
  <c r="M111" i="6"/>
  <c r="M138" i="6"/>
  <c r="M66" i="6"/>
  <c r="V219" i="6"/>
  <c r="V246" i="6"/>
  <c r="V192" i="6"/>
  <c r="V165" i="6"/>
  <c r="V171" i="6" s="1"/>
  <c r="V181" i="6" s="1"/>
  <c r="V138" i="6"/>
  <c r="V144" i="6" s="1"/>
  <c r="V66" i="6"/>
  <c r="V111" i="6"/>
  <c r="V117" i="6" s="1"/>
  <c r="R246" i="6"/>
  <c r="R219" i="6"/>
  <c r="R192" i="6"/>
  <c r="R138" i="6"/>
  <c r="R144" i="6" s="1"/>
  <c r="R165" i="6"/>
  <c r="R171" i="6" s="1"/>
  <c r="R181" i="6" s="1"/>
  <c r="R111" i="6"/>
  <c r="R117" i="6" s="1"/>
  <c r="R66" i="6"/>
  <c r="O247" i="6"/>
  <c r="O220" i="6"/>
  <c r="O193" i="6"/>
  <c r="O166" i="6"/>
  <c r="O139" i="6"/>
  <c r="O112" i="6"/>
  <c r="O80" i="6"/>
  <c r="N247" i="6"/>
  <c r="N193" i="6"/>
  <c r="N166" i="6"/>
  <c r="N139" i="6"/>
  <c r="N220" i="6"/>
  <c r="N112" i="6"/>
  <c r="N80" i="6"/>
  <c r="H103" i="6"/>
  <c r="Q96" i="6"/>
  <c r="Q104" i="6" s="1"/>
  <c r="M225" i="6" l="1"/>
  <c r="M171" i="6"/>
  <c r="M181" i="6" s="1"/>
  <c r="U144" i="6"/>
  <c r="M252" i="6"/>
  <c r="Q117" i="6"/>
  <c r="V198" i="6"/>
  <c r="V208" i="6" s="1"/>
  <c r="U117" i="6"/>
  <c r="V252" i="6"/>
  <c r="V262" i="6" s="1"/>
  <c r="O117" i="6"/>
  <c r="O118" i="6" s="1"/>
  <c r="O119" i="6" s="1"/>
  <c r="O144" i="6"/>
  <c r="O154" i="6" s="1"/>
  <c r="O171" i="6"/>
  <c r="O198" i="6"/>
  <c r="O202" i="6" s="1"/>
  <c r="O212" i="6" s="1"/>
  <c r="K144" i="6"/>
  <c r="K117" i="6"/>
  <c r="K171" i="6"/>
  <c r="K181" i="6" s="1"/>
  <c r="K252" i="6"/>
  <c r="K225" i="6"/>
  <c r="P171" i="6"/>
  <c r="P181" i="6" s="1"/>
  <c r="P198" i="6"/>
  <c r="P225" i="6"/>
  <c r="P226" i="6" s="1"/>
  <c r="P236" i="6" s="1"/>
  <c r="P252" i="6"/>
  <c r="P256" i="6" s="1"/>
  <c r="P266" i="6" s="1"/>
  <c r="N252" i="6"/>
  <c r="N253" i="6" s="1"/>
  <c r="N254" i="6" s="1"/>
  <c r="S198" i="6"/>
  <c r="S208" i="6" s="1"/>
  <c r="S225" i="6"/>
  <c r="S235" i="6" s="1"/>
  <c r="S252" i="6"/>
  <c r="L117" i="6"/>
  <c r="L198" i="6"/>
  <c r="L208" i="6" s="1"/>
  <c r="L171" i="6"/>
  <c r="L181" i="6" s="1"/>
  <c r="L225" i="6"/>
  <c r="N263" i="6"/>
  <c r="N257" i="6"/>
  <c r="N267" i="6" s="1"/>
  <c r="X4" i="6"/>
  <c r="P175" i="6"/>
  <c r="P185" i="6" s="1"/>
  <c r="U175" i="6"/>
  <c r="U185" i="6" s="1"/>
  <c r="U172" i="6"/>
  <c r="U182" i="6" s="1"/>
  <c r="CB121" i="6"/>
  <c r="CB131" i="6" s="1"/>
  <c r="CB118" i="6"/>
  <c r="CB122" i="6" s="1"/>
  <c r="CB132" i="6" s="1"/>
  <c r="S256" i="6"/>
  <c r="S266" i="6" s="1"/>
  <c r="S262" i="6"/>
  <c r="S253" i="6"/>
  <c r="V175" i="6"/>
  <c r="V185" i="6" s="1"/>
  <c r="V172" i="6"/>
  <c r="V182" i="6" s="1"/>
  <c r="R252" i="6"/>
  <c r="M202" i="6"/>
  <c r="M212" i="6" s="1"/>
  <c r="U127" i="6"/>
  <c r="U121" i="6"/>
  <c r="U131" i="6" s="1"/>
  <c r="U118" i="6"/>
  <c r="P144" i="6"/>
  <c r="T144" i="6"/>
  <c r="N225" i="6"/>
  <c r="S144" i="6"/>
  <c r="L144" i="6"/>
  <c r="W246" i="6"/>
  <c r="W219" i="6"/>
  <c r="W192" i="6"/>
  <c r="W165" i="6"/>
  <c r="W138" i="6"/>
  <c r="W111" i="6"/>
  <c r="W66" i="6"/>
  <c r="CB175" i="6"/>
  <c r="CB172" i="6"/>
  <c r="H4" i="6"/>
  <c r="E100" i="6"/>
  <c r="L252" i="6"/>
  <c r="CB202" i="6"/>
  <c r="CB199" i="6"/>
  <c r="P253" i="6"/>
  <c r="P172" i="6"/>
  <c r="P182" i="6" s="1"/>
  <c r="M235" i="6"/>
  <c r="M229" i="6"/>
  <c r="M239" i="6" s="1"/>
  <c r="T202" i="6"/>
  <c r="T212" i="6" s="1"/>
  <c r="T199" i="6"/>
  <c r="T209" i="6" s="1"/>
  <c r="M256" i="6"/>
  <c r="M266" i="6" s="1"/>
  <c r="M262" i="6"/>
  <c r="K198" i="6"/>
  <c r="K208" i="6" s="1"/>
  <c r="K175" i="6"/>
  <c r="K185" i="6" s="1"/>
  <c r="K172" i="6"/>
  <c r="K182" i="6" s="1"/>
  <c r="V202" i="6"/>
  <c r="V212" i="6" s="1"/>
  <c r="V199" i="6"/>
  <c r="V209" i="6" s="1"/>
  <c r="U252" i="6"/>
  <c r="U235" i="6"/>
  <c r="U229" i="6"/>
  <c r="U239" i="6" s="1"/>
  <c r="U226" i="6"/>
  <c r="R175" i="6"/>
  <c r="R185" i="6" s="1"/>
  <c r="R172" i="6"/>
  <c r="R182" i="6" s="1"/>
  <c r="V225" i="6"/>
  <c r="Q198" i="6"/>
  <c r="Q208" i="6" s="1"/>
  <c r="O225" i="6"/>
  <c r="CB235" i="6"/>
  <c r="CB229" i="6"/>
  <c r="CB239" i="6" s="1"/>
  <c r="CB226" i="6"/>
  <c r="G101" i="6"/>
  <c r="N144" i="6"/>
  <c r="L127" i="6"/>
  <c r="L121" i="6"/>
  <c r="L131" i="6" s="1"/>
  <c r="L118" i="6"/>
  <c r="M175" i="6"/>
  <c r="M185" i="6" s="1"/>
  <c r="W247" i="6"/>
  <c r="W220" i="6"/>
  <c r="W193" i="6"/>
  <c r="W112" i="6"/>
  <c r="W166" i="6"/>
  <c r="W139" i="6"/>
  <c r="W80" i="6"/>
  <c r="T235" i="6"/>
  <c r="T229" i="6"/>
  <c r="T239" i="6" s="1"/>
  <c r="T226" i="6"/>
  <c r="L175" i="6"/>
  <c r="L185" i="6" s="1"/>
  <c r="L172" i="6"/>
  <c r="L182" i="6" s="1"/>
  <c r="Q171" i="6"/>
  <c r="Q181" i="6" s="1"/>
  <c r="U202" i="6"/>
  <c r="U212" i="6" s="1"/>
  <c r="U199" i="6"/>
  <c r="U209" i="6" s="1"/>
  <c r="O148" i="6"/>
  <c r="O158" i="6" s="1"/>
  <c r="K229" i="6"/>
  <c r="K239" i="6" s="1"/>
  <c r="K235" i="6"/>
  <c r="K226" i="6"/>
  <c r="R148" i="6"/>
  <c r="R158" i="6" s="1"/>
  <c r="R154" i="6"/>
  <c r="R145" i="6"/>
  <c r="Q225" i="6"/>
  <c r="CB256" i="6"/>
  <c r="CB266" i="6" s="1"/>
  <c r="CB262" i="6"/>
  <c r="CB253" i="6"/>
  <c r="G220" i="6"/>
  <c r="G247" i="6"/>
  <c r="G166" i="6"/>
  <c r="G193" i="6"/>
  <c r="G139" i="6"/>
  <c r="G112" i="6"/>
  <c r="G80" i="6"/>
  <c r="N117" i="6"/>
  <c r="M199" i="6"/>
  <c r="M209" i="6" s="1"/>
  <c r="K121" i="6"/>
  <c r="K131" i="6" s="1"/>
  <c r="K118" i="6"/>
  <c r="K127" i="6"/>
  <c r="G104" i="6"/>
  <c r="U148" i="6"/>
  <c r="U158" i="6" s="1"/>
  <c r="U154" i="6"/>
  <c r="U145" i="6"/>
  <c r="T262" i="6"/>
  <c r="T256" i="6"/>
  <c r="T266" i="6" s="1"/>
  <c r="T253" i="6"/>
  <c r="M253" i="6"/>
  <c r="L229" i="6"/>
  <c r="L239" i="6" s="1"/>
  <c r="L235" i="6"/>
  <c r="L226" i="6"/>
  <c r="Q127" i="6"/>
  <c r="Q121" i="6"/>
  <c r="Q131" i="6" s="1"/>
  <c r="Q149" i="6"/>
  <c r="Q159" i="6" s="1"/>
  <c r="Q155" i="6"/>
  <c r="Q146" i="6"/>
  <c r="R127" i="6"/>
  <c r="R121" i="6"/>
  <c r="R131" i="6" s="1"/>
  <c r="R118" i="6"/>
  <c r="M144" i="6"/>
  <c r="Q252" i="6"/>
  <c r="O252" i="6"/>
  <c r="T117" i="6"/>
  <c r="O145" i="6"/>
  <c r="N198" i="6"/>
  <c r="N208" i="6" s="1"/>
  <c r="S117" i="6"/>
  <c r="E103" i="6"/>
  <c r="V121" i="6"/>
  <c r="V131" i="6" s="1"/>
  <c r="V118" i="6"/>
  <c r="V127" i="6"/>
  <c r="K154" i="6"/>
  <c r="K148" i="6"/>
  <c r="K158" i="6" s="1"/>
  <c r="K145" i="6"/>
  <c r="N256" i="6"/>
  <c r="N266" i="6" s="1"/>
  <c r="N262" i="6"/>
  <c r="P202" i="6"/>
  <c r="P212" i="6" s="1"/>
  <c r="L202" i="6"/>
  <c r="L212" i="6" s="1"/>
  <c r="L199" i="6"/>
  <c r="L209" i="6" s="1"/>
  <c r="V154" i="6"/>
  <c r="V148" i="6"/>
  <c r="V158" i="6" s="1"/>
  <c r="V145" i="6"/>
  <c r="P229" i="6"/>
  <c r="P239" i="6" s="1"/>
  <c r="P235" i="6"/>
  <c r="M226" i="6"/>
  <c r="O127" i="6"/>
  <c r="O121" i="6"/>
  <c r="O131" i="6" s="1"/>
  <c r="CB148" i="6"/>
  <c r="CB158" i="6" s="1"/>
  <c r="CB154" i="6"/>
  <c r="CB145" i="6"/>
  <c r="K262" i="6"/>
  <c r="K256" i="6"/>
  <c r="K266" i="6" s="1"/>
  <c r="K253" i="6"/>
  <c r="V256" i="6"/>
  <c r="V266" i="6" s="1"/>
  <c r="V253" i="6"/>
  <c r="Q148" i="6"/>
  <c r="Q158" i="6" s="1"/>
  <c r="Q154" i="6"/>
  <c r="R198" i="6"/>
  <c r="R208" i="6" s="1"/>
  <c r="R225" i="6"/>
  <c r="M117" i="6"/>
  <c r="M172" i="6"/>
  <c r="M182" i="6" s="1"/>
  <c r="P117" i="6"/>
  <c r="T171" i="6"/>
  <c r="T181" i="6" s="1"/>
  <c r="Q118" i="6"/>
  <c r="G246" i="6"/>
  <c r="G219" i="6"/>
  <c r="G192" i="6"/>
  <c r="G138" i="6"/>
  <c r="G165" i="6"/>
  <c r="G111" i="6"/>
  <c r="G66" i="6"/>
  <c r="N171" i="6"/>
  <c r="N181" i="6" s="1"/>
  <c r="S171" i="6"/>
  <c r="S181" i="6" s="1"/>
  <c r="O122" i="6" l="1"/>
  <c r="O132" i="6" s="1"/>
  <c r="P199" i="6"/>
  <c r="P208" i="6"/>
  <c r="S226" i="6"/>
  <c r="O128" i="6"/>
  <c r="S202" i="6"/>
  <c r="S212" i="6" s="1"/>
  <c r="S229" i="6"/>
  <c r="S239" i="6" s="1"/>
  <c r="P262" i="6"/>
  <c r="P227" i="6"/>
  <c r="P237" i="6" s="1"/>
  <c r="S199" i="6"/>
  <c r="S209" i="6" s="1"/>
  <c r="P230" i="6"/>
  <c r="P240" i="6" s="1"/>
  <c r="O199" i="6"/>
  <c r="O208" i="6"/>
  <c r="O172" i="6"/>
  <c r="O181" i="6"/>
  <c r="O175" i="6"/>
  <c r="O185" i="6" s="1"/>
  <c r="W225" i="6"/>
  <c r="W235" i="6" s="1"/>
  <c r="W252" i="6"/>
  <c r="W262" i="6" s="1"/>
  <c r="R202" i="6"/>
  <c r="R212" i="6" s="1"/>
  <c r="R199" i="6"/>
  <c r="R209" i="6" s="1"/>
  <c r="V235" i="6"/>
  <c r="V229" i="6"/>
  <c r="V239" i="6" s="1"/>
  <c r="V226" i="6"/>
  <c r="R176" i="6"/>
  <c r="R186" i="6" s="1"/>
  <c r="R173" i="6"/>
  <c r="R183" i="6" s="1"/>
  <c r="N264" i="6"/>
  <c r="N258" i="6"/>
  <c r="N268" i="6" s="1"/>
  <c r="N154" i="6"/>
  <c r="N148" i="6"/>
  <c r="N158" i="6" s="1"/>
  <c r="N145" i="6"/>
  <c r="V263" i="6"/>
  <c r="V257" i="6"/>
  <c r="V267" i="6" s="1"/>
  <c r="V254" i="6"/>
  <c r="Q235" i="6"/>
  <c r="Q229" i="6"/>
  <c r="Q239" i="6" s="1"/>
  <c r="Q226" i="6"/>
  <c r="R122" i="6"/>
  <c r="R132" i="6" s="1"/>
  <c r="R128" i="6"/>
  <c r="R119" i="6"/>
  <c r="G171" i="6"/>
  <c r="G181" i="6" s="1"/>
  <c r="R235" i="6"/>
  <c r="R229" i="6"/>
  <c r="R239" i="6" s="1"/>
  <c r="R226" i="6"/>
  <c r="O256" i="6"/>
  <c r="O266" i="6" s="1"/>
  <c r="O262" i="6"/>
  <c r="O253" i="6"/>
  <c r="N127" i="6"/>
  <c r="N121" i="6"/>
  <c r="N131" i="6" s="1"/>
  <c r="N118" i="6"/>
  <c r="L128" i="6"/>
  <c r="L122" i="6"/>
  <c r="L132" i="6" s="1"/>
  <c r="L119" i="6"/>
  <c r="Q202" i="6"/>
  <c r="Q212" i="6" s="1"/>
  <c r="Q199" i="6"/>
  <c r="Q209" i="6" s="1"/>
  <c r="W198" i="6"/>
  <c r="W208" i="6" s="1"/>
  <c r="T154" i="6"/>
  <c r="T148" i="6"/>
  <c r="T158" i="6" s="1"/>
  <c r="T145" i="6"/>
  <c r="CB203" i="6"/>
  <c r="G144" i="6"/>
  <c r="Q256" i="6"/>
  <c r="Q266" i="6" s="1"/>
  <c r="Q262" i="6"/>
  <c r="Q253" i="6"/>
  <c r="P148" i="6"/>
  <c r="P158" i="6" s="1"/>
  <c r="P154" i="6"/>
  <c r="P145" i="6"/>
  <c r="G198" i="6"/>
  <c r="G208" i="6" s="1"/>
  <c r="M154" i="6"/>
  <c r="M148" i="6"/>
  <c r="M158" i="6" s="1"/>
  <c r="M145" i="6"/>
  <c r="S263" i="6"/>
  <c r="S257" i="6"/>
  <c r="S267" i="6" s="1"/>
  <c r="S254" i="6"/>
  <c r="X76" i="6"/>
  <c r="X71" i="6"/>
  <c r="X64" i="6"/>
  <c r="X93" i="6"/>
  <c r="X101" i="6" s="1"/>
  <c r="X75" i="6"/>
  <c r="X77" i="6"/>
  <c r="X70" i="6"/>
  <c r="X65" i="6"/>
  <c r="X58" i="6"/>
  <c r="X73" i="6"/>
  <c r="X61" i="6"/>
  <c r="X96" i="6"/>
  <c r="X104" i="6" s="1"/>
  <c r="X78" i="6"/>
  <c r="X62" i="6"/>
  <c r="X57" i="6"/>
  <c r="Y3" i="6"/>
  <c r="X59" i="6"/>
  <c r="X56" i="6"/>
  <c r="X63" i="6"/>
  <c r="X60" i="6"/>
  <c r="X79" i="6"/>
  <c r="X74" i="6"/>
  <c r="X72" i="6"/>
  <c r="CB176" i="6"/>
  <c r="S175" i="6"/>
  <c r="S185" i="6" s="1"/>
  <c r="S172" i="6"/>
  <c r="S182" i="6" s="1"/>
  <c r="N175" i="6"/>
  <c r="N185" i="6" s="1"/>
  <c r="N172" i="6"/>
  <c r="N182" i="6" s="1"/>
  <c r="T175" i="6"/>
  <c r="T185" i="6" s="1"/>
  <c r="T172" i="6"/>
  <c r="T182" i="6" s="1"/>
  <c r="K263" i="6"/>
  <c r="K257" i="6"/>
  <c r="K267" i="6" s="1"/>
  <c r="K254" i="6"/>
  <c r="V155" i="6"/>
  <c r="V149" i="6"/>
  <c r="V159" i="6" s="1"/>
  <c r="V146" i="6"/>
  <c r="T257" i="6"/>
  <c r="T267" i="6" s="1"/>
  <c r="T263" i="6"/>
  <c r="T254" i="6"/>
  <c r="CB230" i="6"/>
  <c r="CB240" i="6" s="1"/>
  <c r="CB236" i="6"/>
  <c r="S148" i="6"/>
  <c r="S158" i="6" s="1"/>
  <c r="S154" i="6"/>
  <c r="S145" i="6"/>
  <c r="R256" i="6"/>
  <c r="R266" i="6" s="1"/>
  <c r="R262" i="6"/>
  <c r="R253" i="6"/>
  <c r="U203" i="6"/>
  <c r="U213" i="6" s="1"/>
  <c r="U200" i="6"/>
  <c r="U210" i="6" s="1"/>
  <c r="G252" i="6"/>
  <c r="M263" i="6"/>
  <c r="M257" i="6"/>
  <c r="M267" i="6" s="1"/>
  <c r="M254" i="6"/>
  <c r="K176" i="6"/>
  <c r="K186" i="6" s="1"/>
  <c r="K173" i="6"/>
  <c r="K183" i="6" s="1"/>
  <c r="L154" i="6"/>
  <c r="L148" i="6"/>
  <c r="L158" i="6" s="1"/>
  <c r="L145" i="6"/>
  <c r="P127" i="6"/>
  <c r="P121" i="6"/>
  <c r="P131" i="6" s="1"/>
  <c r="P118" i="6"/>
  <c r="Q150" i="6"/>
  <c r="Q160" i="6" s="1"/>
  <c r="Q156" i="6"/>
  <c r="L176" i="6"/>
  <c r="L186" i="6" s="1"/>
  <c r="L173" i="6"/>
  <c r="L183" i="6" s="1"/>
  <c r="U262" i="6"/>
  <c r="U256" i="6"/>
  <c r="U266" i="6" s="1"/>
  <c r="U253" i="6"/>
  <c r="P176" i="6"/>
  <c r="P186" i="6" s="1"/>
  <c r="P173" i="6"/>
  <c r="P183" i="6" s="1"/>
  <c r="H77" i="6"/>
  <c r="H74" i="6"/>
  <c r="H59" i="6"/>
  <c r="H96" i="6"/>
  <c r="H79" i="6"/>
  <c r="H75" i="6"/>
  <c r="H78" i="6"/>
  <c r="H70" i="6"/>
  <c r="H93" i="6"/>
  <c r="H62" i="6"/>
  <c r="H73" i="6"/>
  <c r="H71" i="6"/>
  <c r="H63" i="6"/>
  <c r="H61" i="6"/>
  <c r="H58" i="6"/>
  <c r="H65" i="6"/>
  <c r="H57" i="6"/>
  <c r="H72" i="6"/>
  <c r="H56" i="6"/>
  <c r="H60" i="6"/>
  <c r="H64" i="6"/>
  <c r="H76" i="6"/>
  <c r="I3" i="6"/>
  <c r="W117" i="6"/>
  <c r="N235" i="6"/>
  <c r="N229" i="6"/>
  <c r="N239" i="6" s="1"/>
  <c r="N226" i="6"/>
  <c r="U176" i="6"/>
  <c r="U186" i="6" s="1"/>
  <c r="U173" i="6"/>
  <c r="U183" i="6" s="1"/>
  <c r="O129" i="6"/>
  <c r="O123" i="6"/>
  <c r="O133" i="6" s="1"/>
  <c r="W229" i="6"/>
  <c r="W239" i="6" s="1"/>
  <c r="W226" i="6"/>
  <c r="L230" i="6"/>
  <c r="L240" i="6" s="1"/>
  <c r="L236" i="6"/>
  <c r="L227" i="6"/>
  <c r="U122" i="6"/>
  <c r="U132" i="6" s="1"/>
  <c r="U128" i="6"/>
  <c r="U119" i="6"/>
  <c r="M236" i="6"/>
  <c r="M230" i="6"/>
  <c r="M240" i="6" s="1"/>
  <c r="M227" i="6"/>
  <c r="K122" i="6"/>
  <c r="K132" i="6" s="1"/>
  <c r="K128" i="6"/>
  <c r="K119" i="6"/>
  <c r="U230" i="6"/>
  <c r="U240" i="6" s="1"/>
  <c r="U236" i="6"/>
  <c r="U227" i="6"/>
  <c r="M176" i="6"/>
  <c r="M186" i="6" s="1"/>
  <c r="M173" i="6"/>
  <c r="M183" i="6" s="1"/>
  <c r="K149" i="6"/>
  <c r="K159" i="6" s="1"/>
  <c r="K155" i="6"/>
  <c r="K146" i="6"/>
  <c r="O155" i="6"/>
  <c r="O149" i="6"/>
  <c r="O159" i="6" s="1"/>
  <c r="O146" i="6"/>
  <c r="K236" i="6"/>
  <c r="K230" i="6"/>
  <c r="K240" i="6" s="1"/>
  <c r="K227" i="6"/>
  <c r="V203" i="6"/>
  <c r="V213" i="6" s="1"/>
  <c r="V200" i="6"/>
  <c r="V210" i="6" s="1"/>
  <c r="P257" i="6"/>
  <c r="P267" i="6" s="1"/>
  <c r="P263" i="6"/>
  <c r="P254" i="6"/>
  <c r="W144" i="6"/>
  <c r="V122" i="6"/>
  <c r="V132" i="6" s="1"/>
  <c r="V128" i="6"/>
  <c r="V119" i="6"/>
  <c r="W256" i="6"/>
  <c r="W266" i="6" s="1"/>
  <c r="W253" i="6"/>
  <c r="G225" i="6"/>
  <c r="T203" i="6"/>
  <c r="T213" i="6" s="1"/>
  <c r="T200" i="6"/>
  <c r="T210" i="6" s="1"/>
  <c r="S236" i="6"/>
  <c r="S230" i="6"/>
  <c r="S240" i="6" s="1"/>
  <c r="S227" i="6"/>
  <c r="L262" i="6"/>
  <c r="L256" i="6"/>
  <c r="L266" i="6" s="1"/>
  <c r="L253" i="6"/>
  <c r="S121" i="6"/>
  <c r="S131" i="6" s="1"/>
  <c r="S127" i="6"/>
  <c r="S118" i="6"/>
  <c r="R149" i="6"/>
  <c r="R159" i="6" s="1"/>
  <c r="R155" i="6"/>
  <c r="R146" i="6"/>
  <c r="Q128" i="6"/>
  <c r="Q122" i="6"/>
  <c r="Q132" i="6" s="1"/>
  <c r="Q119" i="6"/>
  <c r="N202" i="6"/>
  <c r="N212" i="6" s="1"/>
  <c r="N199" i="6"/>
  <c r="N209" i="6" s="1"/>
  <c r="Q175" i="6"/>
  <c r="Q185" i="6" s="1"/>
  <c r="Q172" i="6"/>
  <c r="Q182" i="6" s="1"/>
  <c r="G117" i="6"/>
  <c r="M127" i="6"/>
  <c r="M121" i="6"/>
  <c r="M131" i="6" s="1"/>
  <c r="M118" i="6"/>
  <c r="CB149" i="6"/>
  <c r="CB159" i="6" s="1"/>
  <c r="CB155" i="6"/>
  <c r="L203" i="6"/>
  <c r="L213" i="6" s="1"/>
  <c r="L200" i="6"/>
  <c r="L210" i="6" s="1"/>
  <c r="T121" i="6"/>
  <c r="T131" i="6" s="1"/>
  <c r="T127" i="6"/>
  <c r="T118" i="6"/>
  <c r="U155" i="6"/>
  <c r="U149" i="6"/>
  <c r="U159" i="6" s="1"/>
  <c r="U146" i="6"/>
  <c r="M203" i="6"/>
  <c r="M213" i="6" s="1"/>
  <c r="M200" i="6"/>
  <c r="M210" i="6" s="1"/>
  <c r="CB257" i="6"/>
  <c r="CB267" i="6" s="1"/>
  <c r="CB263" i="6"/>
  <c r="T230" i="6"/>
  <c r="T240" i="6" s="1"/>
  <c r="T236" i="6"/>
  <c r="T227" i="6"/>
  <c r="O235" i="6"/>
  <c r="O229" i="6"/>
  <c r="O239" i="6" s="1"/>
  <c r="O226" i="6"/>
  <c r="K202" i="6"/>
  <c r="K212" i="6" s="1"/>
  <c r="K199" i="6"/>
  <c r="K209" i="6" s="1"/>
  <c r="W171" i="6"/>
  <c r="W181" i="6" s="1"/>
  <c r="V176" i="6"/>
  <c r="V186" i="6" s="1"/>
  <c r="V173" i="6"/>
  <c r="V183" i="6" s="1"/>
  <c r="P231" i="6"/>
  <c r="P241" i="6" s="1"/>
  <c r="O209" i="6" l="1"/>
  <c r="O200" i="6"/>
  <c r="O203" i="6"/>
  <c r="O213" i="6" s="1"/>
  <c r="S203" i="6"/>
  <c r="S213" i="6" s="1"/>
  <c r="S200" i="6"/>
  <c r="S210" i="6" s="1"/>
  <c r="O182" i="6"/>
  <c r="O176" i="6"/>
  <c r="O186" i="6" s="1"/>
  <c r="O173" i="6"/>
  <c r="P209" i="6"/>
  <c r="P200" i="6"/>
  <c r="P203" i="6"/>
  <c r="P213" i="6" s="1"/>
  <c r="N203" i="6"/>
  <c r="N213" i="6" s="1"/>
  <c r="N200" i="6"/>
  <c r="N210" i="6" s="1"/>
  <c r="M258" i="6"/>
  <c r="M268" i="6" s="1"/>
  <c r="M264" i="6"/>
  <c r="R263" i="6"/>
  <c r="R257" i="6"/>
  <c r="R267" i="6" s="1"/>
  <c r="R254" i="6"/>
  <c r="Q263" i="6"/>
  <c r="Q257" i="6"/>
  <c r="Q267" i="6" s="1"/>
  <c r="Q254" i="6"/>
  <c r="I4" i="6"/>
  <c r="L155" i="6"/>
  <c r="L149" i="6"/>
  <c r="L159" i="6" s="1"/>
  <c r="L146" i="6"/>
  <c r="S176" i="6"/>
  <c r="S186" i="6" s="1"/>
  <c r="S173" i="6"/>
  <c r="S183" i="6" s="1"/>
  <c r="V264" i="6"/>
  <c r="V258" i="6"/>
  <c r="V268" i="6" s="1"/>
  <c r="L123" i="6"/>
  <c r="L133" i="6" s="1"/>
  <c r="L129" i="6"/>
  <c r="X247" i="6"/>
  <c r="X220" i="6"/>
  <c r="X193" i="6"/>
  <c r="X112" i="6"/>
  <c r="X166" i="6"/>
  <c r="X139" i="6"/>
  <c r="X80" i="6"/>
  <c r="W175" i="6"/>
  <c r="W185" i="6" s="1"/>
  <c r="W172" i="6"/>
  <c r="W182" i="6" s="1"/>
  <c r="P258" i="6"/>
  <c r="P268" i="6" s="1"/>
  <c r="P264" i="6"/>
  <c r="W230" i="6"/>
  <c r="W240" i="6" s="1"/>
  <c r="W236" i="6"/>
  <c r="W227" i="6"/>
  <c r="W127" i="6"/>
  <c r="W121" i="6"/>
  <c r="W131" i="6" s="1"/>
  <c r="W118" i="6"/>
  <c r="H104" i="6"/>
  <c r="P128" i="6"/>
  <c r="P122" i="6"/>
  <c r="P132" i="6" s="1"/>
  <c r="P119" i="6"/>
  <c r="T264" i="6"/>
  <c r="T258" i="6"/>
  <c r="T268" i="6" s="1"/>
  <c r="O257" i="6"/>
  <c r="O267" i="6" s="1"/>
  <c r="O263" i="6"/>
  <c r="O254" i="6"/>
  <c r="W202" i="6"/>
  <c r="W212" i="6" s="1"/>
  <c r="W199" i="6"/>
  <c r="W209" i="6" s="1"/>
  <c r="Q230" i="6"/>
  <c r="Q240" i="6" s="1"/>
  <c r="Q236" i="6"/>
  <c r="Q227" i="6"/>
  <c r="R177" i="6"/>
  <c r="R187" i="6" s="1"/>
  <c r="M128" i="6"/>
  <c r="M122" i="6"/>
  <c r="M132" i="6" s="1"/>
  <c r="M119" i="6"/>
  <c r="G229" i="6"/>
  <c r="G235" i="6"/>
  <c r="G226" i="6"/>
  <c r="V236" i="6"/>
  <c r="V230" i="6"/>
  <c r="V240" i="6" s="1"/>
  <c r="V227" i="6"/>
  <c r="S231" i="6"/>
  <c r="S241" i="6" s="1"/>
  <c r="S237" i="6"/>
  <c r="T231" i="6"/>
  <c r="T241" i="6" s="1"/>
  <c r="T237" i="6"/>
  <c r="T128" i="6"/>
  <c r="T122" i="6"/>
  <c r="T132" i="6" s="1"/>
  <c r="T119" i="6"/>
  <c r="R150" i="6"/>
  <c r="R160" i="6" s="1"/>
  <c r="R156" i="6"/>
  <c r="V123" i="6"/>
  <c r="V133" i="6" s="1"/>
  <c r="V129" i="6"/>
  <c r="U237" i="6"/>
  <c r="U231" i="6"/>
  <c r="U241" i="6" s="1"/>
  <c r="H246" i="6"/>
  <c r="H219" i="6"/>
  <c r="H192" i="6"/>
  <c r="H138" i="6"/>
  <c r="H165" i="6"/>
  <c r="H111" i="6"/>
  <c r="H66" i="6"/>
  <c r="H247" i="6"/>
  <c r="H193" i="6"/>
  <c r="H220" i="6"/>
  <c r="H166" i="6"/>
  <c r="H139" i="6"/>
  <c r="H112" i="6"/>
  <c r="H80" i="6"/>
  <c r="P177" i="6"/>
  <c r="P187" i="6" s="1"/>
  <c r="K177" i="6"/>
  <c r="K187" i="6" s="1"/>
  <c r="G175" i="6"/>
  <c r="G185" i="6" s="1"/>
  <c r="G172" i="6"/>
  <c r="G182" i="6" s="1"/>
  <c r="N155" i="6"/>
  <c r="N149" i="6"/>
  <c r="N159" i="6" s="1"/>
  <c r="N146" i="6"/>
  <c r="K156" i="6"/>
  <c r="K150" i="6"/>
  <c r="K160" i="6" s="1"/>
  <c r="Q203" i="6"/>
  <c r="Q213" i="6" s="1"/>
  <c r="Q200" i="6"/>
  <c r="Q210" i="6" s="1"/>
  <c r="U156" i="6"/>
  <c r="U150" i="6"/>
  <c r="U160" i="6" s="1"/>
  <c r="Q129" i="6"/>
  <c r="Q123" i="6"/>
  <c r="Q133" i="6" s="1"/>
  <c r="U123" i="6"/>
  <c r="U133" i="6" s="1"/>
  <c r="U129" i="6"/>
  <c r="K258" i="6"/>
  <c r="K268" i="6" s="1"/>
  <c r="K264" i="6"/>
  <c r="V177" i="6"/>
  <c r="V187" i="6" s="1"/>
  <c r="G121" i="6"/>
  <c r="G127" i="6"/>
  <c r="G118" i="6"/>
  <c r="L231" i="6"/>
  <c r="L241" i="6" s="1"/>
  <c r="L237" i="6"/>
  <c r="N236" i="6"/>
  <c r="N230" i="6"/>
  <c r="N240" i="6" s="1"/>
  <c r="N227" i="6"/>
  <c r="Y4" i="6"/>
  <c r="N128" i="6"/>
  <c r="N122" i="6"/>
  <c r="N132" i="6" s="1"/>
  <c r="N119" i="6"/>
  <c r="R203" i="6"/>
  <c r="R213" i="6" s="1"/>
  <c r="R200" i="6"/>
  <c r="R210" i="6" s="1"/>
  <c r="M204" i="6"/>
  <c r="M214" i="6" s="1"/>
  <c r="N176" i="6"/>
  <c r="N186" i="6" s="1"/>
  <c r="N173" i="6"/>
  <c r="N183" i="6" s="1"/>
  <c r="L257" i="6"/>
  <c r="L267" i="6" s="1"/>
  <c r="L263" i="6"/>
  <c r="L254" i="6"/>
  <c r="M231" i="6"/>
  <c r="M241" i="6" s="1"/>
  <c r="M237" i="6"/>
  <c r="L177" i="6"/>
  <c r="L187" i="6" s="1"/>
  <c r="S258" i="6"/>
  <c r="S268" i="6" s="1"/>
  <c r="S264" i="6"/>
  <c r="V156" i="6"/>
  <c r="V150" i="6"/>
  <c r="V160" i="6" s="1"/>
  <c r="R236" i="6"/>
  <c r="R230" i="6"/>
  <c r="R240" i="6" s="1"/>
  <c r="R227" i="6"/>
  <c r="M177" i="6"/>
  <c r="M187" i="6" s="1"/>
  <c r="S149" i="6"/>
  <c r="S159" i="6" s="1"/>
  <c r="S155" i="6"/>
  <c r="S146" i="6"/>
  <c r="H101" i="6"/>
  <c r="Q176" i="6"/>
  <c r="Q186" i="6" s="1"/>
  <c r="Q173" i="6"/>
  <c r="Q183" i="6" s="1"/>
  <c r="U204" i="6"/>
  <c r="U214" i="6" s="1"/>
  <c r="T176" i="6"/>
  <c r="T186" i="6" s="1"/>
  <c r="T173" i="6"/>
  <c r="T183" i="6" s="1"/>
  <c r="G202" i="6"/>
  <c r="G212" i="6" s="1"/>
  <c r="G199" i="6"/>
  <c r="G209" i="6" s="1"/>
  <c r="T155" i="6"/>
  <c r="T149" i="6"/>
  <c r="T159" i="6" s="1"/>
  <c r="T146" i="6"/>
  <c r="R129" i="6"/>
  <c r="R123" i="6"/>
  <c r="R133" i="6" s="1"/>
  <c r="K203" i="6"/>
  <c r="K213" i="6" s="1"/>
  <c r="K200" i="6"/>
  <c r="K210" i="6" s="1"/>
  <c r="V204" i="6"/>
  <c r="V214" i="6" s="1"/>
  <c r="O230" i="6"/>
  <c r="O240" i="6" s="1"/>
  <c r="O236" i="6"/>
  <c r="O227" i="6"/>
  <c r="W263" i="6"/>
  <c r="W257" i="6"/>
  <c r="W267" i="6" s="1"/>
  <c r="W254" i="6"/>
  <c r="U177" i="6"/>
  <c r="U187" i="6" s="1"/>
  <c r="M149" i="6"/>
  <c r="M159" i="6" s="1"/>
  <c r="M155" i="6"/>
  <c r="M146" i="6"/>
  <c r="K231" i="6"/>
  <c r="K241" i="6" s="1"/>
  <c r="K237" i="6"/>
  <c r="S204" i="6"/>
  <c r="S214" i="6" s="1"/>
  <c r="G262" i="6"/>
  <c r="G256" i="6"/>
  <c r="G253" i="6"/>
  <c r="X219" i="6"/>
  <c r="X246" i="6"/>
  <c r="X165" i="6"/>
  <c r="X171" i="6" s="1"/>
  <c r="X181" i="6" s="1"/>
  <c r="X192" i="6"/>
  <c r="X138" i="6"/>
  <c r="X144" i="6" s="1"/>
  <c r="X111" i="6"/>
  <c r="X117" i="6" s="1"/>
  <c r="X66" i="6"/>
  <c r="G148" i="6"/>
  <c r="G154" i="6"/>
  <c r="G145" i="6"/>
  <c r="T204" i="6"/>
  <c r="T214" i="6" s="1"/>
  <c r="O150" i="6"/>
  <c r="O160" i="6" s="1"/>
  <c r="O156" i="6"/>
  <c r="L204" i="6"/>
  <c r="L214" i="6" s="1"/>
  <c r="S128" i="6"/>
  <c r="S122" i="6"/>
  <c r="S132" i="6" s="1"/>
  <c r="S119" i="6"/>
  <c r="W154" i="6"/>
  <c r="W148" i="6"/>
  <c r="W158" i="6" s="1"/>
  <c r="W145" i="6"/>
  <c r="K123" i="6"/>
  <c r="K133" i="6" s="1"/>
  <c r="K129" i="6"/>
  <c r="U263" i="6"/>
  <c r="U257" i="6"/>
  <c r="U267" i="6" s="1"/>
  <c r="U254" i="6"/>
  <c r="P155" i="6"/>
  <c r="P149" i="6"/>
  <c r="P159" i="6" s="1"/>
  <c r="P146" i="6"/>
  <c r="O183" i="6" l="1"/>
  <c r="O177" i="6"/>
  <c r="O187" i="6" s="1"/>
  <c r="X225" i="6"/>
  <c r="X226" i="6" s="1"/>
  <c r="P210" i="6"/>
  <c r="P204" i="6"/>
  <c r="P214" i="6" s="1"/>
  <c r="O210" i="6"/>
  <c r="O204" i="6"/>
  <c r="O214" i="6" s="1"/>
  <c r="X198" i="6"/>
  <c r="X208" i="6" s="1"/>
  <c r="X154" i="6"/>
  <c r="X148" i="6"/>
  <c r="X158" i="6" s="1"/>
  <c r="X145" i="6"/>
  <c r="T156" i="6"/>
  <c r="T150" i="6"/>
  <c r="T160" i="6" s="1"/>
  <c r="X175" i="6"/>
  <c r="X185" i="6" s="1"/>
  <c r="X172" i="6"/>
  <c r="X182" i="6" s="1"/>
  <c r="W176" i="6"/>
  <c r="W186" i="6" s="1"/>
  <c r="W173" i="6"/>
  <c r="W183" i="6" s="1"/>
  <c r="M150" i="6"/>
  <c r="M160" i="6" s="1"/>
  <c r="M156" i="6"/>
  <c r="X127" i="6"/>
  <c r="X121" i="6"/>
  <c r="X131" i="6" s="1"/>
  <c r="X118" i="6"/>
  <c r="S156" i="6"/>
  <c r="S150" i="6"/>
  <c r="S160" i="6" s="1"/>
  <c r="H144" i="6"/>
  <c r="G236" i="6"/>
  <c r="G230" i="6"/>
  <c r="G227" i="6"/>
  <c r="R258" i="6"/>
  <c r="R268" i="6" s="1"/>
  <c r="R264" i="6"/>
  <c r="R204" i="6"/>
  <c r="R214" i="6" s="1"/>
  <c r="G203" i="6"/>
  <c r="G213" i="6" s="1"/>
  <c r="G200" i="6"/>
  <c r="G210" i="6" s="1"/>
  <c r="G155" i="6"/>
  <c r="G149" i="6"/>
  <c r="G146" i="6"/>
  <c r="G266" i="6"/>
  <c r="N237" i="6"/>
  <c r="N231" i="6"/>
  <c r="N241" i="6" s="1"/>
  <c r="S177" i="6"/>
  <c r="S187" i="6" s="1"/>
  <c r="W203" i="6"/>
  <c r="W213" i="6" s="1"/>
  <c r="W200" i="6"/>
  <c r="W210" i="6" s="1"/>
  <c r="G176" i="6"/>
  <c r="G186" i="6" s="1"/>
  <c r="G173" i="6"/>
  <c r="G183" i="6" s="1"/>
  <c r="X229" i="6"/>
  <c r="X239" i="6" s="1"/>
  <c r="X235" i="6"/>
  <c r="R237" i="6"/>
  <c r="R231" i="6"/>
  <c r="R241" i="6" s="1"/>
  <c r="G263" i="6"/>
  <c r="G257" i="6"/>
  <c r="G254" i="6"/>
  <c r="L258" i="6"/>
  <c r="L268" i="6" s="1"/>
  <c r="L264" i="6"/>
  <c r="K204" i="6"/>
  <c r="K214" i="6" s="1"/>
  <c r="N204" i="6"/>
  <c r="N214" i="6" s="1"/>
  <c r="G122" i="6"/>
  <c r="G128" i="6"/>
  <c r="G119" i="6"/>
  <c r="O237" i="6"/>
  <c r="O231" i="6"/>
  <c r="O241" i="6" s="1"/>
  <c r="H225" i="6"/>
  <c r="H252" i="6"/>
  <c r="G131" i="6"/>
  <c r="I96" i="6"/>
  <c r="I79" i="6"/>
  <c r="I70" i="6"/>
  <c r="I60" i="6"/>
  <c r="I75" i="6"/>
  <c r="I59" i="6"/>
  <c r="I93" i="6"/>
  <c r="I62" i="6"/>
  <c r="I78" i="6"/>
  <c r="I73" i="6"/>
  <c r="I71" i="6"/>
  <c r="I65" i="6"/>
  <c r="I58" i="6"/>
  <c r="I56" i="6"/>
  <c r="I57" i="6"/>
  <c r="I74" i="6"/>
  <c r="I72" i="6"/>
  <c r="I77" i="6"/>
  <c r="I63" i="6"/>
  <c r="I64" i="6"/>
  <c r="I76" i="6"/>
  <c r="J3" i="6"/>
  <c r="I61" i="6"/>
  <c r="Q177" i="6"/>
  <c r="Q187" i="6" s="1"/>
  <c r="O264" i="6"/>
  <c r="O258" i="6"/>
  <c r="O268" i="6" s="1"/>
  <c r="N177" i="6"/>
  <c r="N187" i="6" s="1"/>
  <c r="Y78" i="6"/>
  <c r="Y65" i="6"/>
  <c r="Y93" i="6"/>
  <c r="Y101" i="6" s="1"/>
  <c r="Y76" i="6"/>
  <c r="Y72" i="6"/>
  <c r="Y77" i="6"/>
  <c r="Y73" i="6"/>
  <c r="Y61" i="6"/>
  <c r="Y96" i="6"/>
  <c r="Y104" i="6" s="1"/>
  <c r="Y71" i="6"/>
  <c r="Y64" i="6"/>
  <c r="Y79" i="6"/>
  <c r="Y70" i="6"/>
  <c r="Y62" i="6"/>
  <c r="Y58" i="6"/>
  <c r="Y57" i="6"/>
  <c r="Y59" i="6"/>
  <c r="Y56" i="6"/>
  <c r="Z3" i="6"/>
  <c r="Y63" i="6"/>
  <c r="Y75" i="6"/>
  <c r="Y60" i="6"/>
  <c r="Y74" i="6"/>
  <c r="H117" i="6"/>
  <c r="Q237" i="6"/>
  <c r="Q231" i="6"/>
  <c r="Q241" i="6" s="1"/>
  <c r="W237" i="6"/>
  <c r="W231" i="6"/>
  <c r="W241" i="6" s="1"/>
  <c r="H198" i="6"/>
  <c r="H208" i="6" s="1"/>
  <c r="G239" i="6"/>
  <c r="X252" i="6"/>
  <c r="M123" i="6"/>
  <c r="M133" i="6" s="1"/>
  <c r="M129" i="6"/>
  <c r="W155" i="6"/>
  <c r="W149" i="6"/>
  <c r="W159" i="6" s="1"/>
  <c r="W146" i="6"/>
  <c r="Q204" i="6"/>
  <c r="Q214" i="6" s="1"/>
  <c r="P150" i="6"/>
  <c r="P160" i="6" s="1"/>
  <c r="P156" i="6"/>
  <c r="N123" i="6"/>
  <c r="N133" i="6" s="1"/>
  <c r="N129" i="6"/>
  <c r="V237" i="6"/>
  <c r="V231" i="6"/>
  <c r="V241" i="6" s="1"/>
  <c r="W122" i="6"/>
  <c r="W132" i="6" s="1"/>
  <c r="W128" i="6"/>
  <c r="W119" i="6"/>
  <c r="S129" i="6"/>
  <c r="S123" i="6"/>
  <c r="S133" i="6" s="1"/>
  <c r="U264" i="6"/>
  <c r="U258" i="6"/>
  <c r="U268" i="6" s="1"/>
  <c r="G158" i="6"/>
  <c r="T177" i="6"/>
  <c r="T187" i="6" s="1"/>
  <c r="W264" i="6"/>
  <c r="W258" i="6"/>
  <c r="W268" i="6" s="1"/>
  <c r="N150" i="6"/>
  <c r="N160" i="6" s="1"/>
  <c r="N156" i="6"/>
  <c r="H171" i="6"/>
  <c r="H181" i="6" s="1"/>
  <c r="T123" i="6"/>
  <c r="T133" i="6" s="1"/>
  <c r="T129" i="6"/>
  <c r="P129" i="6"/>
  <c r="P123" i="6"/>
  <c r="P133" i="6" s="1"/>
  <c r="L156" i="6"/>
  <c r="L150" i="6"/>
  <c r="L160" i="6" s="1"/>
  <c r="Q258" i="6"/>
  <c r="Q268" i="6" s="1"/>
  <c r="Q264" i="6"/>
  <c r="X199" i="6" l="1"/>
  <c r="X209" i="6" s="1"/>
  <c r="X202" i="6"/>
  <c r="X212" i="6" s="1"/>
  <c r="X176" i="6"/>
  <c r="X186" i="6" s="1"/>
  <c r="X173" i="6"/>
  <c r="X183" i="6" s="1"/>
  <c r="G177" i="6"/>
  <c r="G187" i="6" s="1"/>
  <c r="H175" i="6"/>
  <c r="H185" i="6" s="1"/>
  <c r="H172" i="6"/>
  <c r="H182" i="6" s="1"/>
  <c r="G159" i="6"/>
  <c r="H154" i="6"/>
  <c r="H148" i="6"/>
  <c r="H145" i="6"/>
  <c r="H121" i="6"/>
  <c r="H127" i="6"/>
  <c r="H118" i="6"/>
  <c r="H199" i="6"/>
  <c r="H209" i="6" s="1"/>
  <c r="H202" i="6"/>
  <c r="H212" i="6" s="1"/>
  <c r="Z4" i="6"/>
  <c r="G132" i="6"/>
  <c r="G267" i="6"/>
  <c r="G240" i="6"/>
  <c r="X262" i="6"/>
  <c r="X256" i="6"/>
  <c r="X266" i="6" s="1"/>
  <c r="X253" i="6"/>
  <c r="H235" i="6"/>
  <c r="H229" i="6"/>
  <c r="H226" i="6"/>
  <c r="X236" i="6"/>
  <c r="X230" i="6"/>
  <c r="X240" i="6" s="1"/>
  <c r="X227" i="6"/>
  <c r="Y247" i="6"/>
  <c r="Y220" i="6"/>
  <c r="Y193" i="6"/>
  <c r="Y139" i="6"/>
  <c r="Y166" i="6"/>
  <c r="Y112" i="6"/>
  <c r="Y80" i="6"/>
  <c r="I246" i="6"/>
  <c r="I219" i="6"/>
  <c r="I192" i="6"/>
  <c r="I138" i="6"/>
  <c r="I165" i="6"/>
  <c r="I66" i="6"/>
  <c r="I111" i="6"/>
  <c r="X203" i="6"/>
  <c r="X213" i="6" s="1"/>
  <c r="X200" i="6"/>
  <c r="X210" i="6" s="1"/>
  <c r="X122" i="6"/>
  <c r="X132" i="6" s="1"/>
  <c r="X128" i="6"/>
  <c r="X119" i="6"/>
  <c r="W204" i="6"/>
  <c r="W214" i="6" s="1"/>
  <c r="X149" i="6"/>
  <c r="X159" i="6" s="1"/>
  <c r="X155" i="6"/>
  <c r="X146" i="6"/>
  <c r="I247" i="6"/>
  <c r="I220" i="6"/>
  <c r="I193" i="6"/>
  <c r="I166" i="6"/>
  <c r="I139" i="6"/>
  <c r="I112" i="6"/>
  <c r="I80" i="6"/>
  <c r="I104" i="6"/>
  <c r="J4" i="6"/>
  <c r="E282" i="6" s="1"/>
  <c r="W123" i="6"/>
  <c r="W133" i="6" s="1"/>
  <c r="W129" i="6"/>
  <c r="G237" i="6"/>
  <c r="G231" i="6"/>
  <c r="G156" i="6"/>
  <c r="G150" i="6"/>
  <c r="W177" i="6"/>
  <c r="W187" i="6" s="1"/>
  <c r="G204" i="6"/>
  <c r="G214" i="6" s="1"/>
  <c r="G129" i="6"/>
  <c r="G123" i="6"/>
  <c r="W156" i="6"/>
  <c r="W150" i="6"/>
  <c r="W160" i="6" s="1"/>
  <c r="G264" i="6"/>
  <c r="G258" i="6"/>
  <c r="Y246" i="6"/>
  <c r="Y219" i="6"/>
  <c r="Y225" i="6" s="1"/>
  <c r="Y165" i="6"/>
  <c r="Y192" i="6"/>
  <c r="Y138" i="6"/>
  <c r="Y111" i="6"/>
  <c r="Y66" i="6"/>
  <c r="I101" i="6"/>
  <c r="H262" i="6"/>
  <c r="H256" i="6"/>
  <c r="H253" i="6"/>
  <c r="Y252" i="6" l="1"/>
  <c r="G268" i="6"/>
  <c r="Y229" i="6"/>
  <c r="Y239" i="6" s="1"/>
  <c r="Y235" i="6"/>
  <c r="Y226" i="6"/>
  <c r="J70" i="6"/>
  <c r="J96" i="6"/>
  <c r="J79" i="6"/>
  <c r="J61" i="6"/>
  <c r="J75" i="6"/>
  <c r="J71" i="6"/>
  <c r="J76" i="6"/>
  <c r="J93" i="6"/>
  <c r="J62" i="6"/>
  <c r="J78" i="6"/>
  <c r="J73" i="6"/>
  <c r="J65" i="6"/>
  <c r="J77" i="6"/>
  <c r="J59" i="6"/>
  <c r="J57" i="6"/>
  <c r="J63" i="6"/>
  <c r="J74" i="6"/>
  <c r="J72" i="6"/>
  <c r="J56" i="6"/>
  <c r="J60" i="6"/>
  <c r="J64" i="6"/>
  <c r="J58" i="6"/>
  <c r="X204" i="6"/>
  <c r="X214" i="6" s="1"/>
  <c r="H236" i="6"/>
  <c r="H230" i="6"/>
  <c r="H227" i="6"/>
  <c r="Y262" i="6"/>
  <c r="Y256" i="6"/>
  <c r="Y266" i="6" s="1"/>
  <c r="Y253" i="6"/>
  <c r="X263" i="6"/>
  <c r="X257" i="6"/>
  <c r="X267" i="6" s="1"/>
  <c r="X254" i="6"/>
  <c r="X123" i="6"/>
  <c r="X133" i="6" s="1"/>
  <c r="X129" i="6"/>
  <c r="Z93" i="6"/>
  <c r="Z101" i="6" s="1"/>
  <c r="Z76" i="6"/>
  <c r="AA3" i="6"/>
  <c r="Z77" i="6"/>
  <c r="Z61" i="6"/>
  <c r="Z96" i="6"/>
  <c r="Z104" i="6" s="1"/>
  <c r="Z71" i="6"/>
  <c r="Z57" i="6"/>
  <c r="Z64" i="6"/>
  <c r="Z78" i="6"/>
  <c r="Z60" i="6"/>
  <c r="Z73" i="6"/>
  <c r="Z65" i="6"/>
  <c r="Z70" i="6"/>
  <c r="Z59" i="6"/>
  <c r="Z56" i="6"/>
  <c r="Z63" i="6"/>
  <c r="Z75" i="6"/>
  <c r="Z74" i="6"/>
  <c r="Z79" i="6"/>
  <c r="Z72" i="6"/>
  <c r="Z62" i="6"/>
  <c r="Z58" i="6"/>
  <c r="Y117" i="6"/>
  <c r="I144" i="6"/>
  <c r="X237" i="6"/>
  <c r="X231" i="6"/>
  <c r="X241" i="6" s="1"/>
  <c r="X177" i="6"/>
  <c r="X187" i="6" s="1"/>
  <c r="I117" i="6"/>
  <c r="I198" i="6"/>
  <c r="I208" i="6" s="1"/>
  <c r="H128" i="6"/>
  <c r="H122" i="6"/>
  <c r="H119" i="6"/>
  <c r="G241" i="6"/>
  <c r="H203" i="6"/>
  <c r="H213" i="6" s="1"/>
  <c r="H200" i="6"/>
  <c r="H210" i="6" s="1"/>
  <c r="I171" i="6"/>
  <c r="I181" i="6" s="1"/>
  <c r="X150" i="6"/>
  <c r="X160" i="6" s="1"/>
  <c r="X156" i="6"/>
  <c r="I225" i="6"/>
  <c r="H239" i="6"/>
  <c r="H155" i="6"/>
  <c r="H149" i="6"/>
  <c r="H146" i="6"/>
  <c r="H158" i="6"/>
  <c r="H263" i="6"/>
  <c r="H257" i="6"/>
  <c r="H254" i="6"/>
  <c r="H266" i="6"/>
  <c r="Y144" i="6"/>
  <c r="G160" i="6"/>
  <c r="Y198" i="6"/>
  <c r="Y208" i="6" s="1"/>
  <c r="Y171" i="6"/>
  <c r="Y181" i="6" s="1"/>
  <c r="G133" i="6"/>
  <c r="I252" i="6"/>
  <c r="H131" i="6"/>
  <c r="H176" i="6"/>
  <c r="H186" i="6" s="1"/>
  <c r="H173" i="6"/>
  <c r="H183" i="6" s="1"/>
  <c r="I127" i="6" l="1"/>
  <c r="I121" i="6"/>
  <c r="I118" i="6"/>
  <c r="I262" i="6"/>
  <c r="I256" i="6"/>
  <c r="I253" i="6"/>
  <c r="H129" i="6"/>
  <c r="H123" i="6"/>
  <c r="Z192" i="6"/>
  <c r="Z246" i="6"/>
  <c r="Z219" i="6"/>
  <c r="Z165" i="6"/>
  <c r="Z111" i="6"/>
  <c r="Z138" i="6"/>
  <c r="Z66" i="6"/>
  <c r="H240" i="6"/>
  <c r="Y236" i="6"/>
  <c r="Y230" i="6"/>
  <c r="Y240" i="6" s="1"/>
  <c r="Y227" i="6"/>
  <c r="H132" i="6"/>
  <c r="Y257" i="6"/>
  <c r="Y267" i="6" s="1"/>
  <c r="Y263" i="6"/>
  <c r="Y254" i="6"/>
  <c r="Y175" i="6"/>
  <c r="Y185" i="6" s="1"/>
  <c r="Y172" i="6"/>
  <c r="Y182" i="6" s="1"/>
  <c r="H267" i="6"/>
  <c r="I202" i="6"/>
  <c r="I212" i="6" s="1"/>
  <c r="I199" i="6"/>
  <c r="I209" i="6" s="1"/>
  <c r="H204" i="6"/>
  <c r="H214" i="6" s="1"/>
  <c r="AA4" i="6"/>
  <c r="H156" i="6"/>
  <c r="H150" i="6"/>
  <c r="H159" i="6"/>
  <c r="Y202" i="6"/>
  <c r="Y212" i="6" s="1"/>
  <c r="Y199" i="6"/>
  <c r="Y209" i="6" s="1"/>
  <c r="J104" i="6"/>
  <c r="I235" i="6"/>
  <c r="I229" i="6"/>
  <c r="I226" i="6"/>
  <c r="I154" i="6"/>
  <c r="I148" i="6"/>
  <c r="I145" i="6"/>
  <c r="Z247" i="6"/>
  <c r="Z220" i="6"/>
  <c r="Z166" i="6"/>
  <c r="Z193" i="6"/>
  <c r="Z139" i="6"/>
  <c r="Z112" i="6"/>
  <c r="Z80" i="6"/>
  <c r="J246" i="6"/>
  <c r="J219" i="6"/>
  <c r="J192" i="6"/>
  <c r="J165" i="6"/>
  <c r="J111" i="6"/>
  <c r="J66" i="6"/>
  <c r="J138" i="6"/>
  <c r="H264" i="6"/>
  <c r="H258" i="6"/>
  <c r="Y127" i="6"/>
  <c r="Y121" i="6"/>
  <c r="Y131" i="6" s="1"/>
  <c r="Y118" i="6"/>
  <c r="H177" i="6"/>
  <c r="H187" i="6" s="1"/>
  <c r="I175" i="6"/>
  <c r="I185" i="6" s="1"/>
  <c r="I172" i="6"/>
  <c r="I182" i="6" s="1"/>
  <c r="J247" i="6"/>
  <c r="J220" i="6"/>
  <c r="J193" i="6"/>
  <c r="J166" i="6"/>
  <c r="J139" i="6"/>
  <c r="J80" i="6"/>
  <c r="J112" i="6"/>
  <c r="J101" i="6"/>
  <c r="X258" i="6"/>
  <c r="X268" i="6" s="1"/>
  <c r="X264" i="6"/>
  <c r="Y148" i="6"/>
  <c r="Y158" i="6" s="1"/>
  <c r="Y154" i="6"/>
  <c r="Y145" i="6"/>
  <c r="H231" i="6"/>
  <c r="H237" i="6"/>
  <c r="Z117" i="6" l="1"/>
  <c r="Z171" i="6"/>
  <c r="Z181" i="6" s="1"/>
  <c r="Z225" i="6"/>
  <c r="Z229" i="6" s="1"/>
  <c r="Z239" i="6" s="1"/>
  <c r="Z252" i="6"/>
  <c r="I266" i="6"/>
  <c r="I236" i="6"/>
  <c r="I230" i="6"/>
  <c r="I227" i="6"/>
  <c r="Y176" i="6"/>
  <c r="Y186" i="6" s="1"/>
  <c r="Y173" i="6"/>
  <c r="Y183" i="6" s="1"/>
  <c r="Z235" i="6"/>
  <c r="Z226" i="6"/>
  <c r="AA71" i="6"/>
  <c r="AA72" i="6"/>
  <c r="AA56" i="6"/>
  <c r="AA77" i="6"/>
  <c r="AA73" i="6"/>
  <c r="AA93" i="6"/>
  <c r="AA76" i="6"/>
  <c r="AA96" i="6"/>
  <c r="AA57" i="6"/>
  <c r="AB3" i="6"/>
  <c r="AA64" i="6"/>
  <c r="AA78" i="6"/>
  <c r="AA60" i="6"/>
  <c r="AA61" i="6"/>
  <c r="AA59" i="6"/>
  <c r="AA75" i="6"/>
  <c r="AA63" i="6"/>
  <c r="AA74" i="6"/>
  <c r="AA65" i="6"/>
  <c r="AA79" i="6"/>
  <c r="AA62" i="6"/>
  <c r="AA58" i="6"/>
  <c r="AA70" i="6"/>
  <c r="Z144" i="6"/>
  <c r="I257" i="6"/>
  <c r="I263" i="6"/>
  <c r="I254" i="6"/>
  <c r="I128" i="6"/>
  <c r="I122" i="6"/>
  <c r="I119" i="6"/>
  <c r="Z127" i="6"/>
  <c r="Z121" i="6"/>
  <c r="Z131" i="6" s="1"/>
  <c r="Z118" i="6"/>
  <c r="I239" i="6"/>
  <c r="Y237" i="6"/>
  <c r="Y231" i="6"/>
  <c r="Y241" i="6" s="1"/>
  <c r="Y128" i="6"/>
  <c r="Y122" i="6"/>
  <c r="Y132" i="6" s="1"/>
  <c r="Y119" i="6"/>
  <c r="Z198" i="6"/>
  <c r="Z208" i="6" s="1"/>
  <c r="I176" i="6"/>
  <c r="I186" i="6" s="1"/>
  <c r="I173" i="6"/>
  <c r="I183" i="6" s="1"/>
  <c r="J198" i="6"/>
  <c r="J208" i="6" s="1"/>
  <c r="H133" i="6"/>
  <c r="I131" i="6"/>
  <c r="J144" i="6"/>
  <c r="J117" i="6"/>
  <c r="Y155" i="6"/>
  <c r="Y149" i="6"/>
  <c r="Y159" i="6" s="1"/>
  <c r="Y146" i="6"/>
  <c r="J171" i="6"/>
  <c r="J181" i="6" s="1"/>
  <c r="J225" i="6"/>
  <c r="Y203" i="6"/>
  <c r="Y213" i="6" s="1"/>
  <c r="Y200" i="6"/>
  <c r="Y210" i="6" s="1"/>
  <c r="H160" i="6"/>
  <c r="Y264" i="6"/>
  <c r="Y258" i="6"/>
  <c r="Y268" i="6" s="1"/>
  <c r="Z175" i="6"/>
  <c r="Z185" i="6" s="1"/>
  <c r="Z172" i="6"/>
  <c r="Z182" i="6" s="1"/>
  <c r="J252" i="6"/>
  <c r="I155" i="6"/>
  <c r="I149" i="6"/>
  <c r="I146" i="6"/>
  <c r="H241" i="6"/>
  <c r="I203" i="6"/>
  <c r="I213" i="6" s="1"/>
  <c r="I200" i="6"/>
  <c r="I210" i="6" s="1"/>
  <c r="Z262" i="6"/>
  <c r="Z253" i="6"/>
  <c r="Z256" i="6"/>
  <c r="Z266" i="6" s="1"/>
  <c r="H268" i="6"/>
  <c r="I158" i="6"/>
  <c r="I204" i="6" l="1"/>
  <c r="I214" i="6" s="1"/>
  <c r="AA247" i="6"/>
  <c r="AA220" i="6"/>
  <c r="AA166" i="6"/>
  <c r="AA193" i="6"/>
  <c r="AA139" i="6"/>
  <c r="AA80" i="6"/>
  <c r="AA112" i="6"/>
  <c r="J148" i="6"/>
  <c r="J154" i="6"/>
  <c r="J145" i="6"/>
  <c r="I132" i="6"/>
  <c r="AA219" i="6"/>
  <c r="AA246" i="6"/>
  <c r="AA192" i="6"/>
  <c r="AA165" i="6"/>
  <c r="AA111" i="6"/>
  <c r="AA138" i="6"/>
  <c r="AA66" i="6"/>
  <c r="Y204" i="6"/>
  <c r="Y214" i="6" s="1"/>
  <c r="I240" i="6"/>
  <c r="I159" i="6"/>
  <c r="Z236" i="6"/>
  <c r="Z230" i="6"/>
  <c r="Z240" i="6" s="1"/>
  <c r="Z227" i="6"/>
  <c r="J262" i="6"/>
  <c r="J256" i="6"/>
  <c r="J253" i="6"/>
  <c r="J127" i="6"/>
  <c r="J121" i="6"/>
  <c r="J118" i="6"/>
  <c r="I177" i="6"/>
  <c r="I187" i="6" s="1"/>
  <c r="Z154" i="6"/>
  <c r="Z148" i="6"/>
  <c r="Z158" i="6" s="1"/>
  <c r="Z145" i="6"/>
  <c r="I264" i="6"/>
  <c r="I258" i="6"/>
  <c r="AB4" i="6"/>
  <c r="AA101" i="6"/>
  <c r="Y177" i="6"/>
  <c r="Y187" i="6" s="1"/>
  <c r="Z128" i="6"/>
  <c r="Z122" i="6"/>
  <c r="Z132" i="6" s="1"/>
  <c r="Z119" i="6"/>
  <c r="I237" i="6"/>
  <c r="I231" i="6"/>
  <c r="Z202" i="6"/>
  <c r="Z212" i="6" s="1"/>
  <c r="Z199" i="6"/>
  <c r="Z209" i="6" s="1"/>
  <c r="Y123" i="6"/>
  <c r="Y133" i="6" s="1"/>
  <c r="Y129" i="6"/>
  <c r="AA104" i="6"/>
  <c r="J175" i="6"/>
  <c r="J185" i="6" s="1"/>
  <c r="J172" i="6"/>
  <c r="J182" i="6" s="1"/>
  <c r="I156" i="6"/>
  <c r="I150" i="6"/>
  <c r="J202" i="6"/>
  <c r="J212" i="6" s="1"/>
  <c r="J199" i="6"/>
  <c r="J209" i="6" s="1"/>
  <c r="J235" i="6"/>
  <c r="J229" i="6"/>
  <c r="J226" i="6"/>
  <c r="I267" i="6"/>
  <c r="Z263" i="6"/>
  <c r="Z257" i="6"/>
  <c r="Z267" i="6" s="1"/>
  <c r="Z254" i="6"/>
  <c r="Z176" i="6"/>
  <c r="Z186" i="6" s="1"/>
  <c r="Z173" i="6"/>
  <c r="Z183" i="6" s="1"/>
  <c r="Y150" i="6"/>
  <c r="Y160" i="6" s="1"/>
  <c r="Y156" i="6"/>
  <c r="I129" i="6"/>
  <c r="I123" i="6"/>
  <c r="J239" i="6" l="1"/>
  <c r="J122" i="6"/>
  <c r="J128" i="6"/>
  <c r="J119" i="6"/>
  <c r="Z177" i="6"/>
  <c r="Z187" i="6" s="1"/>
  <c r="J236" i="6"/>
  <c r="J230" i="6"/>
  <c r="J227" i="6"/>
  <c r="I160" i="6"/>
  <c r="AA225" i="6"/>
  <c r="Z264" i="6"/>
  <c r="Z258" i="6"/>
  <c r="Z268" i="6" s="1"/>
  <c r="Z237" i="6"/>
  <c r="Z231" i="6"/>
  <c r="Z241" i="6" s="1"/>
  <c r="AA144" i="6"/>
  <c r="I133" i="6"/>
  <c r="Z203" i="6"/>
  <c r="Z213" i="6" s="1"/>
  <c r="Z200" i="6"/>
  <c r="Z210" i="6" s="1"/>
  <c r="J263" i="6"/>
  <c r="J257" i="6"/>
  <c r="J254" i="6"/>
  <c r="AA117" i="6"/>
  <c r="J158" i="6"/>
  <c r="J176" i="6"/>
  <c r="J186" i="6" s="1"/>
  <c r="J173" i="6"/>
  <c r="J183" i="6" s="1"/>
  <c r="J266" i="6"/>
  <c r="AA171" i="6"/>
  <c r="AA181" i="6" s="1"/>
  <c r="AB93" i="6"/>
  <c r="AB101" i="6" s="1"/>
  <c r="AB73" i="6"/>
  <c r="AB77" i="6"/>
  <c r="AB57" i="6"/>
  <c r="AB78" i="6"/>
  <c r="AB71" i="6"/>
  <c r="AB64" i="6"/>
  <c r="AB60" i="6"/>
  <c r="AB75" i="6"/>
  <c r="AB74" i="6"/>
  <c r="AB63" i="6"/>
  <c r="AB79" i="6"/>
  <c r="AB76" i="6"/>
  <c r="AB96" i="6"/>
  <c r="AB104" i="6" s="1"/>
  <c r="AB56" i="6"/>
  <c r="AC3" i="6"/>
  <c r="AB61" i="6"/>
  <c r="AB65" i="6"/>
  <c r="AB72" i="6"/>
  <c r="AB62" i="6"/>
  <c r="AB58" i="6"/>
  <c r="AB70" i="6"/>
  <c r="AB59" i="6"/>
  <c r="J155" i="6"/>
  <c r="J149" i="6"/>
  <c r="J146" i="6"/>
  <c r="J203" i="6"/>
  <c r="J213" i="6" s="1"/>
  <c r="J200" i="6"/>
  <c r="J210" i="6" s="1"/>
  <c r="C327" i="6" s="1"/>
  <c r="Z149" i="6"/>
  <c r="Z159" i="6" s="1"/>
  <c r="Z155" i="6"/>
  <c r="Z146" i="6"/>
  <c r="AA198" i="6"/>
  <c r="AA208" i="6" s="1"/>
  <c r="I241" i="6"/>
  <c r="I268" i="6"/>
  <c r="J131" i="6"/>
  <c r="Z123" i="6"/>
  <c r="Z133" i="6" s="1"/>
  <c r="Z129" i="6"/>
  <c r="AA252" i="6"/>
  <c r="Z204" i="6" l="1"/>
  <c r="Z214" i="6" s="1"/>
  <c r="AA256" i="6"/>
  <c r="AA262" i="6"/>
  <c r="AA253" i="6"/>
  <c r="J132" i="6"/>
  <c r="AA229" i="6"/>
  <c r="AA235" i="6"/>
  <c r="AA226" i="6"/>
  <c r="AB247" i="6"/>
  <c r="AB220" i="6"/>
  <c r="AB193" i="6"/>
  <c r="AB166" i="6"/>
  <c r="AB139" i="6"/>
  <c r="AB112" i="6"/>
  <c r="AB80" i="6"/>
  <c r="J204" i="6"/>
  <c r="J214" i="6" s="1"/>
  <c r="AA127" i="6"/>
  <c r="AA118" i="6"/>
  <c r="AA121" i="6"/>
  <c r="AA202" i="6"/>
  <c r="AA212" i="6" s="1"/>
  <c r="AA199" i="6"/>
  <c r="AA209" i="6" s="1"/>
  <c r="J150" i="6"/>
  <c r="J156" i="6"/>
  <c r="Z156" i="6"/>
  <c r="Z150" i="6"/>
  <c r="Z160" i="6" s="1"/>
  <c r="J159" i="6"/>
  <c r="AC4" i="6"/>
  <c r="J264" i="6"/>
  <c r="J258" i="6"/>
  <c r="J237" i="6"/>
  <c r="J231" i="6"/>
  <c r="AA175" i="6"/>
  <c r="AA185" i="6" s="1"/>
  <c r="AA172" i="6"/>
  <c r="AA182" i="6" s="1"/>
  <c r="J129" i="6"/>
  <c r="J123" i="6"/>
  <c r="AB192" i="6"/>
  <c r="AB198" i="6" s="1"/>
  <c r="AB208" i="6" s="1"/>
  <c r="AB219" i="6"/>
  <c r="AB246" i="6"/>
  <c r="AB111" i="6"/>
  <c r="AB117" i="6" s="1"/>
  <c r="AB165" i="6"/>
  <c r="AB138" i="6"/>
  <c r="AB66" i="6"/>
  <c r="J177" i="6"/>
  <c r="J187" i="6" s="1"/>
  <c r="J267" i="6"/>
  <c r="AA154" i="6"/>
  <c r="AA148" i="6"/>
  <c r="AA145" i="6"/>
  <c r="J240" i="6"/>
  <c r="AB171" i="6" l="1"/>
  <c r="AB181" i="6" s="1"/>
  <c r="AB252" i="6"/>
  <c r="AB225" i="6"/>
  <c r="AB256" i="6"/>
  <c r="AB266" i="6" s="1"/>
  <c r="AB262" i="6"/>
  <c r="AB253" i="6"/>
  <c r="AA158" i="6"/>
  <c r="AB175" i="6"/>
  <c r="AB185" i="6" s="1"/>
  <c r="AB172" i="6"/>
  <c r="AB182" i="6" s="1"/>
  <c r="AA128" i="6"/>
  <c r="AA122" i="6"/>
  <c r="AA119" i="6"/>
  <c r="AA257" i="6"/>
  <c r="AA263" i="6"/>
  <c r="AA254" i="6"/>
  <c r="AA266" i="6"/>
  <c r="AB127" i="6"/>
  <c r="AB121" i="6"/>
  <c r="AB131" i="6" s="1"/>
  <c r="AB118" i="6"/>
  <c r="AA176" i="6"/>
  <c r="AA186" i="6" s="1"/>
  <c r="AA173" i="6"/>
  <c r="AA183" i="6" s="1"/>
  <c r="AB229" i="6"/>
  <c r="AB239" i="6" s="1"/>
  <c r="AB235" i="6"/>
  <c r="AB226" i="6"/>
  <c r="J241" i="6"/>
  <c r="AA203" i="6"/>
  <c r="AA213" i="6" s="1"/>
  <c r="AA200" i="6"/>
  <c r="AA210" i="6" s="1"/>
  <c r="AA239" i="6"/>
  <c r="AA230" i="6"/>
  <c r="AA236" i="6"/>
  <c r="AA227" i="6"/>
  <c r="AC75" i="6"/>
  <c r="AC58" i="6"/>
  <c r="AC78" i="6"/>
  <c r="AC77" i="6"/>
  <c r="AC60" i="6"/>
  <c r="AC74" i="6"/>
  <c r="AC63" i="6"/>
  <c r="AC59" i="6"/>
  <c r="AC93" i="6"/>
  <c r="AC101" i="6" s="1"/>
  <c r="AC79" i="6"/>
  <c r="AC96" i="6"/>
  <c r="AC104" i="6" s="1"/>
  <c r="AC71" i="6"/>
  <c r="AC64" i="6"/>
  <c r="AD3" i="6"/>
  <c r="AC61" i="6"/>
  <c r="AC65" i="6"/>
  <c r="AC76" i="6"/>
  <c r="AC72" i="6"/>
  <c r="AC62" i="6"/>
  <c r="AC73" i="6"/>
  <c r="AC70" i="6"/>
  <c r="AC57" i="6"/>
  <c r="AC56" i="6"/>
  <c r="J160" i="6"/>
  <c r="AB202" i="6"/>
  <c r="AB212" i="6" s="1"/>
  <c r="AB199" i="6"/>
  <c r="AB209" i="6" s="1"/>
  <c r="J268" i="6"/>
  <c r="J133" i="6"/>
  <c r="AA155" i="6"/>
  <c r="AA149" i="6"/>
  <c r="AA146" i="6"/>
  <c r="AB144" i="6"/>
  <c r="AA131" i="6"/>
  <c r="AB203" i="6" l="1"/>
  <c r="AB213" i="6" s="1"/>
  <c r="AB200" i="6"/>
  <c r="AB210" i="6" s="1"/>
  <c r="AD4" i="6"/>
  <c r="AA267" i="6"/>
  <c r="AB176" i="6"/>
  <c r="AB186" i="6" s="1"/>
  <c r="AB173" i="6"/>
  <c r="AB183" i="6" s="1"/>
  <c r="AB230" i="6"/>
  <c r="AB240" i="6" s="1"/>
  <c r="AB236" i="6"/>
  <c r="AB227" i="6"/>
  <c r="AA123" i="6"/>
  <c r="AA129" i="6"/>
  <c r="AA132" i="6"/>
  <c r="AA240" i="6"/>
  <c r="AA150" i="6"/>
  <c r="AA156" i="6"/>
  <c r="AB263" i="6"/>
  <c r="AB257" i="6"/>
  <c r="AB267" i="6" s="1"/>
  <c r="AB254" i="6"/>
  <c r="AB128" i="6"/>
  <c r="AB122" i="6"/>
  <c r="AB132" i="6" s="1"/>
  <c r="AB119" i="6"/>
  <c r="AB148" i="6"/>
  <c r="AB158" i="6" s="1"/>
  <c r="AB154" i="6"/>
  <c r="AB145" i="6"/>
  <c r="AA159" i="6"/>
  <c r="AA258" i="6"/>
  <c r="AA264" i="6"/>
  <c r="AC246" i="6"/>
  <c r="AC219" i="6"/>
  <c r="AC192" i="6"/>
  <c r="AC138" i="6"/>
  <c r="AC165" i="6"/>
  <c r="AC111" i="6"/>
  <c r="AC66" i="6"/>
  <c r="AC220" i="6"/>
  <c r="AC247" i="6"/>
  <c r="AC166" i="6"/>
  <c r="AC139" i="6"/>
  <c r="AC193" i="6"/>
  <c r="AC112" i="6"/>
  <c r="AC80" i="6"/>
  <c r="AA237" i="6"/>
  <c r="AA231" i="6"/>
  <c r="AA204" i="6"/>
  <c r="AA214" i="6" s="1"/>
  <c r="AA177" i="6"/>
  <c r="AA187" i="6" s="1"/>
  <c r="AC225" i="6" l="1"/>
  <c r="AC252" i="6"/>
  <c r="AB149" i="6"/>
  <c r="AB155" i="6"/>
  <c r="AB146" i="6"/>
  <c r="AC229" i="6"/>
  <c r="AC239" i="6" s="1"/>
  <c r="AC226" i="6"/>
  <c r="AC235" i="6"/>
  <c r="AC256" i="6"/>
  <c r="AC266" i="6" s="1"/>
  <c r="AC262" i="6"/>
  <c r="AC253" i="6"/>
  <c r="AA133" i="6"/>
  <c r="AA268" i="6"/>
  <c r="AB129" i="6"/>
  <c r="AB123" i="6"/>
  <c r="AB133" i="6" s="1"/>
  <c r="AA160" i="6"/>
  <c r="AA241" i="6"/>
  <c r="AC117" i="6"/>
  <c r="AB177" i="6"/>
  <c r="AB187" i="6" s="1"/>
  <c r="AC171" i="6"/>
  <c r="AC181" i="6" s="1"/>
  <c r="AB264" i="6"/>
  <c r="AB258" i="6"/>
  <c r="AB268" i="6" s="1"/>
  <c r="AB237" i="6"/>
  <c r="AB231" i="6"/>
  <c r="AB241" i="6" s="1"/>
  <c r="AB204" i="6"/>
  <c r="AB214" i="6" s="1"/>
  <c r="AC144" i="6"/>
  <c r="AD77" i="6"/>
  <c r="AD73" i="6"/>
  <c r="AD59" i="6"/>
  <c r="AD78" i="6"/>
  <c r="AD74" i="6"/>
  <c r="AD96" i="6"/>
  <c r="AD104" i="6" s="1"/>
  <c r="AD79" i="6"/>
  <c r="AD56" i="6"/>
  <c r="AD63" i="6"/>
  <c r="AD75" i="6"/>
  <c r="AD93" i="6"/>
  <c r="AD101" i="6" s="1"/>
  <c r="AD72" i="6"/>
  <c r="AD60" i="6"/>
  <c r="AE3" i="6"/>
  <c r="AD61" i="6"/>
  <c r="AD65" i="6"/>
  <c r="AD76" i="6"/>
  <c r="AD62" i="6"/>
  <c r="AD70" i="6"/>
  <c r="AD58" i="6"/>
  <c r="AD71" i="6"/>
  <c r="AD64" i="6"/>
  <c r="AD57" i="6"/>
  <c r="AC198" i="6"/>
  <c r="AC208" i="6" s="1"/>
  <c r="AC127" i="6" l="1"/>
  <c r="AC121" i="6"/>
  <c r="AC131" i="6" s="1"/>
  <c r="AC118" i="6"/>
  <c r="AD247" i="6"/>
  <c r="AD193" i="6"/>
  <c r="AD220" i="6"/>
  <c r="AD166" i="6"/>
  <c r="AD139" i="6"/>
  <c r="AD112" i="6"/>
  <c r="AD80" i="6"/>
  <c r="AD246" i="6"/>
  <c r="AD252" i="6" s="1"/>
  <c r="AD219" i="6"/>
  <c r="AD192" i="6"/>
  <c r="AD138" i="6"/>
  <c r="AD165" i="6"/>
  <c r="AD111" i="6"/>
  <c r="AD66" i="6"/>
  <c r="AB150" i="6"/>
  <c r="AB156" i="6"/>
  <c r="AC263" i="6"/>
  <c r="AC257" i="6"/>
  <c r="AC267" i="6" s="1"/>
  <c r="AC254" i="6"/>
  <c r="AC230" i="6"/>
  <c r="AC236" i="6"/>
  <c r="AC227" i="6"/>
  <c r="AC148" i="6"/>
  <c r="AC158" i="6" s="1"/>
  <c r="AC154" i="6"/>
  <c r="AC145" i="6"/>
  <c r="AB159" i="6"/>
  <c r="AC202" i="6"/>
  <c r="AC212" i="6" s="1"/>
  <c r="AC199" i="6"/>
  <c r="AC209" i="6" s="1"/>
  <c r="AE4" i="6"/>
  <c r="AC172" i="6"/>
  <c r="AC182" i="6" s="1"/>
  <c r="AC175" i="6"/>
  <c r="AC185" i="6" s="1"/>
  <c r="AC149" i="6" l="1"/>
  <c r="AC159" i="6" s="1"/>
  <c r="AC155" i="6"/>
  <c r="AC146" i="6"/>
  <c r="AD256" i="6"/>
  <c r="AD266" i="6" s="1"/>
  <c r="AD262" i="6"/>
  <c r="AD253" i="6"/>
  <c r="AC264" i="6"/>
  <c r="AC258" i="6"/>
  <c r="AD171" i="6"/>
  <c r="AD181" i="6" s="1"/>
  <c r="AC176" i="6"/>
  <c r="AC186" i="6" s="1"/>
  <c r="AC173" i="6"/>
  <c r="AC183" i="6" s="1"/>
  <c r="AC237" i="6"/>
  <c r="AC231" i="6"/>
  <c r="AC241" i="6" s="1"/>
  <c r="AD117" i="6"/>
  <c r="AD144" i="6"/>
  <c r="AC122" i="6"/>
  <c r="AC128" i="6"/>
  <c r="AC119" i="6"/>
  <c r="AE96" i="6"/>
  <c r="AE104" i="6" s="1"/>
  <c r="AE79" i="6"/>
  <c r="AE78" i="6"/>
  <c r="AE60" i="6"/>
  <c r="AE63" i="6"/>
  <c r="AE56" i="6"/>
  <c r="AE75" i="6"/>
  <c r="AE74" i="6"/>
  <c r="AE93" i="6"/>
  <c r="AE101" i="6" s="1"/>
  <c r="AE72" i="6"/>
  <c r="AE59" i="6"/>
  <c r="AE62" i="6"/>
  <c r="AE77" i="6"/>
  <c r="AE61" i="6"/>
  <c r="AE76" i="6"/>
  <c r="AE65" i="6"/>
  <c r="AE70" i="6"/>
  <c r="AE58" i="6"/>
  <c r="AE73" i="6"/>
  <c r="AE71" i="6"/>
  <c r="AE64" i="6"/>
  <c r="AE57" i="6"/>
  <c r="AF3" i="6"/>
  <c r="AC240" i="6"/>
  <c r="AD198" i="6"/>
  <c r="AD208" i="6" s="1"/>
  <c r="AC203" i="6"/>
  <c r="AC213" i="6" s="1"/>
  <c r="AC200" i="6"/>
  <c r="AC210" i="6" s="1"/>
  <c r="AB160" i="6"/>
  <c r="AD225" i="6"/>
  <c r="AD263" i="6" l="1"/>
  <c r="AD257" i="6"/>
  <c r="AD267" i="6" s="1"/>
  <c r="AD254" i="6"/>
  <c r="AC204" i="6"/>
  <c r="AC214" i="6" s="1"/>
  <c r="AE247" i="6"/>
  <c r="AE220" i="6"/>
  <c r="AE166" i="6"/>
  <c r="AE193" i="6"/>
  <c r="AE112" i="6"/>
  <c r="AE80" i="6"/>
  <c r="AE139" i="6"/>
  <c r="AE219" i="6"/>
  <c r="AE246" i="6"/>
  <c r="AE192" i="6"/>
  <c r="AE138" i="6"/>
  <c r="AE165" i="6"/>
  <c r="AE111" i="6"/>
  <c r="AE66" i="6"/>
  <c r="AD235" i="6"/>
  <c r="AD229" i="6"/>
  <c r="AD239" i="6" s="1"/>
  <c r="AD226" i="6"/>
  <c r="AC268" i="6"/>
  <c r="AC132" i="6"/>
  <c r="AD148" i="6"/>
  <c r="AD158" i="6" s="1"/>
  <c r="AD154" i="6"/>
  <c r="AD145" i="6"/>
  <c r="AD127" i="6"/>
  <c r="AD121" i="6"/>
  <c r="AD131" i="6" s="1"/>
  <c r="AD118" i="6"/>
  <c r="AC156" i="6"/>
  <c r="AC150" i="6"/>
  <c r="AC160" i="6" s="1"/>
  <c r="AF4" i="6"/>
  <c r="AD199" i="6"/>
  <c r="AD209" i="6" s="1"/>
  <c r="AD202" i="6"/>
  <c r="AD212" i="6" s="1"/>
  <c r="AC177" i="6"/>
  <c r="AC187" i="6" s="1"/>
  <c r="AD175" i="6"/>
  <c r="AD185" i="6" s="1"/>
  <c r="AD172" i="6"/>
  <c r="AD182" i="6" s="1"/>
  <c r="AC129" i="6"/>
  <c r="AC123" i="6"/>
  <c r="AE117" i="6" l="1"/>
  <c r="AE171" i="6"/>
  <c r="AE181" i="6" s="1"/>
  <c r="AE144" i="6"/>
  <c r="AE198" i="6"/>
  <c r="AE208" i="6" s="1"/>
  <c r="AE175" i="6"/>
  <c r="AE185" i="6" s="1"/>
  <c r="AE172" i="6"/>
  <c r="AE182" i="6" s="1"/>
  <c r="AC133" i="6"/>
  <c r="AF70" i="6"/>
  <c r="AF74" i="6"/>
  <c r="AF61" i="6"/>
  <c r="AF96" i="6"/>
  <c r="AF104" i="6" s="1"/>
  <c r="AF79" i="6"/>
  <c r="AF75" i="6"/>
  <c r="AF78" i="6"/>
  <c r="AF59" i="6"/>
  <c r="AF93" i="6"/>
  <c r="AF101" i="6" s="1"/>
  <c r="AF72" i="6"/>
  <c r="AF62" i="6"/>
  <c r="AF63" i="6"/>
  <c r="AF65" i="6"/>
  <c r="AF76" i="6"/>
  <c r="AF58" i="6"/>
  <c r="AF73" i="6"/>
  <c r="AF71" i="6"/>
  <c r="AF60" i="6"/>
  <c r="AF64" i="6"/>
  <c r="AF57" i="6"/>
  <c r="AF56" i="6"/>
  <c r="AG3" i="6"/>
  <c r="AF77" i="6"/>
  <c r="AE121" i="6"/>
  <c r="AE131" i="6" s="1"/>
  <c r="AE127" i="6"/>
  <c r="AE118" i="6"/>
  <c r="AE154" i="6"/>
  <c r="AE148" i="6"/>
  <c r="AE158" i="6" s="1"/>
  <c r="AE145" i="6"/>
  <c r="AD149" i="6"/>
  <c r="AD159" i="6" s="1"/>
  <c r="AD155" i="6"/>
  <c r="AD146" i="6"/>
  <c r="AE202" i="6"/>
  <c r="AE212" i="6" s="1"/>
  <c r="AE199" i="6"/>
  <c r="AE209" i="6" s="1"/>
  <c r="AE252" i="6"/>
  <c r="AD230" i="6"/>
  <c r="AD240" i="6" s="1"/>
  <c r="AD236" i="6"/>
  <c r="AD227" i="6"/>
  <c r="AD258" i="6"/>
  <c r="AD268" i="6" s="1"/>
  <c r="AD264" i="6"/>
  <c r="AD203" i="6"/>
  <c r="AD213" i="6" s="1"/>
  <c r="AD200" i="6"/>
  <c r="AD210" i="6" s="1"/>
  <c r="AD128" i="6"/>
  <c r="AD122" i="6"/>
  <c r="AD132" i="6" s="1"/>
  <c r="AD119" i="6"/>
  <c r="AD176" i="6"/>
  <c r="AD186" i="6" s="1"/>
  <c r="AD173" i="6"/>
  <c r="AD183" i="6" s="1"/>
  <c r="AE225" i="6"/>
  <c r="AF247" i="6" l="1"/>
  <c r="AF220" i="6"/>
  <c r="AF166" i="6"/>
  <c r="AF139" i="6"/>
  <c r="AF193" i="6"/>
  <c r="AF112" i="6"/>
  <c r="AF80" i="6"/>
  <c r="AD129" i="6"/>
  <c r="AD123" i="6"/>
  <c r="AD133" i="6" s="1"/>
  <c r="AE256" i="6"/>
  <c r="AE266" i="6" s="1"/>
  <c r="AE262" i="6"/>
  <c r="AE253" i="6"/>
  <c r="AD204" i="6"/>
  <c r="AD214" i="6" s="1"/>
  <c r="AD156" i="6"/>
  <c r="AD150" i="6"/>
  <c r="AD160" i="6" s="1"/>
  <c r="AF219" i="6"/>
  <c r="AF225" i="6" s="1"/>
  <c r="AF192" i="6"/>
  <c r="AF198" i="6" s="1"/>
  <c r="AF208" i="6" s="1"/>
  <c r="AF246" i="6"/>
  <c r="AF252" i="6" s="1"/>
  <c r="AF165" i="6"/>
  <c r="AF171" i="6" s="1"/>
  <c r="AF181" i="6" s="1"/>
  <c r="AF138" i="6"/>
  <c r="AF144" i="6" s="1"/>
  <c r="AF111" i="6"/>
  <c r="AF117" i="6" s="1"/>
  <c r="AF66" i="6"/>
  <c r="AG4" i="6"/>
  <c r="AE235" i="6"/>
  <c r="AE229" i="6"/>
  <c r="AE239" i="6" s="1"/>
  <c r="AE226" i="6"/>
  <c r="AE176" i="6"/>
  <c r="AE186" i="6" s="1"/>
  <c r="AE173" i="6"/>
  <c r="AE183" i="6" s="1"/>
  <c r="AD177" i="6"/>
  <c r="AD187" i="6" s="1"/>
  <c r="AD231" i="6"/>
  <c r="AD241" i="6" s="1"/>
  <c r="AD237" i="6"/>
  <c r="AE128" i="6"/>
  <c r="AE122" i="6"/>
  <c r="AE132" i="6" s="1"/>
  <c r="AE119" i="6"/>
  <c r="AE203" i="6"/>
  <c r="AE213" i="6" s="1"/>
  <c r="AE200" i="6"/>
  <c r="AE210" i="6" s="1"/>
  <c r="AE149" i="6"/>
  <c r="AE159" i="6" s="1"/>
  <c r="AE155" i="6"/>
  <c r="AE146" i="6"/>
  <c r="AE236" i="6" l="1"/>
  <c r="AE230" i="6"/>
  <c r="AE240" i="6" s="1"/>
  <c r="AE227" i="6"/>
  <c r="AF127" i="6"/>
  <c r="AF121" i="6"/>
  <c r="AF131" i="6" s="1"/>
  <c r="AF118" i="6"/>
  <c r="AF148" i="6"/>
  <c r="AF158" i="6" s="1"/>
  <c r="AF154" i="6"/>
  <c r="AF145" i="6"/>
  <c r="AE129" i="6"/>
  <c r="AE123" i="6"/>
  <c r="AE133" i="6" s="1"/>
  <c r="AF175" i="6"/>
  <c r="AF185" i="6" s="1"/>
  <c r="AF172" i="6"/>
  <c r="AF182" i="6" s="1"/>
  <c r="AG72" i="6"/>
  <c r="AG62" i="6"/>
  <c r="AG96" i="6"/>
  <c r="AG104" i="6" s="1"/>
  <c r="AG79" i="6"/>
  <c r="AG75" i="6"/>
  <c r="AG93" i="6"/>
  <c r="AG101" i="6" s="1"/>
  <c r="AG74" i="6"/>
  <c r="AG59" i="6"/>
  <c r="AG78" i="6"/>
  <c r="AG76" i="6"/>
  <c r="AG70" i="6"/>
  <c r="AG65" i="6"/>
  <c r="AG77" i="6"/>
  <c r="AG63" i="6"/>
  <c r="AG58" i="6"/>
  <c r="AG73" i="6"/>
  <c r="AG71" i="6"/>
  <c r="AG60" i="6"/>
  <c r="AG64" i="6"/>
  <c r="AG57" i="6"/>
  <c r="AG56" i="6"/>
  <c r="AH3" i="6"/>
  <c r="AG61" i="6"/>
  <c r="AF235" i="6"/>
  <c r="AF229" i="6"/>
  <c r="AF239" i="6" s="1"/>
  <c r="AF226" i="6"/>
  <c r="AE204" i="6"/>
  <c r="AE214" i="6" s="1"/>
  <c r="AF256" i="6"/>
  <c r="AF266" i="6" s="1"/>
  <c r="AF262" i="6"/>
  <c r="AF253" i="6"/>
  <c r="AF202" i="6"/>
  <c r="AF212" i="6" s="1"/>
  <c r="AF199" i="6"/>
  <c r="AF209" i="6" s="1"/>
  <c r="AE150" i="6"/>
  <c r="AE160" i="6" s="1"/>
  <c r="AE156" i="6"/>
  <c r="AE177" i="6"/>
  <c r="AE187" i="6" s="1"/>
  <c r="AE257" i="6"/>
  <c r="AE267" i="6" s="1"/>
  <c r="AE263" i="6"/>
  <c r="AE254" i="6"/>
  <c r="AE258" i="6" l="1"/>
  <c r="AE268" i="6" s="1"/>
  <c r="AE264" i="6"/>
  <c r="AF236" i="6"/>
  <c r="AF230" i="6"/>
  <c r="AF240" i="6" s="1"/>
  <c r="AF227" i="6"/>
  <c r="AF203" i="6"/>
  <c r="AF213" i="6" s="1"/>
  <c r="AF200" i="6"/>
  <c r="AF210" i="6" s="1"/>
  <c r="AH4" i="6"/>
  <c r="AG193" i="6"/>
  <c r="AG220" i="6"/>
  <c r="AG247" i="6"/>
  <c r="AG166" i="6"/>
  <c r="AG112" i="6"/>
  <c r="AG139" i="6"/>
  <c r="AG80" i="6"/>
  <c r="AF176" i="6"/>
  <c r="AF186" i="6" s="1"/>
  <c r="AF173" i="6"/>
  <c r="AF183" i="6" s="1"/>
  <c r="AE231" i="6"/>
  <c r="AE241" i="6" s="1"/>
  <c r="AE237" i="6"/>
  <c r="AF122" i="6"/>
  <c r="AF132" i="6" s="1"/>
  <c r="AF128" i="6"/>
  <c r="AF119" i="6"/>
  <c r="AG219" i="6"/>
  <c r="AG225" i="6" s="1"/>
  <c r="AG246" i="6"/>
  <c r="AG252" i="6" s="1"/>
  <c r="AG165" i="6"/>
  <c r="AG192" i="6"/>
  <c r="AG138" i="6"/>
  <c r="AG111" i="6"/>
  <c r="AG66" i="6"/>
  <c r="AF149" i="6"/>
  <c r="AF159" i="6" s="1"/>
  <c r="AF155" i="6"/>
  <c r="AF146" i="6"/>
  <c r="AF263" i="6"/>
  <c r="AF257" i="6"/>
  <c r="AF267" i="6" s="1"/>
  <c r="AF254" i="6"/>
  <c r="AG262" i="6" l="1"/>
  <c r="AG256" i="6"/>
  <c r="AG266" i="6" s="1"/>
  <c r="AG253" i="6"/>
  <c r="AG171" i="6"/>
  <c r="AG181" i="6" s="1"/>
  <c r="AH74" i="6"/>
  <c r="AH96" i="6"/>
  <c r="AH104" i="6" s="1"/>
  <c r="AH79" i="6"/>
  <c r="AH70" i="6"/>
  <c r="AH63" i="6"/>
  <c r="AH75" i="6"/>
  <c r="AH71" i="6"/>
  <c r="AH76" i="6"/>
  <c r="AH78" i="6"/>
  <c r="AH72" i="6"/>
  <c r="AH62" i="6"/>
  <c r="AH65" i="6"/>
  <c r="AH93" i="6"/>
  <c r="AH101" i="6" s="1"/>
  <c r="AH59" i="6"/>
  <c r="AH73" i="6"/>
  <c r="AH58" i="6"/>
  <c r="AH64" i="6"/>
  <c r="AH57" i="6"/>
  <c r="AH56" i="6"/>
  <c r="AI3" i="6"/>
  <c r="AH77" i="6"/>
  <c r="AH61" i="6"/>
  <c r="AH60" i="6"/>
  <c r="AG235" i="6"/>
  <c r="AG229" i="6"/>
  <c r="AG239" i="6" s="1"/>
  <c r="AG226" i="6"/>
  <c r="AF129" i="6"/>
  <c r="AF123" i="6"/>
  <c r="AF133" i="6" s="1"/>
  <c r="AF156" i="6"/>
  <c r="AF150" i="6"/>
  <c r="AF160" i="6" s="1"/>
  <c r="AG117" i="6"/>
  <c r="AF177" i="6"/>
  <c r="AF187" i="6" s="1"/>
  <c r="AF258" i="6"/>
  <c r="AF268" i="6" s="1"/>
  <c r="AF264" i="6"/>
  <c r="AG144" i="6"/>
  <c r="AF204" i="6"/>
  <c r="AF214" i="6" s="1"/>
  <c r="AF231" i="6"/>
  <c r="AF241" i="6" s="1"/>
  <c r="AF237" i="6"/>
  <c r="AG198" i="6"/>
  <c r="AG208" i="6" s="1"/>
  <c r="AG236" i="6" l="1"/>
  <c r="AG230" i="6"/>
  <c r="AG240" i="6" s="1"/>
  <c r="AG227" i="6"/>
  <c r="AG154" i="6"/>
  <c r="AG145" i="6"/>
  <c r="AG148" i="6"/>
  <c r="AG158" i="6" s="1"/>
  <c r="AG263" i="6"/>
  <c r="AG257" i="6"/>
  <c r="AG267" i="6" s="1"/>
  <c r="AG254" i="6"/>
  <c r="AH247" i="6"/>
  <c r="AH220" i="6"/>
  <c r="AH166" i="6"/>
  <c r="AH112" i="6"/>
  <c r="AH139" i="6"/>
  <c r="AH80" i="6"/>
  <c r="AH193" i="6"/>
  <c r="AG175" i="6"/>
  <c r="AG185" i="6" s="1"/>
  <c r="AG172" i="6"/>
  <c r="AG182" i="6" s="1"/>
  <c r="AG121" i="6"/>
  <c r="AG131" i="6" s="1"/>
  <c r="AG118" i="6"/>
  <c r="AG127" i="6"/>
  <c r="AI4" i="6"/>
  <c r="AG202" i="6"/>
  <c r="AG212" i="6" s="1"/>
  <c r="AG199" i="6"/>
  <c r="AG209" i="6" s="1"/>
  <c r="AH246" i="6"/>
  <c r="AH219" i="6"/>
  <c r="AH192" i="6"/>
  <c r="AH165" i="6"/>
  <c r="AH138" i="6"/>
  <c r="AH144" i="6" s="1"/>
  <c r="AH111" i="6"/>
  <c r="AH117" i="6" s="1"/>
  <c r="AH66" i="6"/>
  <c r="AH171" i="6" l="1"/>
  <c r="AH181" i="6" s="1"/>
  <c r="AH252" i="6"/>
  <c r="AG155" i="6"/>
  <c r="AG149" i="6"/>
  <c r="AG159" i="6" s="1"/>
  <c r="AG146" i="6"/>
  <c r="AG203" i="6"/>
  <c r="AG213" i="6" s="1"/>
  <c r="AG200" i="6"/>
  <c r="AG210" i="6" s="1"/>
  <c r="AI76" i="6"/>
  <c r="AI75" i="6"/>
  <c r="AI64" i="6"/>
  <c r="AI93" i="6"/>
  <c r="AI101" i="6" s="1"/>
  <c r="AI96" i="6"/>
  <c r="AI104" i="6" s="1"/>
  <c r="AI79" i="6"/>
  <c r="AI62" i="6"/>
  <c r="AI65" i="6"/>
  <c r="AI58" i="6"/>
  <c r="AI70" i="6"/>
  <c r="AI61" i="6"/>
  <c r="AI78" i="6"/>
  <c r="AI74" i="6"/>
  <c r="AI72" i="6"/>
  <c r="AI63" i="6"/>
  <c r="AI71" i="6"/>
  <c r="AI73" i="6"/>
  <c r="AI60" i="6"/>
  <c r="AI57" i="6"/>
  <c r="AI56" i="6"/>
  <c r="AJ3" i="6"/>
  <c r="AI77" i="6"/>
  <c r="AI59" i="6"/>
  <c r="AH154" i="6"/>
  <c r="AH148" i="6"/>
  <c r="AH158" i="6" s="1"/>
  <c r="AH145" i="6"/>
  <c r="AG176" i="6"/>
  <c r="AG186" i="6" s="1"/>
  <c r="AG173" i="6"/>
  <c r="AG183" i="6" s="1"/>
  <c r="AH175" i="6"/>
  <c r="AH185" i="6" s="1"/>
  <c r="AH172" i="6"/>
  <c r="AH182" i="6" s="1"/>
  <c r="AG231" i="6"/>
  <c r="AG241" i="6" s="1"/>
  <c r="AG237" i="6"/>
  <c r="AH262" i="6"/>
  <c r="AH256" i="6"/>
  <c r="AH266" i="6" s="1"/>
  <c r="AH253" i="6"/>
  <c r="AG122" i="6"/>
  <c r="AG132" i="6" s="1"/>
  <c r="AG128" i="6"/>
  <c r="AG119" i="6"/>
  <c r="AG264" i="6"/>
  <c r="AG258" i="6"/>
  <c r="AG268" i="6" s="1"/>
  <c r="AH127" i="6"/>
  <c r="AH121" i="6"/>
  <c r="AH131" i="6" s="1"/>
  <c r="AH118" i="6"/>
  <c r="AH198" i="6"/>
  <c r="AH208" i="6" s="1"/>
  <c r="AH225" i="6"/>
  <c r="AI246" i="6" l="1"/>
  <c r="AI219" i="6"/>
  <c r="AI192" i="6"/>
  <c r="AI165" i="6"/>
  <c r="AI138" i="6"/>
  <c r="AI111" i="6"/>
  <c r="AI66" i="6"/>
  <c r="AH122" i="6"/>
  <c r="AH132" i="6" s="1"/>
  <c r="AH128" i="6"/>
  <c r="AH119" i="6"/>
  <c r="AI247" i="6"/>
  <c r="AI220" i="6"/>
  <c r="AI193" i="6"/>
  <c r="AI166" i="6"/>
  <c r="AI112" i="6"/>
  <c r="AI139" i="6"/>
  <c r="AI80" i="6"/>
  <c r="AG156" i="6"/>
  <c r="AG150" i="6"/>
  <c r="AG160" i="6" s="1"/>
  <c r="AH155" i="6"/>
  <c r="AH149" i="6"/>
  <c r="AH159" i="6" s="1"/>
  <c r="AH146" i="6"/>
  <c r="AG204" i="6"/>
  <c r="AG214" i="6" s="1"/>
  <c r="AJ4" i="6"/>
  <c r="AG129" i="6"/>
  <c r="AG123" i="6"/>
  <c r="AG133" i="6" s="1"/>
  <c r="AH263" i="6"/>
  <c r="AH257" i="6"/>
  <c r="AH267" i="6" s="1"/>
  <c r="AH254" i="6"/>
  <c r="AH235" i="6"/>
  <c r="AH229" i="6"/>
  <c r="AH239" i="6" s="1"/>
  <c r="AH226" i="6"/>
  <c r="AH202" i="6"/>
  <c r="AH212" i="6" s="1"/>
  <c r="AH199" i="6"/>
  <c r="AH209" i="6" s="1"/>
  <c r="AH176" i="6"/>
  <c r="AH186" i="6" s="1"/>
  <c r="AH173" i="6"/>
  <c r="AH183" i="6" s="1"/>
  <c r="AG177" i="6"/>
  <c r="AG187" i="6" s="1"/>
  <c r="AI117" i="6" l="1"/>
  <c r="AI144" i="6"/>
  <c r="AI171" i="6"/>
  <c r="AI181" i="6" s="1"/>
  <c r="AI198" i="6"/>
  <c r="AI208" i="6" s="1"/>
  <c r="AI225" i="6"/>
  <c r="AH156" i="6"/>
  <c r="AH150" i="6"/>
  <c r="AH160" i="6" s="1"/>
  <c r="AH203" i="6"/>
  <c r="AH213" i="6" s="1"/>
  <c r="AH200" i="6"/>
  <c r="AH210" i="6" s="1"/>
  <c r="AH230" i="6"/>
  <c r="AH240" i="6" s="1"/>
  <c r="AH236" i="6"/>
  <c r="AH227" i="6"/>
  <c r="AJ78" i="6"/>
  <c r="AJ71" i="6"/>
  <c r="AJ65" i="6"/>
  <c r="AJ93" i="6"/>
  <c r="AJ101" i="6" s="1"/>
  <c r="AJ76" i="6"/>
  <c r="AJ75" i="6"/>
  <c r="AJ58" i="6"/>
  <c r="AJ70" i="6"/>
  <c r="AJ61" i="6"/>
  <c r="AJ79" i="6"/>
  <c r="AJ73" i="6"/>
  <c r="AJ77" i="6"/>
  <c r="AJ96" i="6"/>
  <c r="AJ104" i="6" s="1"/>
  <c r="AJ62" i="6"/>
  <c r="AJ63" i="6"/>
  <c r="AJ60" i="6"/>
  <c r="AJ64" i="6"/>
  <c r="AJ57" i="6"/>
  <c r="AJ74" i="6"/>
  <c r="AJ72" i="6"/>
  <c r="AJ56" i="6"/>
  <c r="AJ59" i="6"/>
  <c r="AK3" i="6"/>
  <c r="AH264" i="6"/>
  <c r="AH258" i="6"/>
  <c r="AH268" i="6" s="1"/>
  <c r="AI202" i="6"/>
  <c r="AI212" i="6" s="1"/>
  <c r="AI199" i="6"/>
  <c r="AI209" i="6" s="1"/>
  <c r="AI229" i="6"/>
  <c r="AI239" i="6" s="1"/>
  <c r="AI235" i="6"/>
  <c r="AI226" i="6"/>
  <c r="AH129" i="6"/>
  <c r="AH123" i="6"/>
  <c r="AH133" i="6" s="1"/>
  <c r="AI127" i="6"/>
  <c r="AI121" i="6"/>
  <c r="AI131" i="6" s="1"/>
  <c r="AI118" i="6"/>
  <c r="AI145" i="6"/>
  <c r="AI154" i="6"/>
  <c r="AI148" i="6"/>
  <c r="AI158" i="6" s="1"/>
  <c r="AH177" i="6"/>
  <c r="AH187" i="6" s="1"/>
  <c r="AI252" i="6"/>
  <c r="AI175" i="6" l="1"/>
  <c r="AI185" i="6" s="1"/>
  <c r="AI172" i="6"/>
  <c r="AI182" i="6" s="1"/>
  <c r="AI262" i="6"/>
  <c r="AI256" i="6"/>
  <c r="AI266" i="6" s="1"/>
  <c r="AI253" i="6"/>
  <c r="AJ247" i="6"/>
  <c r="AJ220" i="6"/>
  <c r="AJ193" i="6"/>
  <c r="AJ166" i="6"/>
  <c r="AJ139" i="6"/>
  <c r="AJ112" i="6"/>
  <c r="AJ80" i="6"/>
  <c r="AI203" i="6"/>
  <c r="AI213" i="6" s="1"/>
  <c r="AI200" i="6"/>
  <c r="AI210" i="6" s="1"/>
  <c r="AJ246" i="6"/>
  <c r="AJ219" i="6"/>
  <c r="AJ192" i="6"/>
  <c r="AJ165" i="6"/>
  <c r="AJ138" i="6"/>
  <c r="AJ111" i="6"/>
  <c r="AJ66" i="6"/>
  <c r="AI176" i="6"/>
  <c r="AI186" i="6" s="1"/>
  <c r="AI173" i="6"/>
  <c r="AI183" i="6" s="1"/>
  <c r="AI236" i="6"/>
  <c r="AI230" i="6"/>
  <c r="AI240" i="6" s="1"/>
  <c r="AI227" i="6"/>
  <c r="AH231" i="6"/>
  <c r="AH241" i="6" s="1"/>
  <c r="AH237" i="6"/>
  <c r="AH204" i="6"/>
  <c r="AH214" i="6" s="1"/>
  <c r="AI155" i="6"/>
  <c r="AI149" i="6"/>
  <c r="AI159" i="6" s="1"/>
  <c r="AI146" i="6"/>
  <c r="AI122" i="6"/>
  <c r="AI132" i="6" s="1"/>
  <c r="AI128" i="6"/>
  <c r="AI119" i="6"/>
  <c r="AK4" i="6"/>
  <c r="AJ252" i="6" l="1"/>
  <c r="AJ171" i="6"/>
  <c r="AJ181" i="6" s="1"/>
  <c r="AJ225" i="6"/>
  <c r="AJ117" i="6"/>
  <c r="AJ262" i="6"/>
  <c r="AJ256" i="6"/>
  <c r="AJ266" i="6" s="1"/>
  <c r="AJ253" i="6"/>
  <c r="AL3" i="6"/>
  <c r="AK93" i="6"/>
  <c r="AK101" i="6" s="1"/>
  <c r="AK76" i="6"/>
  <c r="AK72" i="6"/>
  <c r="AK77" i="6"/>
  <c r="AK75" i="6"/>
  <c r="AK70" i="6"/>
  <c r="AK65" i="6"/>
  <c r="AK61" i="6"/>
  <c r="AK79" i="6"/>
  <c r="AK73" i="6"/>
  <c r="AK64" i="6"/>
  <c r="AK96" i="6"/>
  <c r="AK104" i="6" s="1"/>
  <c r="AK60" i="6"/>
  <c r="AK58" i="6"/>
  <c r="AK57" i="6"/>
  <c r="AK74" i="6"/>
  <c r="AK71" i="6"/>
  <c r="AK62" i="6"/>
  <c r="AK78" i="6"/>
  <c r="AK59" i="6"/>
  <c r="AK63" i="6"/>
  <c r="AK56" i="6"/>
  <c r="AJ144" i="6"/>
  <c r="AI231" i="6"/>
  <c r="AI241" i="6" s="1"/>
  <c r="AI237" i="6"/>
  <c r="AI204" i="6"/>
  <c r="AI214" i="6" s="1"/>
  <c r="AI150" i="6"/>
  <c r="AI160" i="6" s="1"/>
  <c r="AI156" i="6"/>
  <c r="AJ198" i="6"/>
  <c r="AJ208" i="6" s="1"/>
  <c r="AI123" i="6"/>
  <c r="AI133" i="6" s="1"/>
  <c r="AI129" i="6"/>
  <c r="AI263" i="6"/>
  <c r="AI257" i="6"/>
  <c r="AI267" i="6" s="1"/>
  <c r="AI254" i="6"/>
  <c r="AI177" i="6"/>
  <c r="AI187" i="6" s="1"/>
  <c r="AK219" i="6" l="1"/>
  <c r="AK246" i="6"/>
  <c r="AK192" i="6"/>
  <c r="AK165" i="6"/>
  <c r="AK111" i="6"/>
  <c r="AK138" i="6"/>
  <c r="AK66" i="6"/>
  <c r="AJ154" i="6"/>
  <c r="AJ148" i="6"/>
  <c r="AJ158" i="6" s="1"/>
  <c r="AJ145" i="6"/>
  <c r="AL4" i="6"/>
  <c r="AI264" i="6"/>
  <c r="AI258" i="6"/>
  <c r="AI268" i="6" s="1"/>
  <c r="AJ263" i="6"/>
  <c r="AJ257" i="6"/>
  <c r="AJ267" i="6" s="1"/>
  <c r="AJ254" i="6"/>
  <c r="AJ202" i="6"/>
  <c r="AJ212" i="6" s="1"/>
  <c r="AJ199" i="6"/>
  <c r="AJ209" i="6" s="1"/>
  <c r="AJ127" i="6"/>
  <c r="AJ121" i="6"/>
  <c r="AJ131" i="6" s="1"/>
  <c r="AJ118" i="6"/>
  <c r="AK247" i="6"/>
  <c r="AK220" i="6"/>
  <c r="AK193" i="6"/>
  <c r="AK139" i="6"/>
  <c r="AK166" i="6"/>
  <c r="AK112" i="6"/>
  <c r="AK80" i="6"/>
  <c r="AJ235" i="6"/>
  <c r="AJ229" i="6"/>
  <c r="AJ239" i="6" s="1"/>
  <c r="AJ226" i="6"/>
  <c r="AJ172" i="6"/>
  <c r="AJ182" i="6" s="1"/>
  <c r="AJ175" i="6"/>
  <c r="AJ185" i="6" s="1"/>
  <c r="AK144" i="6" l="1"/>
  <c r="AK117" i="6"/>
  <c r="AK118" i="6" s="1"/>
  <c r="AJ264" i="6"/>
  <c r="AJ258" i="6"/>
  <c r="AJ268" i="6" s="1"/>
  <c r="AJ155" i="6"/>
  <c r="AJ149" i="6"/>
  <c r="AJ159" i="6" s="1"/>
  <c r="AJ146" i="6"/>
  <c r="AK171" i="6"/>
  <c r="AK181" i="6" s="1"/>
  <c r="AL71" i="6"/>
  <c r="AL93" i="6"/>
  <c r="AL101" i="6" s="1"/>
  <c r="AL76" i="6"/>
  <c r="AL56" i="6"/>
  <c r="AL77" i="6"/>
  <c r="AL61" i="6"/>
  <c r="AL57" i="6"/>
  <c r="AL79" i="6"/>
  <c r="AL73" i="6"/>
  <c r="AL64" i="6"/>
  <c r="AL60" i="6"/>
  <c r="AL96" i="6"/>
  <c r="AL104" i="6" s="1"/>
  <c r="AL78" i="6"/>
  <c r="AL75" i="6"/>
  <c r="AL70" i="6"/>
  <c r="AL65" i="6"/>
  <c r="AL58" i="6"/>
  <c r="AL74" i="6"/>
  <c r="AL62" i="6"/>
  <c r="AM3" i="6"/>
  <c r="AL72" i="6"/>
  <c r="AL59" i="6"/>
  <c r="AL63" i="6"/>
  <c r="AJ203" i="6"/>
  <c r="AJ213" i="6" s="1"/>
  <c r="AJ200" i="6"/>
  <c r="AJ210" i="6" s="1"/>
  <c r="AK198" i="6"/>
  <c r="AK208" i="6" s="1"/>
  <c r="AJ122" i="6"/>
  <c r="AJ132" i="6" s="1"/>
  <c r="AJ128" i="6"/>
  <c r="AJ119" i="6"/>
  <c r="AJ236" i="6"/>
  <c r="AJ230" i="6"/>
  <c r="AJ240" i="6" s="1"/>
  <c r="AJ227" i="6"/>
  <c r="AK252" i="6"/>
  <c r="AJ176" i="6"/>
  <c r="AJ186" i="6" s="1"/>
  <c r="AJ173" i="6"/>
  <c r="AJ183" i="6" s="1"/>
  <c r="AK154" i="6"/>
  <c r="AK148" i="6"/>
  <c r="AK158" i="6" s="1"/>
  <c r="AK145" i="6"/>
  <c r="AK127" i="6"/>
  <c r="AK121" i="6"/>
  <c r="AK131" i="6" s="1"/>
  <c r="AK225" i="6"/>
  <c r="AL246" i="6" l="1"/>
  <c r="AL219" i="6"/>
  <c r="AL165" i="6"/>
  <c r="AL111" i="6"/>
  <c r="AL66" i="6"/>
  <c r="AL138" i="6"/>
  <c r="AL192" i="6"/>
  <c r="AK202" i="6"/>
  <c r="AK212" i="6" s="1"/>
  <c r="AK199" i="6"/>
  <c r="AK209" i="6" s="1"/>
  <c r="AM4" i="6"/>
  <c r="AJ204" i="6"/>
  <c r="AJ214" i="6" s="1"/>
  <c r="AJ231" i="6"/>
  <c r="AJ241" i="6" s="1"/>
  <c r="AJ237" i="6"/>
  <c r="AK122" i="6"/>
  <c r="AK132" i="6" s="1"/>
  <c r="AK128" i="6"/>
  <c r="AK119" i="6"/>
  <c r="AJ123" i="6"/>
  <c r="AJ133" i="6" s="1"/>
  <c r="AJ129" i="6"/>
  <c r="AJ177" i="6"/>
  <c r="AJ187" i="6" s="1"/>
  <c r="AK262" i="6"/>
  <c r="AK256" i="6"/>
  <c r="AK266" i="6" s="1"/>
  <c r="AK253" i="6"/>
  <c r="AK175" i="6"/>
  <c r="AK185" i="6" s="1"/>
  <c r="AK172" i="6"/>
  <c r="AK182" i="6" s="1"/>
  <c r="AL247" i="6"/>
  <c r="AL220" i="6"/>
  <c r="AL193" i="6"/>
  <c r="AL166" i="6"/>
  <c r="AL139" i="6"/>
  <c r="AL80" i="6"/>
  <c r="AL112" i="6"/>
  <c r="AK235" i="6"/>
  <c r="AK229" i="6"/>
  <c r="AK239" i="6" s="1"/>
  <c r="AK226" i="6"/>
  <c r="AJ150" i="6"/>
  <c r="AJ160" i="6" s="1"/>
  <c r="AJ156" i="6"/>
  <c r="AK149" i="6"/>
  <c r="AK159" i="6" s="1"/>
  <c r="AK155" i="6"/>
  <c r="AK146" i="6"/>
  <c r="AL198" i="6" l="1"/>
  <c r="AL208" i="6" s="1"/>
  <c r="AK263" i="6"/>
  <c r="AK257" i="6"/>
  <c r="AK267" i="6" s="1"/>
  <c r="AK254" i="6"/>
  <c r="AL117" i="6"/>
  <c r="AK203" i="6"/>
  <c r="AK213" i="6" s="1"/>
  <c r="AK200" i="6"/>
  <c r="AK210" i="6" s="1"/>
  <c r="AM93" i="6"/>
  <c r="AM101" i="6" s="1"/>
  <c r="AM73" i="6"/>
  <c r="AM72" i="6"/>
  <c r="AM57" i="6"/>
  <c r="AM77" i="6"/>
  <c r="AM76" i="6"/>
  <c r="AM79" i="6"/>
  <c r="AN3" i="6"/>
  <c r="AM64" i="6"/>
  <c r="AM60" i="6"/>
  <c r="AM71" i="6"/>
  <c r="AM96" i="6"/>
  <c r="AM104" i="6" s="1"/>
  <c r="AM61" i="6"/>
  <c r="AM65" i="6"/>
  <c r="AM58" i="6"/>
  <c r="AM74" i="6"/>
  <c r="AM75" i="6"/>
  <c r="AM62" i="6"/>
  <c r="AM56" i="6"/>
  <c r="AM70" i="6"/>
  <c r="AM59" i="6"/>
  <c r="AM78" i="6"/>
  <c r="AM63" i="6"/>
  <c r="AL171" i="6"/>
  <c r="AL181" i="6" s="1"/>
  <c r="AL144" i="6"/>
  <c r="AK156" i="6"/>
  <c r="AK150" i="6"/>
  <c r="AK160" i="6" s="1"/>
  <c r="AK123" i="6"/>
  <c r="AK133" i="6" s="1"/>
  <c r="AK129" i="6"/>
  <c r="AL225" i="6"/>
  <c r="AK236" i="6"/>
  <c r="AK230" i="6"/>
  <c r="AK240" i="6" s="1"/>
  <c r="AK227" i="6"/>
  <c r="AL202" i="6"/>
  <c r="AL212" i="6" s="1"/>
  <c r="AL199" i="6"/>
  <c r="AL209" i="6" s="1"/>
  <c r="AK176" i="6"/>
  <c r="AK186" i="6" s="1"/>
  <c r="AK173" i="6"/>
  <c r="AK183" i="6" s="1"/>
  <c r="AL252" i="6"/>
  <c r="AL203" i="6" l="1"/>
  <c r="AL213" i="6" s="1"/>
  <c r="AL200" i="6"/>
  <c r="AL210" i="6" s="1"/>
  <c r="AL229" i="6"/>
  <c r="AL239" i="6" s="1"/>
  <c r="AL235" i="6"/>
  <c r="AL226" i="6"/>
  <c r="AN254" i="6"/>
  <c r="AN227" i="6"/>
  <c r="AN200" i="6"/>
  <c r="AN210" i="6" s="1"/>
  <c r="AN173" i="6"/>
  <c r="AN183" i="6" s="1"/>
  <c r="AN146" i="6"/>
  <c r="AN119" i="6"/>
  <c r="AN4" i="6"/>
  <c r="AL175" i="6"/>
  <c r="AL185" i="6" s="1"/>
  <c r="AL172" i="6"/>
  <c r="AL182" i="6" s="1"/>
  <c r="AL154" i="6"/>
  <c r="AL148" i="6"/>
  <c r="AL158" i="6" s="1"/>
  <c r="AL145" i="6"/>
  <c r="AK204" i="6"/>
  <c r="AK214" i="6" s="1"/>
  <c r="AM247" i="6"/>
  <c r="AM220" i="6"/>
  <c r="AM193" i="6"/>
  <c r="AM166" i="6"/>
  <c r="AM139" i="6"/>
  <c r="AM80" i="6"/>
  <c r="AM112" i="6"/>
  <c r="AK231" i="6"/>
  <c r="AK241" i="6" s="1"/>
  <c r="AK237" i="6"/>
  <c r="AM246" i="6"/>
  <c r="AM219" i="6"/>
  <c r="AM165" i="6"/>
  <c r="AM192" i="6"/>
  <c r="AM111" i="6"/>
  <c r="AM138" i="6"/>
  <c r="AM66" i="6"/>
  <c r="AL127" i="6"/>
  <c r="AL121" i="6"/>
  <c r="AL131" i="6" s="1"/>
  <c r="AL118" i="6"/>
  <c r="AL262" i="6"/>
  <c r="AL256" i="6"/>
  <c r="AL266" i="6" s="1"/>
  <c r="AL253" i="6"/>
  <c r="AK264" i="6"/>
  <c r="AK258" i="6"/>
  <c r="AK268" i="6" s="1"/>
  <c r="AK177" i="6"/>
  <c r="AK187" i="6" s="1"/>
  <c r="AM171" i="6" l="1"/>
  <c r="AM181" i="6" s="1"/>
  <c r="AM225" i="6"/>
  <c r="AM229" i="6" s="1"/>
  <c r="AM239" i="6" s="1"/>
  <c r="AN150" i="6"/>
  <c r="AN160" i="6" s="1"/>
  <c r="AN156" i="6"/>
  <c r="AN177" i="6"/>
  <c r="AN187" i="6" s="1"/>
  <c r="AN204" i="6"/>
  <c r="AN214" i="6" s="1"/>
  <c r="AL128" i="6"/>
  <c r="AL122" i="6"/>
  <c r="AL132" i="6" s="1"/>
  <c r="AL119" i="6"/>
  <c r="AN258" i="6"/>
  <c r="AN268" i="6" s="1"/>
  <c r="AN264" i="6"/>
  <c r="AM235" i="6"/>
  <c r="AM226" i="6"/>
  <c r="AL155" i="6"/>
  <c r="AL149" i="6"/>
  <c r="AL159" i="6" s="1"/>
  <c r="AL146" i="6"/>
  <c r="AM144" i="6"/>
  <c r="AL204" i="6"/>
  <c r="AL214" i="6" s="1"/>
  <c r="AM175" i="6"/>
  <c r="AM185" i="6" s="1"/>
  <c r="AM172" i="6"/>
  <c r="AM182" i="6" s="1"/>
  <c r="AL257" i="6"/>
  <c r="AL267" i="6" s="1"/>
  <c r="AL263" i="6"/>
  <c r="AL254" i="6"/>
  <c r="AN237" i="6"/>
  <c r="AN231" i="6"/>
  <c r="AN241" i="6" s="1"/>
  <c r="AL176" i="6"/>
  <c r="AL186" i="6" s="1"/>
  <c r="AL173" i="6"/>
  <c r="AL183" i="6" s="1"/>
  <c r="AN75" i="6"/>
  <c r="AN77" i="6"/>
  <c r="AN58" i="6"/>
  <c r="AN73" i="6"/>
  <c r="AN78" i="6"/>
  <c r="AN93" i="6"/>
  <c r="AN101" i="6" s="1"/>
  <c r="AN64" i="6"/>
  <c r="AN57" i="6"/>
  <c r="AN60" i="6"/>
  <c r="AN76" i="6"/>
  <c r="AN71" i="6"/>
  <c r="AN63" i="6"/>
  <c r="AN96" i="6"/>
  <c r="AN104" i="6" s="1"/>
  <c r="AN79" i="6"/>
  <c r="AN74" i="6"/>
  <c r="AN59" i="6"/>
  <c r="AN62" i="6"/>
  <c r="AN56" i="6"/>
  <c r="AN70" i="6"/>
  <c r="AN72" i="6"/>
  <c r="AO3" i="6"/>
  <c r="AN61" i="6"/>
  <c r="AN65" i="6"/>
  <c r="AM252" i="6"/>
  <c r="AL236" i="6"/>
  <c r="AL230" i="6"/>
  <c r="AL240" i="6" s="1"/>
  <c r="AL227" i="6"/>
  <c r="AM117" i="6"/>
  <c r="AM198" i="6"/>
  <c r="AM208" i="6" s="1"/>
  <c r="AN129" i="6"/>
  <c r="AN123" i="6"/>
  <c r="AN133" i="6" s="1"/>
  <c r="AL150" i="6" l="1"/>
  <c r="AL160" i="6" s="1"/>
  <c r="AL156" i="6"/>
  <c r="AM256" i="6"/>
  <c r="AM266" i="6" s="1"/>
  <c r="AM262" i="6"/>
  <c r="AM253" i="6"/>
  <c r="AM127" i="6"/>
  <c r="AM121" i="6"/>
  <c r="AM131" i="6" s="1"/>
  <c r="AM118" i="6"/>
  <c r="AL258" i="6"/>
  <c r="AL268" i="6" s="1"/>
  <c r="AL264" i="6"/>
  <c r="AL123" i="6"/>
  <c r="AL133" i="6" s="1"/>
  <c r="AL129" i="6"/>
  <c r="AO254" i="6"/>
  <c r="AO227" i="6"/>
  <c r="AO200" i="6"/>
  <c r="AO210" i="6" s="1"/>
  <c r="AO173" i="6"/>
  <c r="AO183" i="6" s="1"/>
  <c r="AO146" i="6"/>
  <c r="AO119" i="6"/>
  <c r="AO4" i="6"/>
  <c r="AM154" i="6"/>
  <c r="AM148" i="6"/>
  <c r="AM158" i="6" s="1"/>
  <c r="AM145" i="6"/>
  <c r="AN247" i="6"/>
  <c r="AN220" i="6"/>
  <c r="AN193" i="6"/>
  <c r="AN166" i="6"/>
  <c r="AN139" i="6"/>
  <c r="AN112" i="6"/>
  <c r="AN80" i="6"/>
  <c r="AM202" i="6"/>
  <c r="AM212" i="6" s="1"/>
  <c r="AM199" i="6"/>
  <c r="AM209" i="6" s="1"/>
  <c r="AL237" i="6"/>
  <c r="AL231" i="6"/>
  <c r="AL241" i="6" s="1"/>
  <c r="AM230" i="6"/>
  <c r="AM240" i="6" s="1"/>
  <c r="AM236" i="6"/>
  <c r="AM227" i="6"/>
  <c r="AL177" i="6"/>
  <c r="AL187" i="6" s="1"/>
  <c r="AN246" i="6"/>
  <c r="AN192" i="6"/>
  <c r="AN198" i="6" s="1"/>
  <c r="AN208" i="6" s="1"/>
  <c r="AN138" i="6"/>
  <c r="AN144" i="6" s="1"/>
  <c r="AN219" i="6"/>
  <c r="AN111" i="6"/>
  <c r="AN117" i="6" s="1"/>
  <c r="AN165" i="6"/>
  <c r="AN66" i="6"/>
  <c r="AM176" i="6"/>
  <c r="AM186" i="6" s="1"/>
  <c r="AN225" i="6" l="1"/>
  <c r="AN252" i="6"/>
  <c r="AN202" i="6"/>
  <c r="AN212" i="6" s="1"/>
  <c r="AN199" i="6"/>
  <c r="AN209" i="6" s="1"/>
  <c r="AN256" i="6"/>
  <c r="AN266" i="6" s="1"/>
  <c r="AN262" i="6"/>
  <c r="AN253" i="6"/>
  <c r="AM237" i="6"/>
  <c r="AM231" i="6"/>
  <c r="AM241" i="6" s="1"/>
  <c r="AO204" i="6"/>
  <c r="AO214" i="6" s="1"/>
  <c r="AM149" i="6"/>
  <c r="AM159" i="6" s="1"/>
  <c r="AM155" i="6"/>
  <c r="AM146" i="6"/>
  <c r="AM128" i="6"/>
  <c r="AM122" i="6"/>
  <c r="AM132" i="6" s="1"/>
  <c r="AM119" i="6"/>
  <c r="AO231" i="6"/>
  <c r="AO241" i="6" s="1"/>
  <c r="AO237" i="6"/>
  <c r="AM203" i="6"/>
  <c r="AM213" i="6" s="1"/>
  <c r="AM200" i="6"/>
  <c r="AM210" i="6" s="1"/>
  <c r="AO150" i="6"/>
  <c r="AO160" i="6" s="1"/>
  <c r="AO156" i="6"/>
  <c r="AM177" i="6"/>
  <c r="AM187" i="6" s="1"/>
  <c r="AO177" i="6"/>
  <c r="AO187" i="6" s="1"/>
  <c r="AO264" i="6"/>
  <c r="AO258" i="6"/>
  <c r="AO268" i="6" s="1"/>
  <c r="AN127" i="6"/>
  <c r="AN121" i="6"/>
  <c r="AN131" i="6" s="1"/>
  <c r="AN118" i="6"/>
  <c r="AN229" i="6"/>
  <c r="AN239" i="6" s="1"/>
  <c r="AN226" i="6"/>
  <c r="AN235" i="6"/>
  <c r="AN148" i="6"/>
  <c r="AN158" i="6" s="1"/>
  <c r="AN154" i="6"/>
  <c r="AN145" i="6"/>
  <c r="AO77" i="6"/>
  <c r="AO59" i="6"/>
  <c r="AO78" i="6"/>
  <c r="AO74" i="6"/>
  <c r="AO73" i="6"/>
  <c r="AO60" i="6"/>
  <c r="AO76" i="6"/>
  <c r="AO71" i="6"/>
  <c r="AO63" i="6"/>
  <c r="AO96" i="6"/>
  <c r="AO104" i="6" s="1"/>
  <c r="AO93" i="6"/>
  <c r="AO101" i="6" s="1"/>
  <c r="AO64" i="6"/>
  <c r="AO62" i="6"/>
  <c r="AO57" i="6"/>
  <c r="AO56" i="6"/>
  <c r="AO75" i="6"/>
  <c r="AO72" i="6"/>
  <c r="AP3" i="6"/>
  <c r="AO70" i="6"/>
  <c r="AO79" i="6"/>
  <c r="AO61" i="6"/>
  <c r="AO65" i="6"/>
  <c r="AO58" i="6"/>
  <c r="AO129" i="6"/>
  <c r="AO123" i="6"/>
  <c r="AO133" i="6" s="1"/>
  <c r="AM257" i="6"/>
  <c r="AM267" i="6" s="1"/>
  <c r="AM263" i="6"/>
  <c r="AM254" i="6"/>
  <c r="AN171" i="6"/>
  <c r="AN181" i="6" s="1"/>
  <c r="AM258" i="6" l="1"/>
  <c r="AM268" i="6" s="1"/>
  <c r="AM264" i="6"/>
  <c r="AN122" i="6"/>
  <c r="AN132" i="6" s="1"/>
  <c r="AN128" i="6"/>
  <c r="AO246" i="6"/>
  <c r="AO138" i="6"/>
  <c r="AO219" i="6"/>
  <c r="AO165" i="6"/>
  <c r="AO111" i="6"/>
  <c r="AO192" i="6"/>
  <c r="AO66" i="6"/>
  <c r="AM204" i="6"/>
  <c r="AM214" i="6" s="1"/>
  <c r="AN263" i="6"/>
  <c r="AN257" i="6"/>
  <c r="AN267" i="6" s="1"/>
  <c r="AN149" i="6"/>
  <c r="AN159" i="6" s="1"/>
  <c r="AN155" i="6"/>
  <c r="AN203" i="6"/>
  <c r="AN213" i="6" s="1"/>
  <c r="AM123" i="6"/>
  <c r="AM133" i="6" s="1"/>
  <c r="AM129" i="6"/>
  <c r="AO247" i="6"/>
  <c r="AO220" i="6"/>
  <c r="AO166" i="6"/>
  <c r="AO139" i="6"/>
  <c r="AO193" i="6"/>
  <c r="AO112" i="6"/>
  <c r="AO80" i="6"/>
  <c r="AM156" i="6"/>
  <c r="AM150" i="6"/>
  <c r="AM160" i="6" s="1"/>
  <c r="AN175" i="6"/>
  <c r="AN185" i="6" s="1"/>
  <c r="AN172" i="6"/>
  <c r="AN182" i="6" s="1"/>
  <c r="AP254" i="6"/>
  <c r="AP227" i="6"/>
  <c r="AP200" i="6"/>
  <c r="AP210" i="6" s="1"/>
  <c r="AP173" i="6"/>
  <c r="AP183" i="6" s="1"/>
  <c r="AP146" i="6"/>
  <c r="AP119" i="6"/>
  <c r="AP4" i="6"/>
  <c r="AN236" i="6"/>
  <c r="AN230" i="6"/>
  <c r="AN240" i="6" s="1"/>
  <c r="AO198" i="6" l="1"/>
  <c r="AO208" i="6" s="1"/>
  <c r="AO117" i="6"/>
  <c r="AO127" i="6" s="1"/>
  <c r="AO171" i="6"/>
  <c r="AO181" i="6" s="1"/>
  <c r="AO225" i="6"/>
  <c r="AO144" i="6"/>
  <c r="AN176" i="6"/>
  <c r="AN186" i="6" s="1"/>
  <c r="AO199" i="6"/>
  <c r="AO209" i="6" s="1"/>
  <c r="AO202" i="6"/>
  <c r="AO212" i="6" s="1"/>
  <c r="AO229" i="6"/>
  <c r="AO239" i="6" s="1"/>
  <c r="AO226" i="6"/>
  <c r="AO235" i="6"/>
  <c r="AP177" i="6"/>
  <c r="AP187" i="6" s="1"/>
  <c r="AO172" i="6"/>
  <c r="AO182" i="6" s="1"/>
  <c r="AP129" i="6"/>
  <c r="AP123" i="6"/>
  <c r="AP133" i="6" s="1"/>
  <c r="AO252" i="6"/>
  <c r="AP96" i="6"/>
  <c r="AP104" i="6" s="1"/>
  <c r="AP79" i="6"/>
  <c r="AP73" i="6"/>
  <c r="AP60" i="6"/>
  <c r="AP78" i="6"/>
  <c r="AP74" i="6"/>
  <c r="AP77" i="6"/>
  <c r="AP76" i="6"/>
  <c r="AP71" i="6"/>
  <c r="AP63" i="6"/>
  <c r="AP56" i="6"/>
  <c r="AP59" i="6"/>
  <c r="AP93" i="6"/>
  <c r="AP101" i="6" s="1"/>
  <c r="AP62" i="6"/>
  <c r="AP57" i="6"/>
  <c r="AP75" i="6"/>
  <c r="AP72" i="6"/>
  <c r="AQ3" i="6"/>
  <c r="AP70" i="6"/>
  <c r="AP64" i="6"/>
  <c r="AP61" i="6"/>
  <c r="AP65" i="6"/>
  <c r="AP58" i="6"/>
  <c r="AO148" i="6"/>
  <c r="AO158" i="6" s="1"/>
  <c r="AO154" i="6"/>
  <c r="AO145" i="6"/>
  <c r="AP150" i="6"/>
  <c r="AP160" i="6" s="1"/>
  <c r="AP156" i="6"/>
  <c r="AP204" i="6"/>
  <c r="AP214" i="6" s="1"/>
  <c r="AP237" i="6"/>
  <c r="AP231" i="6"/>
  <c r="AP241" i="6" s="1"/>
  <c r="AP264" i="6"/>
  <c r="AP258" i="6"/>
  <c r="AP268" i="6" s="1"/>
  <c r="AO118" i="6" l="1"/>
  <c r="AO121" i="6"/>
  <c r="AO131" i="6" s="1"/>
  <c r="AO175" i="6"/>
  <c r="AO185" i="6" s="1"/>
  <c r="AP246" i="6"/>
  <c r="AP138" i="6"/>
  <c r="AP219" i="6"/>
  <c r="AP165" i="6"/>
  <c r="AP192" i="6"/>
  <c r="AP111" i="6"/>
  <c r="AP66" i="6"/>
  <c r="AO236" i="6"/>
  <c r="AO230" i="6"/>
  <c r="AO240" i="6" s="1"/>
  <c r="AQ254" i="6"/>
  <c r="AQ227" i="6"/>
  <c r="AQ200" i="6"/>
  <c r="AQ210" i="6" s="1"/>
  <c r="AQ119" i="6"/>
  <c r="AQ173" i="6"/>
  <c r="AQ183" i="6" s="1"/>
  <c r="AQ146" i="6"/>
  <c r="AQ4" i="6"/>
  <c r="AO128" i="6"/>
  <c r="AO122" i="6"/>
  <c r="AO132" i="6" s="1"/>
  <c r="AO203" i="6"/>
  <c r="AO213" i="6" s="1"/>
  <c r="AO176" i="6"/>
  <c r="AO186" i="6" s="1"/>
  <c r="AP247" i="6"/>
  <c r="AP220" i="6"/>
  <c r="AP193" i="6"/>
  <c r="AP166" i="6"/>
  <c r="AP139" i="6"/>
  <c r="AP112" i="6"/>
  <c r="AP80" i="6"/>
  <c r="AO256" i="6"/>
  <c r="AO266" i="6" s="1"/>
  <c r="AO262" i="6"/>
  <c r="AO253" i="6"/>
  <c r="AO149" i="6"/>
  <c r="AO159" i="6" s="1"/>
  <c r="AO155" i="6"/>
  <c r="AP198" i="6" l="1"/>
  <c r="AP208" i="6" s="1"/>
  <c r="AQ231" i="6"/>
  <c r="AQ241" i="6" s="1"/>
  <c r="AQ237" i="6"/>
  <c r="AO263" i="6"/>
  <c r="AO257" i="6"/>
  <c r="AO267" i="6" s="1"/>
  <c r="AP202" i="6"/>
  <c r="AP212" i="6" s="1"/>
  <c r="AP199" i="6"/>
  <c r="AP209" i="6" s="1"/>
  <c r="AQ177" i="6"/>
  <c r="AQ187" i="6" s="1"/>
  <c r="AP225" i="6"/>
  <c r="AP117" i="6"/>
  <c r="AQ150" i="6"/>
  <c r="AQ160" i="6" s="1"/>
  <c r="AQ156" i="6"/>
  <c r="AQ129" i="6"/>
  <c r="AQ123" i="6"/>
  <c r="AQ133" i="6" s="1"/>
  <c r="AP144" i="6"/>
  <c r="AQ264" i="6"/>
  <c r="AQ258" i="6"/>
  <c r="AQ268" i="6" s="1"/>
  <c r="AQ70" i="6"/>
  <c r="AQ78" i="6"/>
  <c r="AQ61" i="6"/>
  <c r="AQ96" i="6"/>
  <c r="AQ104" i="6" s="1"/>
  <c r="AQ79" i="6"/>
  <c r="AQ63" i="6"/>
  <c r="AQ56" i="6"/>
  <c r="AQ59" i="6"/>
  <c r="AQ62" i="6"/>
  <c r="AQ93" i="6"/>
  <c r="AQ101" i="6" s="1"/>
  <c r="AQ76" i="6"/>
  <c r="AQ73" i="6"/>
  <c r="AQ71" i="6"/>
  <c r="AQ60" i="6"/>
  <c r="AQ75" i="6"/>
  <c r="AQ74" i="6"/>
  <c r="AQ72" i="6"/>
  <c r="AR3" i="6"/>
  <c r="AQ64" i="6"/>
  <c r="AQ77" i="6"/>
  <c r="AQ65" i="6"/>
  <c r="AQ58" i="6"/>
  <c r="AQ57" i="6"/>
  <c r="AP171" i="6"/>
  <c r="AP181" i="6" s="1"/>
  <c r="AQ204" i="6"/>
  <c r="AQ214" i="6" s="1"/>
  <c r="AP252" i="6"/>
  <c r="AP127" i="6" l="1"/>
  <c r="AP121" i="6"/>
  <c r="AP131" i="6" s="1"/>
  <c r="AP118" i="6"/>
  <c r="AP175" i="6"/>
  <c r="AP185" i="6" s="1"/>
  <c r="AP172" i="6"/>
  <c r="AP182" i="6" s="1"/>
  <c r="AR254" i="6"/>
  <c r="AR227" i="6"/>
  <c r="AR200" i="6"/>
  <c r="AR210" i="6" s="1"/>
  <c r="AR173" i="6"/>
  <c r="AR183" i="6" s="1"/>
  <c r="AR119" i="6"/>
  <c r="AR146" i="6"/>
  <c r="AR4" i="6"/>
  <c r="AQ219" i="6"/>
  <c r="AQ246" i="6"/>
  <c r="AQ192" i="6"/>
  <c r="AQ165" i="6"/>
  <c r="AQ138" i="6"/>
  <c r="AQ66" i="6"/>
  <c r="AQ111" i="6"/>
  <c r="AP229" i="6"/>
  <c r="AP239" i="6" s="1"/>
  <c r="AP226" i="6"/>
  <c r="AP235" i="6"/>
  <c r="AQ247" i="6"/>
  <c r="AQ220" i="6"/>
  <c r="AQ193" i="6"/>
  <c r="AQ166" i="6"/>
  <c r="AQ139" i="6"/>
  <c r="AQ112" i="6"/>
  <c r="AQ80" i="6"/>
  <c r="AP203" i="6"/>
  <c r="AP213" i="6" s="1"/>
  <c r="AP154" i="6"/>
  <c r="AP148" i="6"/>
  <c r="AP158" i="6" s="1"/>
  <c r="AP145" i="6"/>
  <c r="AP262" i="6"/>
  <c r="AP256" i="6"/>
  <c r="AP266" i="6" s="1"/>
  <c r="AP253" i="6"/>
  <c r="AQ117" i="6" l="1"/>
  <c r="AQ144" i="6"/>
  <c r="AQ171" i="6"/>
  <c r="AQ181" i="6" s="1"/>
  <c r="AQ198" i="6"/>
  <c r="AQ208" i="6" s="1"/>
  <c r="AQ252" i="6"/>
  <c r="AP230" i="6"/>
  <c r="AP240" i="6" s="1"/>
  <c r="AP236" i="6"/>
  <c r="AR237" i="6"/>
  <c r="AR231" i="6"/>
  <c r="AR241" i="6" s="1"/>
  <c r="AR204" i="6"/>
  <c r="AR214" i="6" s="1"/>
  <c r="AP257" i="6"/>
  <c r="AP267" i="6" s="1"/>
  <c r="AP263" i="6"/>
  <c r="AR129" i="6"/>
  <c r="AR123" i="6"/>
  <c r="AR133" i="6" s="1"/>
  <c r="AQ127" i="6"/>
  <c r="AQ121" i="6"/>
  <c r="AQ131" i="6" s="1"/>
  <c r="AQ118" i="6"/>
  <c r="AR264" i="6"/>
  <c r="AR258" i="6"/>
  <c r="AR268" i="6" s="1"/>
  <c r="AP176" i="6"/>
  <c r="AP186" i="6" s="1"/>
  <c r="AQ262" i="6"/>
  <c r="AQ256" i="6"/>
  <c r="AQ266" i="6" s="1"/>
  <c r="AQ253" i="6"/>
  <c r="AP149" i="6"/>
  <c r="AP159" i="6" s="1"/>
  <c r="AP155" i="6"/>
  <c r="AR72" i="6"/>
  <c r="AR74" i="6"/>
  <c r="AR62" i="6"/>
  <c r="AR96" i="6"/>
  <c r="AR104" i="6" s="1"/>
  <c r="AR79" i="6"/>
  <c r="AR75" i="6"/>
  <c r="AR78" i="6"/>
  <c r="AR59" i="6"/>
  <c r="AR77" i="6"/>
  <c r="AR93" i="6"/>
  <c r="AR101" i="6" s="1"/>
  <c r="AR63" i="6"/>
  <c r="AR60" i="6"/>
  <c r="AR56" i="6"/>
  <c r="AR70" i="6"/>
  <c r="AR64" i="6"/>
  <c r="AR76" i="6"/>
  <c r="AR73" i="6"/>
  <c r="AR71" i="6"/>
  <c r="AR61" i="6"/>
  <c r="AR65" i="6"/>
  <c r="AR58" i="6"/>
  <c r="AR57" i="6"/>
  <c r="AS3" i="6"/>
  <c r="AR177" i="6"/>
  <c r="AR187" i="6" s="1"/>
  <c r="AQ148" i="6"/>
  <c r="AQ158" i="6" s="1"/>
  <c r="AQ154" i="6"/>
  <c r="AQ145" i="6"/>
  <c r="AQ175" i="6"/>
  <c r="AQ185" i="6" s="1"/>
  <c r="AQ172" i="6"/>
  <c r="AQ182" i="6" s="1"/>
  <c r="AQ202" i="6"/>
  <c r="AQ212" i="6" s="1"/>
  <c r="AQ199" i="6"/>
  <c r="AQ209" i="6" s="1"/>
  <c r="AQ225" i="6"/>
  <c r="AP128" i="6"/>
  <c r="AP122" i="6"/>
  <c r="AP132" i="6" s="1"/>
  <c r="AR150" i="6"/>
  <c r="AR160" i="6" s="1"/>
  <c r="AR156" i="6"/>
  <c r="AQ176" i="6" l="1"/>
  <c r="AQ186" i="6" s="1"/>
  <c r="AQ257" i="6"/>
  <c r="AQ267" i="6" s="1"/>
  <c r="AQ263" i="6"/>
  <c r="AR247" i="6"/>
  <c r="AR193" i="6"/>
  <c r="AR220" i="6"/>
  <c r="AR166" i="6"/>
  <c r="AR112" i="6"/>
  <c r="AR139" i="6"/>
  <c r="AR80" i="6"/>
  <c r="AQ149" i="6"/>
  <c r="AQ159" i="6" s="1"/>
  <c r="AQ155" i="6"/>
  <c r="AQ235" i="6"/>
  <c r="AQ229" i="6"/>
  <c r="AQ239" i="6" s="1"/>
  <c r="AQ226" i="6"/>
  <c r="AR219" i="6"/>
  <c r="AR246" i="6"/>
  <c r="AR252" i="6" s="1"/>
  <c r="AR165" i="6"/>
  <c r="AR192" i="6"/>
  <c r="AR198" i="6" s="1"/>
  <c r="AR208" i="6" s="1"/>
  <c r="AR66" i="6"/>
  <c r="AR111" i="6"/>
  <c r="AR117" i="6" s="1"/>
  <c r="AR138" i="6"/>
  <c r="AQ128" i="6"/>
  <c r="AQ122" i="6"/>
  <c r="AQ132" i="6" s="1"/>
  <c r="AQ203" i="6"/>
  <c r="AQ213" i="6" s="1"/>
  <c r="AS254" i="6"/>
  <c r="AS227" i="6"/>
  <c r="AS173" i="6"/>
  <c r="AS183" i="6" s="1"/>
  <c r="AS200" i="6"/>
  <c r="AS210" i="6" s="1"/>
  <c r="AS4" i="6"/>
  <c r="AS146" i="6"/>
  <c r="AS119" i="6"/>
  <c r="AR171" i="6" l="1"/>
  <c r="AR181" i="6" s="1"/>
  <c r="AS237" i="6"/>
  <c r="AS231" i="6"/>
  <c r="AS241" i="6" s="1"/>
  <c r="AR121" i="6"/>
  <c r="AR131" i="6" s="1"/>
  <c r="AR127" i="6"/>
  <c r="AR118" i="6"/>
  <c r="AR175" i="6"/>
  <c r="AR185" i="6" s="1"/>
  <c r="AR172" i="6"/>
  <c r="AR182" i="6" s="1"/>
  <c r="AS156" i="6"/>
  <c r="AS150" i="6"/>
  <c r="AS160" i="6" s="1"/>
  <c r="AS204" i="6"/>
  <c r="AS214" i="6" s="1"/>
  <c r="AS177" i="6"/>
  <c r="AS187" i="6" s="1"/>
  <c r="AR202" i="6"/>
  <c r="AR212" i="6" s="1"/>
  <c r="AR199" i="6"/>
  <c r="AR209" i="6" s="1"/>
  <c r="AR262" i="6"/>
  <c r="AR253" i="6"/>
  <c r="AR256" i="6"/>
  <c r="AR266" i="6" s="1"/>
  <c r="AS264" i="6"/>
  <c r="AS258" i="6"/>
  <c r="AS268" i="6" s="1"/>
  <c r="AQ230" i="6"/>
  <c r="AQ240" i="6" s="1"/>
  <c r="AQ236" i="6"/>
  <c r="AS74" i="6"/>
  <c r="AS63" i="6"/>
  <c r="AS96" i="6"/>
  <c r="AS104" i="6" s="1"/>
  <c r="AS79" i="6"/>
  <c r="AS75" i="6"/>
  <c r="AS59" i="6"/>
  <c r="AS77" i="6"/>
  <c r="AS62" i="6"/>
  <c r="AS72" i="6"/>
  <c r="AS65" i="6"/>
  <c r="AS93" i="6"/>
  <c r="AS101" i="6" s="1"/>
  <c r="AS76" i="6"/>
  <c r="AS70" i="6"/>
  <c r="AS64" i="6"/>
  <c r="AS73" i="6"/>
  <c r="AS71" i="6"/>
  <c r="AS61" i="6"/>
  <c r="AS78" i="6"/>
  <c r="AS58" i="6"/>
  <c r="AS57" i="6"/>
  <c r="AT3" i="6"/>
  <c r="AS60" i="6"/>
  <c r="AS56" i="6"/>
  <c r="AR225" i="6"/>
  <c r="AS129" i="6"/>
  <c r="AS123" i="6"/>
  <c r="AS133" i="6" s="1"/>
  <c r="AR144" i="6"/>
  <c r="AS247" i="6" l="1"/>
  <c r="AS220" i="6"/>
  <c r="AS193" i="6"/>
  <c r="AS166" i="6"/>
  <c r="AS112" i="6"/>
  <c r="AS139" i="6"/>
  <c r="AS80" i="6"/>
  <c r="AR148" i="6"/>
  <c r="AR158" i="6" s="1"/>
  <c r="AR154" i="6"/>
  <c r="AR145" i="6"/>
  <c r="AR203" i="6"/>
  <c r="AR213" i="6" s="1"/>
  <c r="AR176" i="6"/>
  <c r="AR186" i="6" s="1"/>
  <c r="AR263" i="6"/>
  <c r="AR257" i="6"/>
  <c r="AR267" i="6" s="1"/>
  <c r="AR122" i="6"/>
  <c r="AR132" i="6" s="1"/>
  <c r="AR128" i="6"/>
  <c r="AR235" i="6"/>
  <c r="AR229" i="6"/>
  <c r="AR239" i="6" s="1"/>
  <c r="AR226" i="6"/>
  <c r="AS246" i="6"/>
  <c r="AS252" i="6" s="1"/>
  <c r="AS192" i="6"/>
  <c r="AS219" i="6"/>
  <c r="AS225" i="6" s="1"/>
  <c r="AS138" i="6"/>
  <c r="AS165" i="6"/>
  <c r="AS171" i="6" s="1"/>
  <c r="AS181" i="6" s="1"/>
  <c r="AS66" i="6"/>
  <c r="AS111" i="6"/>
  <c r="AT254" i="6"/>
  <c r="AT227" i="6"/>
  <c r="AT173" i="6"/>
  <c r="AT183" i="6" s="1"/>
  <c r="AT200" i="6"/>
  <c r="AT210" i="6" s="1"/>
  <c r="AT146" i="6"/>
  <c r="AT119" i="6"/>
  <c r="AT4" i="6"/>
  <c r="AS117" i="6" l="1"/>
  <c r="AS262" i="6"/>
  <c r="AS256" i="6"/>
  <c r="AS266" i="6" s="1"/>
  <c r="AS253" i="6"/>
  <c r="AR149" i="6"/>
  <c r="AR159" i="6" s="1"/>
  <c r="AR155" i="6"/>
  <c r="AS175" i="6"/>
  <c r="AS185" i="6" s="1"/>
  <c r="AS172" i="6"/>
  <c r="AS182" i="6" s="1"/>
  <c r="AT150" i="6"/>
  <c r="AT160" i="6" s="1"/>
  <c r="AT156" i="6"/>
  <c r="AT204" i="6"/>
  <c r="AT214" i="6" s="1"/>
  <c r="AT264" i="6"/>
  <c r="AT258" i="6"/>
  <c r="AT268" i="6" s="1"/>
  <c r="AS144" i="6"/>
  <c r="AT177" i="6"/>
  <c r="AT187" i="6" s="1"/>
  <c r="AT237" i="6"/>
  <c r="AT231" i="6"/>
  <c r="AT241" i="6" s="1"/>
  <c r="AT76" i="6"/>
  <c r="AT96" i="6"/>
  <c r="AT104" i="6" s="1"/>
  <c r="AT79" i="6"/>
  <c r="AT70" i="6"/>
  <c r="AT64" i="6"/>
  <c r="AT75" i="6"/>
  <c r="AT71" i="6"/>
  <c r="AT74" i="6"/>
  <c r="AT77" i="6"/>
  <c r="AT62" i="6"/>
  <c r="AT72" i="6"/>
  <c r="AT65" i="6"/>
  <c r="AT93" i="6"/>
  <c r="AT101" i="6" s="1"/>
  <c r="AT78" i="6"/>
  <c r="AT59" i="6"/>
  <c r="AT73" i="6"/>
  <c r="AT61" i="6"/>
  <c r="AT58" i="6"/>
  <c r="AT63" i="6"/>
  <c r="AT57" i="6"/>
  <c r="AU3" i="6"/>
  <c r="AT60" i="6"/>
  <c r="AT56" i="6"/>
  <c r="AS235" i="6"/>
  <c r="AS229" i="6"/>
  <c r="AS239" i="6" s="1"/>
  <c r="AS226" i="6"/>
  <c r="AR236" i="6"/>
  <c r="AR230" i="6"/>
  <c r="AR240" i="6" s="1"/>
  <c r="AS121" i="6"/>
  <c r="AS131" i="6" s="1"/>
  <c r="AS127" i="6"/>
  <c r="AS118" i="6"/>
  <c r="AT129" i="6"/>
  <c r="AT123" i="6"/>
  <c r="AT133" i="6" s="1"/>
  <c r="AS198" i="6"/>
  <c r="AS208" i="6" s="1"/>
  <c r="AS202" i="6" l="1"/>
  <c r="AS212" i="6" s="1"/>
  <c r="AS199" i="6"/>
  <c r="AS209" i="6" s="1"/>
  <c r="AS145" i="6"/>
  <c r="AS148" i="6"/>
  <c r="AS158" i="6" s="1"/>
  <c r="AS154" i="6"/>
  <c r="AS263" i="6"/>
  <c r="AS257" i="6"/>
  <c r="AS267" i="6" s="1"/>
  <c r="AT246" i="6"/>
  <c r="AT219" i="6"/>
  <c r="AT192" i="6"/>
  <c r="AT138" i="6"/>
  <c r="AT165" i="6"/>
  <c r="AT66" i="6"/>
  <c r="AT111" i="6"/>
  <c r="AS176" i="6"/>
  <c r="AS186" i="6" s="1"/>
  <c r="AU254" i="6"/>
  <c r="AU227" i="6"/>
  <c r="AU200" i="6"/>
  <c r="AU210" i="6" s="1"/>
  <c r="AU146" i="6"/>
  <c r="AU173" i="6"/>
  <c r="AU183" i="6" s="1"/>
  <c r="AU119" i="6"/>
  <c r="AU4" i="6"/>
  <c r="AS122" i="6"/>
  <c r="AS132" i="6" s="1"/>
  <c r="AS128" i="6"/>
  <c r="AS230" i="6"/>
  <c r="AS240" i="6" s="1"/>
  <c r="AS236" i="6"/>
  <c r="AT247" i="6"/>
  <c r="AT220" i="6"/>
  <c r="AT193" i="6"/>
  <c r="AT112" i="6"/>
  <c r="AT166" i="6"/>
  <c r="AT80" i="6"/>
  <c r="AT139" i="6"/>
  <c r="AT198" i="6" l="1"/>
  <c r="AT208" i="6" s="1"/>
  <c r="AT225" i="6"/>
  <c r="AT252" i="6"/>
  <c r="AU177" i="6"/>
  <c r="AU187" i="6" s="1"/>
  <c r="AU150" i="6"/>
  <c r="AU160" i="6" s="1"/>
  <c r="AU156" i="6"/>
  <c r="AU204" i="6"/>
  <c r="AU214" i="6" s="1"/>
  <c r="AT202" i="6"/>
  <c r="AT212" i="6" s="1"/>
  <c r="AT199" i="6"/>
  <c r="AT209" i="6" s="1"/>
  <c r="AT262" i="6"/>
  <c r="AT256" i="6"/>
  <c r="AT266" i="6" s="1"/>
  <c r="AT253" i="6"/>
  <c r="AU231" i="6"/>
  <c r="AU241" i="6" s="1"/>
  <c r="AU237" i="6"/>
  <c r="AU264" i="6"/>
  <c r="AU258" i="6"/>
  <c r="AU268" i="6" s="1"/>
  <c r="AU78" i="6"/>
  <c r="AU75" i="6"/>
  <c r="AU65" i="6"/>
  <c r="AU93" i="6"/>
  <c r="AU101" i="6" s="1"/>
  <c r="AU76" i="6"/>
  <c r="AU96" i="6"/>
  <c r="AU104" i="6" s="1"/>
  <c r="AU79" i="6"/>
  <c r="AU77" i="6"/>
  <c r="AU62" i="6"/>
  <c r="AU58" i="6"/>
  <c r="AU72" i="6"/>
  <c r="AU74" i="6"/>
  <c r="AU70" i="6"/>
  <c r="AU61" i="6"/>
  <c r="AU71" i="6"/>
  <c r="AU59" i="6"/>
  <c r="AU63" i="6"/>
  <c r="AU57" i="6"/>
  <c r="AV3" i="6"/>
  <c r="AU60" i="6"/>
  <c r="AU56" i="6"/>
  <c r="AU73" i="6"/>
  <c r="AU64" i="6"/>
  <c r="AT235" i="6"/>
  <c r="AT229" i="6"/>
  <c r="AT239" i="6" s="1"/>
  <c r="AT226" i="6"/>
  <c r="AT117" i="6"/>
  <c r="AS149" i="6"/>
  <c r="AS159" i="6" s="1"/>
  <c r="AS155" i="6"/>
  <c r="AS203" i="6"/>
  <c r="AS213" i="6" s="1"/>
  <c r="AT171" i="6"/>
  <c r="AT181" i="6" s="1"/>
  <c r="AU123" i="6"/>
  <c r="AU133" i="6" s="1"/>
  <c r="AU129" i="6"/>
  <c r="AT144" i="6"/>
  <c r="AT230" i="6" l="1"/>
  <c r="AT240" i="6" s="1"/>
  <c r="AT236" i="6"/>
  <c r="AT203" i="6"/>
  <c r="AT213" i="6" s="1"/>
  <c r="AT145" i="6"/>
  <c r="AT148" i="6"/>
  <c r="AT158" i="6" s="1"/>
  <c r="AT154" i="6"/>
  <c r="AU247" i="6"/>
  <c r="AU220" i="6"/>
  <c r="AU193" i="6"/>
  <c r="AU139" i="6"/>
  <c r="AU112" i="6"/>
  <c r="AU80" i="6"/>
  <c r="AU166" i="6"/>
  <c r="AV254" i="6"/>
  <c r="AV227" i="6"/>
  <c r="AV200" i="6"/>
  <c r="AV210" i="6" s="1"/>
  <c r="AV119" i="6"/>
  <c r="AV173" i="6"/>
  <c r="AV183" i="6" s="1"/>
  <c r="AV146" i="6"/>
  <c r="AV4" i="6"/>
  <c r="AT127" i="6"/>
  <c r="AT121" i="6"/>
  <c r="AT131" i="6" s="1"/>
  <c r="AT118" i="6"/>
  <c r="AT175" i="6"/>
  <c r="AT185" i="6" s="1"/>
  <c r="AT172" i="6"/>
  <c r="AT182" i="6" s="1"/>
  <c r="AU246" i="6"/>
  <c r="AU219" i="6"/>
  <c r="AU192" i="6"/>
  <c r="AU165" i="6"/>
  <c r="AU171" i="6" s="1"/>
  <c r="AU181" i="6" s="1"/>
  <c r="AU138" i="6"/>
  <c r="AU111" i="6"/>
  <c r="AU66" i="6"/>
  <c r="AT257" i="6"/>
  <c r="AT267" i="6" s="1"/>
  <c r="AT263" i="6"/>
  <c r="AU117" i="6" l="1"/>
  <c r="AT155" i="6"/>
  <c r="AT149" i="6"/>
  <c r="AT159" i="6" s="1"/>
  <c r="AU198" i="6"/>
  <c r="AU208" i="6" s="1"/>
  <c r="AV123" i="6"/>
  <c r="AV133" i="6" s="1"/>
  <c r="AV129" i="6"/>
  <c r="AV264" i="6"/>
  <c r="AV258" i="6"/>
  <c r="AV268" i="6" s="1"/>
  <c r="AU175" i="6"/>
  <c r="AU185" i="6" s="1"/>
  <c r="AU172" i="6"/>
  <c r="AU182" i="6" s="1"/>
  <c r="AV204" i="6"/>
  <c r="AV214" i="6" s="1"/>
  <c r="AV71" i="6"/>
  <c r="AW3" i="6"/>
  <c r="AV93" i="6"/>
  <c r="AV101" i="6" s="1"/>
  <c r="AV76" i="6"/>
  <c r="AV75" i="6"/>
  <c r="AV72" i="6"/>
  <c r="AV58" i="6"/>
  <c r="AV65" i="6"/>
  <c r="AV96" i="6"/>
  <c r="AV104" i="6" s="1"/>
  <c r="AV74" i="6"/>
  <c r="AV70" i="6"/>
  <c r="AV61" i="6"/>
  <c r="AV78" i="6"/>
  <c r="AV79" i="6"/>
  <c r="AV77" i="6"/>
  <c r="AV62" i="6"/>
  <c r="AV59" i="6"/>
  <c r="AV63" i="6"/>
  <c r="AV57" i="6"/>
  <c r="AV60" i="6"/>
  <c r="AV56" i="6"/>
  <c r="AV73" i="6"/>
  <c r="AV64" i="6"/>
  <c r="AV156" i="6"/>
  <c r="AV150" i="6"/>
  <c r="AV160" i="6" s="1"/>
  <c r="AU225" i="6"/>
  <c r="AT122" i="6"/>
  <c r="AT132" i="6" s="1"/>
  <c r="AT128" i="6"/>
  <c r="AU127" i="6"/>
  <c r="AU121" i="6"/>
  <c r="AU131" i="6" s="1"/>
  <c r="AU118" i="6"/>
  <c r="AU144" i="6"/>
  <c r="AV177" i="6"/>
  <c r="AV187" i="6" s="1"/>
  <c r="AU252" i="6"/>
  <c r="AT176" i="6"/>
  <c r="AT186" i="6" s="1"/>
  <c r="AV231" i="6"/>
  <c r="AV241" i="6" s="1"/>
  <c r="AV237" i="6"/>
  <c r="AU154" i="6" l="1"/>
  <c r="AU148" i="6"/>
  <c r="AU158" i="6" s="1"/>
  <c r="AU145" i="6"/>
  <c r="AV246" i="6"/>
  <c r="AV192" i="6"/>
  <c r="AV219" i="6"/>
  <c r="AV165" i="6"/>
  <c r="AV138" i="6"/>
  <c r="AV111" i="6"/>
  <c r="AV66" i="6"/>
  <c r="AW254" i="6"/>
  <c r="AW200" i="6"/>
  <c r="AW210" i="6" s="1"/>
  <c r="AW173" i="6"/>
  <c r="AW183" i="6" s="1"/>
  <c r="AW146" i="6"/>
  <c r="AW227" i="6"/>
  <c r="AW119" i="6"/>
  <c r="AW4" i="6"/>
  <c r="AU122" i="6"/>
  <c r="AU132" i="6" s="1"/>
  <c r="AU128" i="6"/>
  <c r="AU176" i="6"/>
  <c r="AU186" i="6" s="1"/>
  <c r="AU229" i="6"/>
  <c r="AU239" i="6" s="1"/>
  <c r="AU226" i="6"/>
  <c r="AU235" i="6"/>
  <c r="AU256" i="6"/>
  <c r="AU266" i="6" s="1"/>
  <c r="AU262" i="6"/>
  <c r="AU253" i="6"/>
  <c r="AU202" i="6"/>
  <c r="AU212" i="6" s="1"/>
  <c r="AU199" i="6"/>
  <c r="AU209" i="6" s="1"/>
  <c r="AV247" i="6"/>
  <c r="AV220" i="6"/>
  <c r="AV193" i="6"/>
  <c r="AV139" i="6"/>
  <c r="AV166" i="6"/>
  <c r="AV112" i="6"/>
  <c r="AV80" i="6"/>
  <c r="AV117" i="6" l="1"/>
  <c r="AV144" i="6"/>
  <c r="AV171" i="6"/>
  <c r="AV181" i="6" s="1"/>
  <c r="AW258" i="6"/>
  <c r="AW268" i="6" s="1"/>
  <c r="AW264" i="6"/>
  <c r="AV252" i="6"/>
  <c r="AV127" i="6"/>
  <c r="AV121" i="6"/>
  <c r="AV131" i="6" s="1"/>
  <c r="AV118" i="6"/>
  <c r="AV175" i="6"/>
  <c r="AV185" i="6" s="1"/>
  <c r="AV172" i="6"/>
  <c r="AV182" i="6" s="1"/>
  <c r="AW156" i="6"/>
  <c r="AW150" i="6"/>
  <c r="AW160" i="6" s="1"/>
  <c r="AU155" i="6"/>
  <c r="AU149" i="6"/>
  <c r="AU159" i="6" s="1"/>
  <c r="AU203" i="6"/>
  <c r="AU213" i="6" s="1"/>
  <c r="AW71" i="6"/>
  <c r="AW56" i="6"/>
  <c r="AW93" i="6"/>
  <c r="AW101" i="6" s="1"/>
  <c r="AW76" i="6"/>
  <c r="AW72" i="6"/>
  <c r="AW77" i="6"/>
  <c r="AW65" i="6"/>
  <c r="AW61" i="6"/>
  <c r="AW96" i="6"/>
  <c r="AW104" i="6" s="1"/>
  <c r="AW74" i="6"/>
  <c r="AW70" i="6"/>
  <c r="AW78" i="6"/>
  <c r="AW64" i="6"/>
  <c r="AW59" i="6"/>
  <c r="AW58" i="6"/>
  <c r="AW79" i="6"/>
  <c r="AW60" i="6"/>
  <c r="AX3" i="6"/>
  <c r="AW73" i="6"/>
  <c r="AW75" i="6"/>
  <c r="AW62" i="6"/>
  <c r="AW63" i="6"/>
  <c r="AW57" i="6"/>
  <c r="AV198" i="6"/>
  <c r="AV208" i="6" s="1"/>
  <c r="AW177" i="6"/>
  <c r="AW187" i="6" s="1"/>
  <c r="AV154" i="6"/>
  <c r="AV148" i="6"/>
  <c r="AV158" i="6" s="1"/>
  <c r="AV145" i="6"/>
  <c r="AV225" i="6"/>
  <c r="AU263" i="6"/>
  <c r="AU257" i="6"/>
  <c r="AU267" i="6" s="1"/>
  <c r="AW123" i="6"/>
  <c r="AW133" i="6" s="1"/>
  <c r="AW129" i="6"/>
  <c r="AW231" i="6"/>
  <c r="AW241" i="6" s="1"/>
  <c r="AW237" i="6"/>
  <c r="AU236" i="6"/>
  <c r="AU230" i="6"/>
  <c r="AU240" i="6" s="1"/>
  <c r="AW204" i="6"/>
  <c r="AW214" i="6" s="1"/>
  <c r="AV155" i="6" l="1"/>
  <c r="AV149" i="6"/>
  <c r="AV159" i="6" s="1"/>
  <c r="AX254" i="6"/>
  <c r="AX227" i="6"/>
  <c r="AX200" i="6"/>
  <c r="AX210" i="6" s="1"/>
  <c r="AX173" i="6"/>
  <c r="AX183" i="6" s="1"/>
  <c r="AX146" i="6"/>
  <c r="AX119" i="6"/>
  <c r="AX4" i="6"/>
  <c r="AV176" i="6"/>
  <c r="AV186" i="6" s="1"/>
  <c r="AV199" i="6"/>
  <c r="AV209" i="6" s="1"/>
  <c r="AV202" i="6"/>
  <c r="AV212" i="6" s="1"/>
  <c r="AW246" i="6"/>
  <c r="AW219" i="6"/>
  <c r="AW192" i="6"/>
  <c r="AW165" i="6"/>
  <c r="AW138" i="6"/>
  <c r="AW111" i="6"/>
  <c r="AW66" i="6"/>
  <c r="AV122" i="6"/>
  <c r="AV132" i="6" s="1"/>
  <c r="AV128" i="6"/>
  <c r="AW220" i="6"/>
  <c r="AW247" i="6"/>
  <c r="AW193" i="6"/>
  <c r="AW139" i="6"/>
  <c r="AW166" i="6"/>
  <c r="AW80" i="6"/>
  <c r="AW112" i="6"/>
  <c r="AV256" i="6"/>
  <c r="AV266" i="6" s="1"/>
  <c r="AV262" i="6"/>
  <c r="AV253" i="6"/>
  <c r="AV235" i="6"/>
  <c r="AV229" i="6"/>
  <c r="AV239" i="6" s="1"/>
  <c r="AV226" i="6"/>
  <c r="AW117" i="6" l="1"/>
  <c r="AW144" i="6"/>
  <c r="AW171" i="6"/>
  <c r="AW181" i="6" s="1"/>
  <c r="AW198" i="6"/>
  <c r="AW208" i="6" s="1"/>
  <c r="AW225" i="6"/>
  <c r="AW229" i="6" s="1"/>
  <c r="AW239" i="6" s="1"/>
  <c r="AW252" i="6"/>
  <c r="AX93" i="6"/>
  <c r="AX101" i="6" s="1"/>
  <c r="AX73" i="6"/>
  <c r="AX76" i="6"/>
  <c r="AX57" i="6"/>
  <c r="AX77" i="6"/>
  <c r="AX96" i="6"/>
  <c r="AX104" i="6" s="1"/>
  <c r="AX74" i="6"/>
  <c r="AX70" i="6"/>
  <c r="AX61" i="6"/>
  <c r="AX78" i="6"/>
  <c r="AX64" i="6"/>
  <c r="AX60" i="6"/>
  <c r="AX72" i="6"/>
  <c r="AX65" i="6"/>
  <c r="AX59" i="6"/>
  <c r="AX63" i="6"/>
  <c r="AX58" i="6"/>
  <c r="AX79" i="6"/>
  <c r="AX56" i="6"/>
  <c r="AX75" i="6"/>
  <c r="AX62" i="6"/>
  <c r="AX71" i="6"/>
  <c r="AY3" i="6"/>
  <c r="AW175" i="6"/>
  <c r="AW185" i="6" s="1"/>
  <c r="AW172" i="6"/>
  <c r="AW182" i="6" s="1"/>
  <c r="AV263" i="6"/>
  <c r="AV257" i="6"/>
  <c r="AV267" i="6" s="1"/>
  <c r="AW154" i="6"/>
  <c r="AW148" i="6"/>
  <c r="AW158" i="6" s="1"/>
  <c r="AW145" i="6"/>
  <c r="AW226" i="6"/>
  <c r="AW262" i="6"/>
  <c r="AW256" i="6"/>
  <c r="AW266" i="6" s="1"/>
  <c r="AW253" i="6"/>
  <c r="AV203" i="6"/>
  <c r="AV213" i="6" s="1"/>
  <c r="AW127" i="6"/>
  <c r="AW121" i="6"/>
  <c r="AW131" i="6" s="1"/>
  <c r="AW118" i="6"/>
  <c r="AX123" i="6"/>
  <c r="AX133" i="6" s="1"/>
  <c r="AX129" i="6"/>
  <c r="AX156" i="6"/>
  <c r="AX150" i="6"/>
  <c r="AX160" i="6" s="1"/>
  <c r="AX177" i="6"/>
  <c r="AX187" i="6" s="1"/>
  <c r="AX204" i="6"/>
  <c r="AX214" i="6" s="1"/>
  <c r="AX237" i="6"/>
  <c r="AX231" i="6"/>
  <c r="AX241" i="6" s="1"/>
  <c r="AV236" i="6"/>
  <c r="AV230" i="6"/>
  <c r="AV240" i="6" s="1"/>
  <c r="AX264" i="6"/>
  <c r="AX258" i="6"/>
  <c r="AX268" i="6" s="1"/>
  <c r="AW199" i="6" l="1"/>
  <c r="AW209" i="6" s="1"/>
  <c r="AW235" i="6"/>
  <c r="AW202" i="6"/>
  <c r="AW212" i="6" s="1"/>
  <c r="AW155" i="6"/>
  <c r="AW149" i="6"/>
  <c r="AW159" i="6" s="1"/>
  <c r="AX247" i="6"/>
  <c r="AX220" i="6"/>
  <c r="AX193" i="6"/>
  <c r="AX166" i="6"/>
  <c r="AX112" i="6"/>
  <c r="AX80" i="6"/>
  <c r="AX139" i="6"/>
  <c r="AW263" i="6"/>
  <c r="AW257" i="6"/>
  <c r="AW267" i="6" s="1"/>
  <c r="AX219" i="6"/>
  <c r="AX246" i="6"/>
  <c r="AX192" i="6"/>
  <c r="AX165" i="6"/>
  <c r="AX111" i="6"/>
  <c r="AX138" i="6"/>
  <c r="AX66" i="6"/>
  <c r="AW236" i="6"/>
  <c r="AW230" i="6"/>
  <c r="AW240" i="6" s="1"/>
  <c r="AW176" i="6"/>
  <c r="AW186" i="6" s="1"/>
  <c r="AW128" i="6"/>
  <c r="AW122" i="6"/>
  <c r="AW132" i="6" s="1"/>
  <c r="AW203" i="6"/>
  <c r="AW213" i="6" s="1"/>
  <c r="AY254" i="6"/>
  <c r="AY200" i="6"/>
  <c r="AY210" i="6" s="1"/>
  <c r="AY173" i="6"/>
  <c r="AY183" i="6" s="1"/>
  <c r="AY146" i="6"/>
  <c r="AY119" i="6"/>
  <c r="AY227" i="6"/>
  <c r="AY4" i="6"/>
  <c r="AX252" i="6" l="1"/>
  <c r="AY177" i="6"/>
  <c r="AY187" i="6" s="1"/>
  <c r="AY75" i="6"/>
  <c r="AY93" i="6"/>
  <c r="AY101" i="6" s="1"/>
  <c r="AY72" i="6"/>
  <c r="AY58" i="6"/>
  <c r="AY77" i="6"/>
  <c r="AY76" i="6"/>
  <c r="AZ3" i="6"/>
  <c r="AY78" i="6"/>
  <c r="AY64" i="6"/>
  <c r="AY57" i="6"/>
  <c r="AY60" i="6"/>
  <c r="AY73" i="6"/>
  <c r="AY79" i="6"/>
  <c r="AY96" i="6"/>
  <c r="AY104" i="6" s="1"/>
  <c r="AY74" i="6"/>
  <c r="AY70" i="6"/>
  <c r="AY61" i="6"/>
  <c r="AY63" i="6"/>
  <c r="AY65" i="6"/>
  <c r="AY56" i="6"/>
  <c r="AY62" i="6"/>
  <c r="AY71" i="6"/>
  <c r="AY59" i="6"/>
  <c r="AY237" i="6"/>
  <c r="AY231" i="6"/>
  <c r="AY241" i="6" s="1"/>
  <c r="AX198" i="6"/>
  <c r="AX208" i="6" s="1"/>
  <c r="AX144" i="6"/>
  <c r="AY264" i="6"/>
  <c r="AY258" i="6"/>
  <c r="AY268" i="6" s="1"/>
  <c r="AX262" i="6"/>
  <c r="AX256" i="6"/>
  <c r="AX266" i="6" s="1"/>
  <c r="AX253" i="6"/>
  <c r="AY129" i="6"/>
  <c r="AY123" i="6"/>
  <c r="AY133" i="6" s="1"/>
  <c r="AY150" i="6"/>
  <c r="AY160" i="6" s="1"/>
  <c r="AY156" i="6"/>
  <c r="AY204" i="6"/>
  <c r="AY214" i="6" s="1"/>
  <c r="AX117" i="6"/>
  <c r="AX171" i="6"/>
  <c r="AX181" i="6" s="1"/>
  <c r="AX225" i="6"/>
  <c r="AZ254" i="6" l="1"/>
  <c r="AZ200" i="6"/>
  <c r="AZ210" i="6" s="1"/>
  <c r="AZ227" i="6"/>
  <c r="AZ173" i="6"/>
  <c r="AZ183" i="6" s="1"/>
  <c r="AZ146" i="6"/>
  <c r="AZ119" i="6"/>
  <c r="AZ4" i="6"/>
  <c r="AX202" i="6"/>
  <c r="AX212" i="6" s="1"/>
  <c r="AX199" i="6"/>
  <c r="AX209" i="6" s="1"/>
  <c r="AX154" i="6"/>
  <c r="AX148" i="6"/>
  <c r="AX158" i="6" s="1"/>
  <c r="AX145" i="6"/>
  <c r="AX235" i="6"/>
  <c r="AX229" i="6"/>
  <c r="AX239" i="6" s="1"/>
  <c r="AX226" i="6"/>
  <c r="AX175" i="6"/>
  <c r="AX185" i="6" s="1"/>
  <c r="AX172" i="6"/>
  <c r="AX182" i="6" s="1"/>
  <c r="AY247" i="6"/>
  <c r="AY220" i="6"/>
  <c r="AY166" i="6"/>
  <c r="AY193" i="6"/>
  <c r="AY112" i="6"/>
  <c r="AY80" i="6"/>
  <c r="AY139" i="6"/>
  <c r="AY246" i="6"/>
  <c r="AY219" i="6"/>
  <c r="AY192" i="6"/>
  <c r="AY165" i="6"/>
  <c r="AY138" i="6"/>
  <c r="AY111" i="6"/>
  <c r="AY66" i="6"/>
  <c r="AX127" i="6"/>
  <c r="AX121" i="6"/>
  <c r="AX131" i="6" s="1"/>
  <c r="AX118" i="6"/>
  <c r="AX263" i="6"/>
  <c r="AX257" i="6"/>
  <c r="AX267" i="6" s="1"/>
  <c r="AY117" i="6" l="1"/>
  <c r="AY198" i="6"/>
  <c r="AY208" i="6" s="1"/>
  <c r="AY144" i="6"/>
  <c r="AY171" i="6"/>
  <c r="AY181" i="6" s="1"/>
  <c r="AY148" i="6"/>
  <c r="AY158" i="6" s="1"/>
  <c r="AY154" i="6"/>
  <c r="AY145" i="6"/>
  <c r="AX176" i="6"/>
  <c r="AX186" i="6" s="1"/>
  <c r="AY225" i="6"/>
  <c r="AZ177" i="6"/>
  <c r="AZ187" i="6" s="1"/>
  <c r="AY127" i="6"/>
  <c r="AY121" i="6"/>
  <c r="AY131" i="6" s="1"/>
  <c r="AY118" i="6"/>
  <c r="AY202" i="6"/>
  <c r="AY212" i="6" s="1"/>
  <c r="AY199" i="6"/>
  <c r="AY209" i="6" s="1"/>
  <c r="AX128" i="6"/>
  <c r="AX122" i="6"/>
  <c r="AX132" i="6" s="1"/>
  <c r="AZ231" i="6"/>
  <c r="AZ241" i="6" s="1"/>
  <c r="AZ237" i="6"/>
  <c r="AX203" i="6"/>
  <c r="AX213" i="6" s="1"/>
  <c r="AY175" i="6"/>
  <c r="AY185" i="6" s="1"/>
  <c r="AY172" i="6"/>
  <c r="AY182" i="6" s="1"/>
  <c r="AY252" i="6"/>
  <c r="AX149" i="6"/>
  <c r="AX159" i="6" s="1"/>
  <c r="AX155" i="6"/>
  <c r="AZ204" i="6"/>
  <c r="AZ214" i="6" s="1"/>
  <c r="AZ77" i="6"/>
  <c r="AZ59" i="6"/>
  <c r="AZ73" i="6"/>
  <c r="AZ78" i="6"/>
  <c r="AZ93" i="6"/>
  <c r="AZ101" i="6" s="1"/>
  <c r="AZ64" i="6"/>
  <c r="AZ57" i="6"/>
  <c r="AZ60" i="6"/>
  <c r="AZ75" i="6"/>
  <c r="AZ63" i="6"/>
  <c r="AZ79" i="6"/>
  <c r="AZ96" i="6"/>
  <c r="AZ104" i="6" s="1"/>
  <c r="AZ56" i="6"/>
  <c r="AZ76" i="6"/>
  <c r="AZ61" i="6"/>
  <c r="AZ58" i="6"/>
  <c r="AZ65" i="6"/>
  <c r="BA3" i="6"/>
  <c r="AZ62" i="6"/>
  <c r="AZ71" i="6"/>
  <c r="AZ74" i="6"/>
  <c r="AZ72" i="6"/>
  <c r="AZ70" i="6"/>
  <c r="AZ129" i="6"/>
  <c r="AZ123" i="6"/>
  <c r="AZ133" i="6" s="1"/>
  <c r="AX236" i="6"/>
  <c r="AX230" i="6"/>
  <c r="AX240" i="6" s="1"/>
  <c r="AZ156" i="6"/>
  <c r="AZ150" i="6"/>
  <c r="AZ160" i="6" s="1"/>
  <c r="AZ258" i="6"/>
  <c r="AZ268" i="6" s="1"/>
  <c r="AZ264" i="6"/>
  <c r="AY122" i="6" l="1"/>
  <c r="AY132" i="6" s="1"/>
  <c r="AY128" i="6"/>
  <c r="AZ246" i="6"/>
  <c r="AZ219" i="6"/>
  <c r="AZ192" i="6"/>
  <c r="AZ138" i="6"/>
  <c r="AZ165" i="6"/>
  <c r="AZ111" i="6"/>
  <c r="AZ66" i="6"/>
  <c r="AZ247" i="6"/>
  <c r="AZ193" i="6"/>
  <c r="AZ220" i="6"/>
  <c r="AZ166" i="6"/>
  <c r="AZ139" i="6"/>
  <c r="AZ112" i="6"/>
  <c r="AZ80" i="6"/>
  <c r="AY235" i="6"/>
  <c r="AY229" i="6"/>
  <c r="AY239" i="6" s="1"/>
  <c r="AY226" i="6"/>
  <c r="AY203" i="6"/>
  <c r="AY213" i="6" s="1"/>
  <c r="AY149" i="6"/>
  <c r="AY159" i="6" s="1"/>
  <c r="AY155" i="6"/>
  <c r="BA254" i="6"/>
  <c r="BA200" i="6"/>
  <c r="BA210" i="6" s="1"/>
  <c r="BA227" i="6"/>
  <c r="BA173" i="6"/>
  <c r="BA183" i="6" s="1"/>
  <c r="BA146" i="6"/>
  <c r="BA119" i="6"/>
  <c r="BA4" i="6"/>
  <c r="AY262" i="6"/>
  <c r="AY256" i="6"/>
  <c r="AY266" i="6" s="1"/>
  <c r="AY253" i="6"/>
  <c r="AY176" i="6"/>
  <c r="AY186" i="6" s="1"/>
  <c r="AZ117" i="6" l="1"/>
  <c r="AZ171" i="6"/>
  <c r="AZ181" i="6" s="1"/>
  <c r="AZ144" i="6"/>
  <c r="AZ225" i="6"/>
  <c r="AZ235" i="6" s="1"/>
  <c r="AZ127" i="6"/>
  <c r="AZ121" i="6"/>
  <c r="AZ131" i="6" s="1"/>
  <c r="AZ118" i="6"/>
  <c r="AZ175" i="6"/>
  <c r="AZ185" i="6" s="1"/>
  <c r="AZ172" i="6"/>
  <c r="AZ182" i="6" s="1"/>
  <c r="BA150" i="6"/>
  <c r="BA160" i="6" s="1"/>
  <c r="BA156" i="6"/>
  <c r="BA204" i="6"/>
  <c r="BA214" i="6" s="1"/>
  <c r="BA96" i="6"/>
  <c r="BA104" i="6" s="1"/>
  <c r="BA79" i="6"/>
  <c r="BA77" i="6"/>
  <c r="BA60" i="6"/>
  <c r="BA78" i="6"/>
  <c r="BA74" i="6"/>
  <c r="BA75" i="6"/>
  <c r="BA73" i="6"/>
  <c r="BA63" i="6"/>
  <c r="BA93" i="6"/>
  <c r="BA101" i="6" s="1"/>
  <c r="BA71" i="6"/>
  <c r="BA64" i="6"/>
  <c r="BA76" i="6"/>
  <c r="BA61" i="6"/>
  <c r="BA58" i="6"/>
  <c r="BA65" i="6"/>
  <c r="BA57" i="6"/>
  <c r="BA56" i="6"/>
  <c r="BB3" i="6"/>
  <c r="BA62" i="6"/>
  <c r="BA72" i="6"/>
  <c r="BA70" i="6"/>
  <c r="BA59" i="6"/>
  <c r="BA177" i="6"/>
  <c r="BA187" i="6" s="1"/>
  <c r="BA237" i="6"/>
  <c r="BA231" i="6"/>
  <c r="BA241" i="6" s="1"/>
  <c r="AY263" i="6"/>
  <c r="AY257" i="6"/>
  <c r="AY267" i="6" s="1"/>
  <c r="AY230" i="6"/>
  <c r="AY240" i="6" s="1"/>
  <c r="AY236" i="6"/>
  <c r="BA129" i="6"/>
  <c r="BA123" i="6"/>
  <c r="BA133" i="6" s="1"/>
  <c r="AZ148" i="6"/>
  <c r="AZ158" i="6" s="1"/>
  <c r="AZ154" i="6"/>
  <c r="AZ145" i="6"/>
  <c r="AZ198" i="6"/>
  <c r="AZ208" i="6" s="1"/>
  <c r="AZ226" i="6"/>
  <c r="AZ252" i="6"/>
  <c r="BA258" i="6"/>
  <c r="BA268" i="6" s="1"/>
  <c r="BA264" i="6"/>
  <c r="AZ229" i="6" l="1"/>
  <c r="AZ239" i="6" s="1"/>
  <c r="BA247" i="6"/>
  <c r="BA220" i="6"/>
  <c r="BA193" i="6"/>
  <c r="BA166" i="6"/>
  <c r="BA139" i="6"/>
  <c r="BA112" i="6"/>
  <c r="BA80" i="6"/>
  <c r="AZ236" i="6"/>
  <c r="AZ230" i="6"/>
  <c r="AZ240" i="6" s="1"/>
  <c r="BA246" i="6"/>
  <c r="BA252" i="6" s="1"/>
  <c r="BA219" i="6"/>
  <c r="BA225" i="6" s="1"/>
  <c r="BA192" i="6"/>
  <c r="BA138" i="6"/>
  <c r="BA165" i="6"/>
  <c r="BA66" i="6"/>
  <c r="BA111" i="6"/>
  <c r="AZ202" i="6"/>
  <c r="AZ212" i="6" s="1"/>
  <c r="AZ199" i="6"/>
  <c r="AZ209" i="6" s="1"/>
  <c r="AZ128" i="6"/>
  <c r="AZ122" i="6"/>
  <c r="AZ132" i="6" s="1"/>
  <c r="AZ256" i="6"/>
  <c r="AZ266" i="6" s="1"/>
  <c r="AZ262" i="6"/>
  <c r="AZ253" i="6"/>
  <c r="BB254" i="6"/>
  <c r="BB227" i="6"/>
  <c r="BB200" i="6"/>
  <c r="BB210" i="6" s="1"/>
  <c r="BB173" i="6"/>
  <c r="BB183" i="6" s="1"/>
  <c r="BB146" i="6"/>
  <c r="BB119" i="6"/>
  <c r="BB4" i="6"/>
  <c r="AZ176" i="6"/>
  <c r="AZ186" i="6" s="1"/>
  <c r="AZ149" i="6"/>
  <c r="AZ159" i="6" s="1"/>
  <c r="AZ155" i="6"/>
  <c r="AZ203" i="6" l="1"/>
  <c r="AZ213" i="6" s="1"/>
  <c r="BB237" i="6"/>
  <c r="BB231" i="6"/>
  <c r="BB241" i="6" s="1"/>
  <c r="BA235" i="6"/>
  <c r="BA229" i="6"/>
  <c r="BA239" i="6" s="1"/>
  <c r="BA226" i="6"/>
  <c r="BB177" i="6"/>
  <c r="BB187" i="6" s="1"/>
  <c r="BA117" i="6"/>
  <c r="BB258" i="6"/>
  <c r="BB268" i="6" s="1"/>
  <c r="BB264" i="6"/>
  <c r="BA171" i="6"/>
  <c r="BA181" i="6" s="1"/>
  <c r="BB70" i="6"/>
  <c r="BB73" i="6"/>
  <c r="BB61" i="6"/>
  <c r="BB78" i="6"/>
  <c r="BB74" i="6"/>
  <c r="BB77" i="6"/>
  <c r="BB60" i="6"/>
  <c r="BB56" i="6"/>
  <c r="BB75" i="6"/>
  <c r="BB63" i="6"/>
  <c r="BB93" i="6"/>
  <c r="BB101" i="6" s="1"/>
  <c r="BB71" i="6"/>
  <c r="BB79" i="6"/>
  <c r="BB59" i="6"/>
  <c r="BB96" i="6"/>
  <c r="BB104" i="6" s="1"/>
  <c r="BB58" i="6"/>
  <c r="BB65" i="6"/>
  <c r="BB57" i="6"/>
  <c r="BC3" i="6"/>
  <c r="BB62" i="6"/>
  <c r="BB72" i="6"/>
  <c r="BB64" i="6"/>
  <c r="BB76" i="6"/>
  <c r="BB129" i="6"/>
  <c r="BB123" i="6"/>
  <c r="BB133" i="6" s="1"/>
  <c r="BB156" i="6"/>
  <c r="BB150" i="6"/>
  <c r="BB160" i="6" s="1"/>
  <c r="BB204" i="6"/>
  <c r="BB214" i="6" s="1"/>
  <c r="AZ263" i="6"/>
  <c r="AZ257" i="6"/>
  <c r="AZ267" i="6" s="1"/>
  <c r="BA144" i="6"/>
  <c r="BA256" i="6"/>
  <c r="BA266" i="6" s="1"/>
  <c r="BA262" i="6"/>
  <c r="BA253" i="6"/>
  <c r="BA198" i="6"/>
  <c r="BA208" i="6" s="1"/>
  <c r="BC227" i="6" l="1"/>
  <c r="BC200" i="6"/>
  <c r="BC210" i="6" s="1"/>
  <c r="BC254" i="6"/>
  <c r="BC173" i="6"/>
  <c r="BC183" i="6" s="1"/>
  <c r="BC146" i="6"/>
  <c r="BC119" i="6"/>
  <c r="BC4" i="6"/>
  <c r="BA127" i="6"/>
  <c r="BA121" i="6"/>
  <c r="BA131" i="6" s="1"/>
  <c r="BA118" i="6"/>
  <c r="BA236" i="6"/>
  <c r="BA230" i="6"/>
  <c r="BA240" i="6" s="1"/>
  <c r="BB247" i="6"/>
  <c r="BB220" i="6"/>
  <c r="BB193" i="6"/>
  <c r="BB166" i="6"/>
  <c r="BB139" i="6"/>
  <c r="BB112" i="6"/>
  <c r="BB80" i="6"/>
  <c r="BB219" i="6"/>
  <c r="BB225" i="6" s="1"/>
  <c r="BB246" i="6"/>
  <c r="BB252" i="6" s="1"/>
  <c r="BB192" i="6"/>
  <c r="BB198" i="6" s="1"/>
  <c r="BB208" i="6" s="1"/>
  <c r="BB165" i="6"/>
  <c r="BB111" i="6"/>
  <c r="BB138" i="6"/>
  <c r="BB66" i="6"/>
  <c r="BA202" i="6"/>
  <c r="BA212" i="6" s="1"/>
  <c r="BA199" i="6"/>
  <c r="BA209" i="6" s="1"/>
  <c r="BA175" i="6"/>
  <c r="BA185" i="6" s="1"/>
  <c r="BA172" i="6"/>
  <c r="BA182" i="6" s="1"/>
  <c r="BA257" i="6"/>
  <c r="BA267" i="6" s="1"/>
  <c r="BA263" i="6"/>
  <c r="BA154" i="6"/>
  <c r="BA148" i="6"/>
  <c r="BA158" i="6" s="1"/>
  <c r="BA145" i="6"/>
  <c r="BB256" i="6" l="1"/>
  <c r="BB266" i="6" s="1"/>
  <c r="BB262" i="6"/>
  <c r="BB253" i="6"/>
  <c r="BA176" i="6"/>
  <c r="BA186" i="6" s="1"/>
  <c r="BC72" i="6"/>
  <c r="BC78" i="6"/>
  <c r="BC62" i="6"/>
  <c r="BC74" i="6"/>
  <c r="BC96" i="6"/>
  <c r="BC104" i="6" s="1"/>
  <c r="BC79" i="6"/>
  <c r="BC75" i="6"/>
  <c r="BC63" i="6"/>
  <c r="BC56" i="6"/>
  <c r="BC93" i="6"/>
  <c r="BC101" i="6" s="1"/>
  <c r="BC73" i="6"/>
  <c r="BC71" i="6"/>
  <c r="BC59" i="6"/>
  <c r="BC60" i="6"/>
  <c r="BC61" i="6"/>
  <c r="BC65" i="6"/>
  <c r="BC57" i="6"/>
  <c r="BD3" i="6"/>
  <c r="BC77" i="6"/>
  <c r="BC64" i="6"/>
  <c r="BC70" i="6"/>
  <c r="BC76" i="6"/>
  <c r="BC58" i="6"/>
  <c r="BB202" i="6"/>
  <c r="BB212" i="6" s="1"/>
  <c r="BB199" i="6"/>
  <c r="BB209" i="6" s="1"/>
  <c r="BB235" i="6"/>
  <c r="BB229" i="6"/>
  <c r="BB239" i="6" s="1"/>
  <c r="BB226" i="6"/>
  <c r="BA203" i="6"/>
  <c r="BA213" i="6" s="1"/>
  <c r="BB117" i="6"/>
  <c r="BA128" i="6"/>
  <c r="BA122" i="6"/>
  <c r="BA132" i="6" s="1"/>
  <c r="BC129" i="6"/>
  <c r="BC123" i="6"/>
  <c r="BC133" i="6" s="1"/>
  <c r="BC156" i="6"/>
  <c r="BC150" i="6"/>
  <c r="BC160" i="6" s="1"/>
  <c r="BA155" i="6"/>
  <c r="BA149" i="6"/>
  <c r="BA159" i="6" s="1"/>
  <c r="BC177" i="6"/>
  <c r="BC187" i="6" s="1"/>
  <c r="BB144" i="6"/>
  <c r="BC258" i="6"/>
  <c r="BC268" i="6" s="1"/>
  <c r="BC264" i="6"/>
  <c r="BC204" i="6"/>
  <c r="BC214" i="6" s="1"/>
  <c r="BB171" i="6"/>
  <c r="BB181" i="6" s="1"/>
  <c r="BC231" i="6"/>
  <c r="BC241" i="6" s="1"/>
  <c r="BC237" i="6"/>
  <c r="BB175" i="6" l="1"/>
  <c r="BB185" i="6" s="1"/>
  <c r="BB172" i="6"/>
  <c r="BB182" i="6" s="1"/>
  <c r="BB148" i="6"/>
  <c r="BB158" i="6" s="1"/>
  <c r="BB154" i="6"/>
  <c r="BB145" i="6"/>
  <c r="BC247" i="6"/>
  <c r="BC193" i="6"/>
  <c r="BC220" i="6"/>
  <c r="BC166" i="6"/>
  <c r="BC139" i="6"/>
  <c r="BC112" i="6"/>
  <c r="BC80" i="6"/>
  <c r="BC219" i="6"/>
  <c r="BC246" i="6"/>
  <c r="BC165" i="6"/>
  <c r="BC192" i="6"/>
  <c r="BC111" i="6"/>
  <c r="BC138" i="6"/>
  <c r="BC66" i="6"/>
  <c r="BB263" i="6"/>
  <c r="BB257" i="6"/>
  <c r="BB267" i="6" s="1"/>
  <c r="BB203" i="6"/>
  <c r="BB213" i="6" s="1"/>
  <c r="BB127" i="6"/>
  <c r="BB121" i="6"/>
  <c r="BB131" i="6" s="1"/>
  <c r="BB118" i="6"/>
  <c r="BB230" i="6"/>
  <c r="BB240" i="6" s="1"/>
  <c r="BB236" i="6"/>
  <c r="BD227" i="6"/>
  <c r="BD254" i="6"/>
  <c r="BD200" i="6"/>
  <c r="BD210" i="6" s="1"/>
  <c r="BD173" i="6"/>
  <c r="BD183" i="6" s="1"/>
  <c r="BD146" i="6"/>
  <c r="BD119" i="6"/>
  <c r="BD4" i="6"/>
  <c r="BC117" i="6" l="1"/>
  <c r="BD177" i="6"/>
  <c r="BD187" i="6" s="1"/>
  <c r="BD204" i="6"/>
  <c r="BD214" i="6" s="1"/>
  <c r="BD258" i="6"/>
  <c r="BD268" i="6" s="1"/>
  <c r="BD264" i="6"/>
  <c r="BD231" i="6"/>
  <c r="BD241" i="6" s="1"/>
  <c r="BD237" i="6"/>
  <c r="BC198" i="6"/>
  <c r="BC208" i="6" s="1"/>
  <c r="BC144" i="6"/>
  <c r="BC121" i="6"/>
  <c r="BC131" i="6" s="1"/>
  <c r="BC127" i="6"/>
  <c r="BC118" i="6"/>
  <c r="BB149" i="6"/>
  <c r="BB159" i="6" s="1"/>
  <c r="BB155" i="6"/>
  <c r="BB128" i="6"/>
  <c r="BB122" i="6"/>
  <c r="BB132" i="6" s="1"/>
  <c r="BC171" i="6"/>
  <c r="BC181" i="6" s="1"/>
  <c r="BC252" i="6"/>
  <c r="BD74" i="6"/>
  <c r="BD63" i="6"/>
  <c r="BD96" i="6"/>
  <c r="BD104" i="6" s="1"/>
  <c r="BD79" i="6"/>
  <c r="BD70" i="6"/>
  <c r="BD75" i="6"/>
  <c r="BD78" i="6"/>
  <c r="BD93" i="6"/>
  <c r="BD101" i="6" s="1"/>
  <c r="BD73" i="6"/>
  <c r="BD71" i="6"/>
  <c r="BD59" i="6"/>
  <c r="BD76" i="6"/>
  <c r="BD62" i="6"/>
  <c r="BD77" i="6"/>
  <c r="BD65" i="6"/>
  <c r="BD57" i="6"/>
  <c r="BE3" i="6"/>
  <c r="BD56" i="6"/>
  <c r="BD60" i="6"/>
  <c r="BD64" i="6"/>
  <c r="BD72" i="6"/>
  <c r="BD58" i="6"/>
  <c r="BD61" i="6"/>
  <c r="BC225" i="6"/>
  <c r="BB176" i="6"/>
  <c r="BB186" i="6" s="1"/>
  <c r="BD129" i="6"/>
  <c r="BD123" i="6"/>
  <c r="BD133" i="6" s="1"/>
  <c r="BD156" i="6"/>
  <c r="BD150" i="6"/>
  <c r="BD160" i="6" s="1"/>
  <c r="BC235" i="6" l="1"/>
  <c r="BC229" i="6"/>
  <c r="BC239" i="6" s="1"/>
  <c r="BC226" i="6"/>
  <c r="BC148" i="6"/>
  <c r="BC158" i="6" s="1"/>
  <c r="BC145" i="6"/>
  <c r="BC154" i="6"/>
  <c r="BE227" i="6"/>
  <c r="BE254" i="6"/>
  <c r="BE173" i="6"/>
  <c r="BE183" i="6" s="1"/>
  <c r="BE200" i="6"/>
  <c r="BE210" i="6" s="1"/>
  <c r="BE146" i="6"/>
  <c r="BE119" i="6"/>
  <c r="BE4" i="6"/>
  <c r="BC202" i="6"/>
  <c r="BC212" i="6" s="1"/>
  <c r="BC199" i="6"/>
  <c r="BC209" i="6" s="1"/>
  <c r="BD247" i="6"/>
  <c r="BD220" i="6"/>
  <c r="BD193" i="6"/>
  <c r="BD166" i="6"/>
  <c r="BD139" i="6"/>
  <c r="BD112" i="6"/>
  <c r="BD80" i="6"/>
  <c r="BC128" i="6"/>
  <c r="BC122" i="6"/>
  <c r="BC132" i="6" s="1"/>
  <c r="BC262" i="6"/>
  <c r="BC256" i="6"/>
  <c r="BC266" i="6" s="1"/>
  <c r="BC253" i="6"/>
  <c r="BC175" i="6"/>
  <c r="BC185" i="6" s="1"/>
  <c r="BC172" i="6"/>
  <c r="BC182" i="6" s="1"/>
  <c r="BD246" i="6"/>
  <c r="BD252" i="6" s="1"/>
  <c r="BD219" i="6"/>
  <c r="BD225" i="6" s="1"/>
  <c r="BD192" i="6"/>
  <c r="BD165" i="6"/>
  <c r="BD111" i="6"/>
  <c r="BD138" i="6"/>
  <c r="BD66" i="6"/>
  <c r="BE150" i="6" l="1"/>
  <c r="BE160" i="6" s="1"/>
  <c r="BE156" i="6"/>
  <c r="BD262" i="6"/>
  <c r="BD256" i="6"/>
  <c r="BD266" i="6" s="1"/>
  <c r="BD253" i="6"/>
  <c r="BE177" i="6"/>
  <c r="BE187" i="6" s="1"/>
  <c r="BC263" i="6"/>
  <c r="BC257" i="6"/>
  <c r="BC267" i="6" s="1"/>
  <c r="BC149" i="6"/>
  <c r="BC159" i="6" s="1"/>
  <c r="BC155" i="6"/>
  <c r="BC236" i="6"/>
  <c r="BC230" i="6"/>
  <c r="BC240" i="6" s="1"/>
  <c r="BE204" i="6"/>
  <c r="BE214" i="6" s="1"/>
  <c r="BE237" i="6"/>
  <c r="BE231" i="6"/>
  <c r="BE241" i="6" s="1"/>
  <c r="BC203" i="6"/>
  <c r="BC213" i="6" s="1"/>
  <c r="BD171" i="6"/>
  <c r="BD181" i="6" s="1"/>
  <c r="BE76" i="6"/>
  <c r="BE74" i="6"/>
  <c r="BE64" i="6"/>
  <c r="BE96" i="6"/>
  <c r="BE104" i="6" s="1"/>
  <c r="BE79" i="6"/>
  <c r="BE75" i="6"/>
  <c r="BE78" i="6"/>
  <c r="BE59" i="6"/>
  <c r="BE62" i="6"/>
  <c r="BE65" i="6"/>
  <c r="BE93" i="6"/>
  <c r="BE101" i="6" s="1"/>
  <c r="BE73" i="6"/>
  <c r="BE71" i="6"/>
  <c r="BE63" i="6"/>
  <c r="BE56" i="6"/>
  <c r="BE60" i="6"/>
  <c r="BE77" i="6"/>
  <c r="BE72" i="6"/>
  <c r="BE70" i="6"/>
  <c r="BE58" i="6"/>
  <c r="BE61" i="6"/>
  <c r="BE57" i="6"/>
  <c r="BF3" i="6"/>
  <c r="BD235" i="6"/>
  <c r="BD229" i="6"/>
  <c r="BD239" i="6" s="1"/>
  <c r="BD226" i="6"/>
  <c r="BC176" i="6"/>
  <c r="BC186" i="6" s="1"/>
  <c r="BE258" i="6"/>
  <c r="BE268" i="6" s="1"/>
  <c r="BE264" i="6"/>
  <c r="BD144" i="6"/>
  <c r="BD117" i="6"/>
  <c r="BD198" i="6"/>
  <c r="BD208" i="6" s="1"/>
  <c r="BE129" i="6"/>
  <c r="BE123" i="6"/>
  <c r="BE133" i="6" s="1"/>
  <c r="BF254" i="6" l="1"/>
  <c r="BF227" i="6"/>
  <c r="BF146" i="6"/>
  <c r="BF173" i="6"/>
  <c r="BF183" i="6" s="1"/>
  <c r="BF200" i="6"/>
  <c r="BF210" i="6" s="1"/>
  <c r="BF119" i="6"/>
  <c r="BF4" i="6"/>
  <c r="BD127" i="6"/>
  <c r="BD121" i="6"/>
  <c r="BD131" i="6" s="1"/>
  <c r="BD118" i="6"/>
  <c r="BD202" i="6"/>
  <c r="BD212" i="6" s="1"/>
  <c r="BD199" i="6"/>
  <c r="BD209" i="6" s="1"/>
  <c r="BD175" i="6"/>
  <c r="BD185" i="6" s="1"/>
  <c r="BD172" i="6"/>
  <c r="BD182" i="6" s="1"/>
  <c r="BD148" i="6"/>
  <c r="BD158" i="6" s="1"/>
  <c r="BD154" i="6"/>
  <c r="BD145" i="6"/>
  <c r="BE247" i="6"/>
  <c r="BE220" i="6"/>
  <c r="BE166" i="6"/>
  <c r="BE193" i="6"/>
  <c r="BE139" i="6"/>
  <c r="BE112" i="6"/>
  <c r="BE80" i="6"/>
  <c r="BD257" i="6"/>
  <c r="BD267" i="6" s="1"/>
  <c r="BD263" i="6"/>
  <c r="BE246" i="6"/>
  <c r="BE219" i="6"/>
  <c r="BE165" i="6"/>
  <c r="BE192" i="6"/>
  <c r="BE138" i="6"/>
  <c r="BE111" i="6"/>
  <c r="BE66" i="6"/>
  <c r="BD230" i="6"/>
  <c r="BD240" i="6" s="1"/>
  <c r="BD236" i="6"/>
  <c r="BE144" i="6" l="1"/>
  <c r="BE198" i="6"/>
  <c r="BE208" i="6" s="1"/>
  <c r="BE171" i="6"/>
  <c r="BE181" i="6" s="1"/>
  <c r="BD149" i="6"/>
  <c r="BD159" i="6" s="1"/>
  <c r="BD155" i="6"/>
  <c r="BF177" i="6"/>
  <c r="BF187" i="6" s="1"/>
  <c r="BE252" i="6"/>
  <c r="BF123" i="6"/>
  <c r="BF133" i="6" s="1"/>
  <c r="BF129" i="6"/>
  <c r="BF150" i="6"/>
  <c r="BF160" i="6" s="1"/>
  <c r="BF156" i="6"/>
  <c r="BE145" i="6"/>
  <c r="BE154" i="6"/>
  <c r="BE148" i="6"/>
  <c r="BE158" i="6" s="1"/>
  <c r="BE202" i="6"/>
  <c r="BE212" i="6" s="1"/>
  <c r="BE199" i="6"/>
  <c r="BE209" i="6" s="1"/>
  <c r="BF78" i="6"/>
  <c r="BF96" i="6"/>
  <c r="BF104" i="6" s="1"/>
  <c r="BF79" i="6"/>
  <c r="BF70" i="6"/>
  <c r="BF65" i="6"/>
  <c r="BF75" i="6"/>
  <c r="BF71" i="6"/>
  <c r="BF74" i="6"/>
  <c r="BF62" i="6"/>
  <c r="BF76" i="6"/>
  <c r="BF93" i="6"/>
  <c r="BF101" i="6" s="1"/>
  <c r="BF59" i="6"/>
  <c r="BF56" i="6"/>
  <c r="BF63" i="6"/>
  <c r="BF77" i="6"/>
  <c r="BF60" i="6"/>
  <c r="BF72" i="6"/>
  <c r="BF64" i="6"/>
  <c r="BF73" i="6"/>
  <c r="BF58" i="6"/>
  <c r="BF61" i="6"/>
  <c r="BF57" i="6"/>
  <c r="BG3" i="6"/>
  <c r="BD176" i="6"/>
  <c r="BD186" i="6" s="1"/>
  <c r="BD203" i="6"/>
  <c r="BD213" i="6" s="1"/>
  <c r="BF237" i="6"/>
  <c r="BF231" i="6"/>
  <c r="BF241" i="6" s="1"/>
  <c r="BD128" i="6"/>
  <c r="BD122" i="6"/>
  <c r="BD132" i="6" s="1"/>
  <c r="BE225" i="6"/>
  <c r="BF204" i="6"/>
  <c r="BF214" i="6" s="1"/>
  <c r="BE117" i="6"/>
  <c r="BF264" i="6"/>
  <c r="BF258" i="6"/>
  <c r="BF268" i="6" s="1"/>
  <c r="BE149" i="6" l="1"/>
  <c r="BE159" i="6" s="1"/>
  <c r="BE155" i="6"/>
  <c r="BE127" i="6"/>
  <c r="BE121" i="6"/>
  <c r="BE131" i="6" s="1"/>
  <c r="BE118" i="6"/>
  <c r="BF246" i="6"/>
  <c r="BF219" i="6"/>
  <c r="BF192" i="6"/>
  <c r="BF138" i="6"/>
  <c r="BF66" i="6"/>
  <c r="BF111" i="6"/>
  <c r="BF165" i="6"/>
  <c r="BE256" i="6"/>
  <c r="BE266" i="6" s="1"/>
  <c r="BE262" i="6"/>
  <c r="BE253" i="6"/>
  <c r="BE235" i="6"/>
  <c r="BE229" i="6"/>
  <c r="BE239" i="6" s="1"/>
  <c r="BE226" i="6"/>
  <c r="BF247" i="6"/>
  <c r="BF220" i="6"/>
  <c r="BF166" i="6"/>
  <c r="BF139" i="6"/>
  <c r="BF193" i="6"/>
  <c r="BF112" i="6"/>
  <c r="BF80" i="6"/>
  <c r="BG254" i="6"/>
  <c r="BG227" i="6"/>
  <c r="BG173" i="6"/>
  <c r="BG183" i="6" s="1"/>
  <c r="BG119" i="6"/>
  <c r="BG146" i="6"/>
  <c r="BG4" i="6"/>
  <c r="BG200" i="6"/>
  <c r="BG210" i="6" s="1"/>
  <c r="BE203" i="6"/>
  <c r="BE213" i="6" s="1"/>
  <c r="BE175" i="6"/>
  <c r="BE185" i="6" s="1"/>
  <c r="BE172" i="6"/>
  <c r="BE182" i="6" s="1"/>
  <c r="BF117" i="6" l="1"/>
  <c r="BF198" i="6"/>
  <c r="BF208" i="6" s="1"/>
  <c r="BF225" i="6"/>
  <c r="BE176" i="6"/>
  <c r="BE186" i="6" s="1"/>
  <c r="BG264" i="6"/>
  <c r="BG258" i="6"/>
  <c r="BG268" i="6" s="1"/>
  <c r="BE257" i="6"/>
  <c r="BE267" i="6" s="1"/>
  <c r="BE263" i="6"/>
  <c r="BG204" i="6"/>
  <c r="BG214" i="6" s="1"/>
  <c r="BF144" i="6"/>
  <c r="BG156" i="6"/>
  <c r="BG150" i="6"/>
  <c r="BG160" i="6" s="1"/>
  <c r="BE230" i="6"/>
  <c r="BE240" i="6" s="1"/>
  <c r="BE236" i="6"/>
  <c r="BG177" i="6"/>
  <c r="BG187" i="6" s="1"/>
  <c r="BG237" i="6"/>
  <c r="BG231" i="6"/>
  <c r="BG241" i="6" s="1"/>
  <c r="BF121" i="6"/>
  <c r="BF131" i="6" s="1"/>
  <c r="BF127" i="6"/>
  <c r="BF118" i="6"/>
  <c r="BF202" i="6"/>
  <c r="BF212" i="6" s="1"/>
  <c r="BF199" i="6"/>
  <c r="BF209" i="6" s="1"/>
  <c r="BF252" i="6"/>
  <c r="BG75" i="6"/>
  <c r="BH3" i="6"/>
  <c r="BG93" i="6"/>
  <c r="BG101" i="6" s="1"/>
  <c r="BG76" i="6"/>
  <c r="BG96" i="6"/>
  <c r="BG104" i="6" s="1"/>
  <c r="BG79" i="6"/>
  <c r="BG62" i="6"/>
  <c r="BG58" i="6"/>
  <c r="BG65" i="6"/>
  <c r="BG72" i="6"/>
  <c r="BG61" i="6"/>
  <c r="BG77" i="6"/>
  <c r="BG78" i="6"/>
  <c r="BG63" i="6"/>
  <c r="BG64" i="6"/>
  <c r="BG60" i="6"/>
  <c r="BG73" i="6"/>
  <c r="BG70" i="6"/>
  <c r="BG71" i="6"/>
  <c r="BG59" i="6"/>
  <c r="BG57" i="6"/>
  <c r="BG74" i="6"/>
  <c r="BG56" i="6"/>
  <c r="BG123" i="6"/>
  <c r="BG133" i="6" s="1"/>
  <c r="BG129" i="6"/>
  <c r="BE122" i="6"/>
  <c r="BE132" i="6" s="1"/>
  <c r="BE128" i="6"/>
  <c r="BF171" i="6"/>
  <c r="BF181" i="6" s="1"/>
  <c r="BG247" i="6" l="1"/>
  <c r="BG220" i="6"/>
  <c r="BG166" i="6"/>
  <c r="BG139" i="6"/>
  <c r="BG193" i="6"/>
  <c r="BG112" i="6"/>
  <c r="BG80" i="6"/>
  <c r="BF175" i="6"/>
  <c r="BF185" i="6" s="1"/>
  <c r="BF172" i="6"/>
  <c r="BF182" i="6" s="1"/>
  <c r="BH254" i="6"/>
  <c r="BH227" i="6"/>
  <c r="BH200" i="6"/>
  <c r="BH210" i="6" s="1"/>
  <c r="BH146" i="6"/>
  <c r="BH119" i="6"/>
  <c r="BH173" i="6"/>
  <c r="BH183" i="6" s="1"/>
  <c r="BH4" i="6"/>
  <c r="BF262" i="6"/>
  <c r="BF256" i="6"/>
  <c r="BF266" i="6" s="1"/>
  <c r="BF253" i="6"/>
  <c r="BF148" i="6"/>
  <c r="BF158" i="6" s="1"/>
  <c r="BF154" i="6"/>
  <c r="BF145" i="6"/>
  <c r="BF203" i="6"/>
  <c r="BF213" i="6" s="1"/>
  <c r="BF122" i="6"/>
  <c r="BF132" i="6" s="1"/>
  <c r="BF128" i="6"/>
  <c r="BG246" i="6"/>
  <c r="BG252" i="6" s="1"/>
  <c r="BG192" i="6"/>
  <c r="BG219" i="6"/>
  <c r="BG225" i="6" s="1"/>
  <c r="BG165" i="6"/>
  <c r="BG171" i="6" s="1"/>
  <c r="BG181" i="6" s="1"/>
  <c r="BG111" i="6"/>
  <c r="BG117" i="6" s="1"/>
  <c r="BG138" i="6"/>
  <c r="BG144" i="6" s="1"/>
  <c r="BG66" i="6"/>
  <c r="BF235" i="6"/>
  <c r="BF229" i="6"/>
  <c r="BF239" i="6" s="1"/>
  <c r="BF226" i="6"/>
  <c r="BG198" i="6" l="1"/>
  <c r="BG208" i="6" s="1"/>
  <c r="BG154" i="6"/>
  <c r="BG148" i="6"/>
  <c r="BG158" i="6" s="1"/>
  <c r="BG145" i="6"/>
  <c r="BH258" i="6"/>
  <c r="BH268" i="6" s="1"/>
  <c r="BH264" i="6"/>
  <c r="BG235" i="6"/>
  <c r="BG229" i="6"/>
  <c r="BG239" i="6" s="1"/>
  <c r="BG226" i="6"/>
  <c r="BF257" i="6"/>
  <c r="BF267" i="6" s="1"/>
  <c r="BF263" i="6"/>
  <c r="BG121" i="6"/>
  <c r="BG131" i="6" s="1"/>
  <c r="BG127" i="6"/>
  <c r="BG118" i="6"/>
  <c r="BG172" i="6"/>
  <c r="BG182" i="6" s="1"/>
  <c r="BG175" i="6"/>
  <c r="BG185" i="6" s="1"/>
  <c r="BG262" i="6"/>
  <c r="BG256" i="6"/>
  <c r="BG266" i="6" s="1"/>
  <c r="BG253" i="6"/>
  <c r="BF176" i="6"/>
  <c r="BF186" i="6" s="1"/>
  <c r="BG202" i="6"/>
  <c r="BG212" i="6" s="1"/>
  <c r="BG199" i="6"/>
  <c r="BG209" i="6" s="1"/>
  <c r="BH71" i="6"/>
  <c r="BH56" i="6"/>
  <c r="BH93" i="6"/>
  <c r="BH101" i="6" s="1"/>
  <c r="BH76" i="6"/>
  <c r="BH75" i="6"/>
  <c r="BH58" i="6"/>
  <c r="BH65" i="6"/>
  <c r="BH79" i="6"/>
  <c r="BH72" i="6"/>
  <c r="BH61" i="6"/>
  <c r="BH96" i="6"/>
  <c r="BH104" i="6" s="1"/>
  <c r="BH62" i="6"/>
  <c r="BH60" i="6"/>
  <c r="BH77" i="6"/>
  <c r="BH64" i="6"/>
  <c r="BH78" i="6"/>
  <c r="BH73" i="6"/>
  <c r="BH70" i="6"/>
  <c r="BH59" i="6"/>
  <c r="BH57" i="6"/>
  <c r="BH74" i="6"/>
  <c r="BI3" i="6"/>
  <c r="BH63" i="6"/>
  <c r="BH177" i="6"/>
  <c r="BH187" i="6" s="1"/>
  <c r="BF230" i="6"/>
  <c r="BF240" i="6" s="1"/>
  <c r="BF236" i="6"/>
  <c r="BH123" i="6"/>
  <c r="BH133" i="6" s="1"/>
  <c r="BH129" i="6"/>
  <c r="BH156" i="6"/>
  <c r="BH150" i="6"/>
  <c r="BH160" i="6" s="1"/>
  <c r="BH204" i="6"/>
  <c r="BH214" i="6" s="1"/>
  <c r="BF155" i="6"/>
  <c r="BF149" i="6"/>
  <c r="BF159" i="6" s="1"/>
  <c r="BH237" i="6"/>
  <c r="BH231" i="6"/>
  <c r="BH241" i="6" s="1"/>
  <c r="BG236" i="6" l="1"/>
  <c r="BG230" i="6"/>
  <c r="BG240" i="6" s="1"/>
  <c r="BG257" i="6"/>
  <c r="BG267" i="6" s="1"/>
  <c r="BG263" i="6"/>
  <c r="BG176" i="6"/>
  <c r="BG186" i="6" s="1"/>
  <c r="BG155" i="6"/>
  <c r="BG149" i="6"/>
  <c r="BG159" i="6" s="1"/>
  <c r="BI254" i="6"/>
  <c r="BI227" i="6"/>
  <c r="BI146" i="6"/>
  <c r="BI173" i="6"/>
  <c r="BI183" i="6" s="1"/>
  <c r="BI119" i="6"/>
  <c r="BI200" i="6"/>
  <c r="BI210" i="6" s="1"/>
  <c r="BI4" i="6"/>
  <c r="BG203" i="6"/>
  <c r="BG213" i="6" s="1"/>
  <c r="BG122" i="6"/>
  <c r="BG132" i="6" s="1"/>
  <c r="BG128" i="6"/>
  <c r="BH247" i="6"/>
  <c r="BH220" i="6"/>
  <c r="BH139" i="6"/>
  <c r="BH193" i="6"/>
  <c r="BH80" i="6"/>
  <c r="BH112" i="6"/>
  <c r="BH166" i="6"/>
  <c r="BH246" i="6"/>
  <c r="BH219" i="6"/>
  <c r="BH192" i="6"/>
  <c r="BH165" i="6"/>
  <c r="BH111" i="6"/>
  <c r="BH138" i="6"/>
  <c r="BH66" i="6"/>
  <c r="BH144" i="6" l="1"/>
  <c r="BH117" i="6"/>
  <c r="BH171" i="6"/>
  <c r="BH181" i="6" s="1"/>
  <c r="BH198" i="6"/>
  <c r="BH208" i="6" s="1"/>
  <c r="BI237" i="6"/>
  <c r="BI231" i="6"/>
  <c r="BI241" i="6" s="1"/>
  <c r="BH172" i="6"/>
  <c r="BH182" i="6" s="1"/>
  <c r="BH175" i="6"/>
  <c r="BH185" i="6" s="1"/>
  <c r="BI156" i="6"/>
  <c r="BI150" i="6"/>
  <c r="BI160" i="6" s="1"/>
  <c r="BH154" i="6"/>
  <c r="BH148" i="6"/>
  <c r="BH158" i="6" s="1"/>
  <c r="BH145" i="6"/>
  <c r="BH121" i="6"/>
  <c r="BH131" i="6" s="1"/>
  <c r="BH127" i="6"/>
  <c r="BH118" i="6"/>
  <c r="BI264" i="6"/>
  <c r="BI258" i="6"/>
  <c r="BI268" i="6" s="1"/>
  <c r="BH202" i="6"/>
  <c r="BH212" i="6" s="1"/>
  <c r="BH199" i="6"/>
  <c r="BH209" i="6" s="1"/>
  <c r="BI204" i="6"/>
  <c r="BI214" i="6" s="1"/>
  <c r="BH225" i="6"/>
  <c r="BI123" i="6"/>
  <c r="BI133" i="6" s="1"/>
  <c r="BI129" i="6"/>
  <c r="BH252" i="6"/>
  <c r="BI93" i="6"/>
  <c r="BI101" i="6" s="1"/>
  <c r="BI73" i="6"/>
  <c r="BI71" i="6"/>
  <c r="BI57" i="6"/>
  <c r="BI76" i="6"/>
  <c r="BI72" i="6"/>
  <c r="BI77" i="6"/>
  <c r="BI65" i="6"/>
  <c r="BI79" i="6"/>
  <c r="BI61" i="6"/>
  <c r="BI70" i="6"/>
  <c r="BI64" i="6"/>
  <c r="BI96" i="6"/>
  <c r="BI104" i="6" s="1"/>
  <c r="BI78" i="6"/>
  <c r="BI75" i="6"/>
  <c r="BI60" i="6"/>
  <c r="BI62" i="6"/>
  <c r="BI59" i="6"/>
  <c r="BI58" i="6"/>
  <c r="BI74" i="6"/>
  <c r="BJ3" i="6"/>
  <c r="BI63" i="6"/>
  <c r="BI56" i="6"/>
  <c r="BI177" i="6"/>
  <c r="BI187" i="6" s="1"/>
  <c r="BH229" i="6" l="1"/>
  <c r="BH239" i="6" s="1"/>
  <c r="BH235" i="6"/>
  <c r="BH226" i="6"/>
  <c r="BI246" i="6"/>
  <c r="BI219" i="6"/>
  <c r="BI192" i="6"/>
  <c r="BI165" i="6"/>
  <c r="BI111" i="6"/>
  <c r="BI138" i="6"/>
  <c r="BI66" i="6"/>
  <c r="BH155" i="6"/>
  <c r="BH149" i="6"/>
  <c r="BH159" i="6" s="1"/>
  <c r="BH262" i="6"/>
  <c r="BH256" i="6"/>
  <c r="BH266" i="6" s="1"/>
  <c r="BH253" i="6"/>
  <c r="BH203" i="6"/>
  <c r="BH213" i="6" s="1"/>
  <c r="BH176" i="6"/>
  <c r="BH186" i="6" s="1"/>
  <c r="BI220" i="6"/>
  <c r="BI247" i="6"/>
  <c r="BI193" i="6"/>
  <c r="BI166" i="6"/>
  <c r="BI139" i="6"/>
  <c r="BI80" i="6"/>
  <c r="BI112" i="6"/>
  <c r="BH122" i="6"/>
  <c r="BH132" i="6" s="1"/>
  <c r="BH128" i="6"/>
  <c r="BJ254" i="6"/>
  <c r="BJ227" i="6"/>
  <c r="BJ146" i="6"/>
  <c r="BJ119" i="6"/>
  <c r="BJ200" i="6"/>
  <c r="BJ210" i="6" s="1"/>
  <c r="BJ173" i="6"/>
  <c r="BJ183" i="6" s="1"/>
  <c r="BJ4" i="6"/>
  <c r="BI144" i="6" l="1"/>
  <c r="BI117" i="6"/>
  <c r="BI171" i="6"/>
  <c r="BI181" i="6" s="1"/>
  <c r="BI225" i="6"/>
  <c r="BI229" i="6"/>
  <c r="BI239" i="6" s="1"/>
  <c r="BI235" i="6"/>
  <c r="BI226" i="6"/>
  <c r="BI121" i="6"/>
  <c r="BI131" i="6" s="1"/>
  <c r="BI127" i="6"/>
  <c r="BI118" i="6"/>
  <c r="BH263" i="6"/>
  <c r="BH257" i="6"/>
  <c r="BH267" i="6" s="1"/>
  <c r="BJ156" i="6"/>
  <c r="BJ150" i="6"/>
  <c r="BJ160" i="6" s="1"/>
  <c r="BJ237" i="6"/>
  <c r="BJ231" i="6"/>
  <c r="BJ241" i="6" s="1"/>
  <c r="BJ264" i="6"/>
  <c r="BJ258" i="6"/>
  <c r="BJ268" i="6" s="1"/>
  <c r="BH236" i="6"/>
  <c r="BH230" i="6"/>
  <c r="BH240" i="6" s="1"/>
  <c r="BI198" i="6"/>
  <c r="BI208" i="6" s="1"/>
  <c r="BJ75" i="6"/>
  <c r="BJ76" i="6"/>
  <c r="BJ58" i="6"/>
  <c r="BJ93" i="6"/>
  <c r="BJ101" i="6" s="1"/>
  <c r="BJ77" i="6"/>
  <c r="BJ79" i="6"/>
  <c r="BJ61" i="6"/>
  <c r="BJ72" i="6"/>
  <c r="BJ70" i="6"/>
  <c r="BJ64" i="6"/>
  <c r="BJ60" i="6"/>
  <c r="BJ96" i="6"/>
  <c r="BJ104" i="6" s="1"/>
  <c r="BJ65" i="6"/>
  <c r="BJ73" i="6"/>
  <c r="BJ78" i="6"/>
  <c r="BJ62" i="6"/>
  <c r="BJ59" i="6"/>
  <c r="BJ74" i="6"/>
  <c r="BJ71" i="6"/>
  <c r="BJ57" i="6"/>
  <c r="BK3" i="6"/>
  <c r="BJ63" i="6"/>
  <c r="BJ56" i="6"/>
  <c r="BJ204" i="6"/>
  <c r="BJ214" i="6" s="1"/>
  <c r="BJ129" i="6"/>
  <c r="BJ123" i="6"/>
  <c r="BJ133" i="6" s="1"/>
  <c r="BI154" i="6"/>
  <c r="BI148" i="6"/>
  <c r="BI158" i="6" s="1"/>
  <c r="BI145" i="6"/>
  <c r="BI175" i="6"/>
  <c r="BI185" i="6" s="1"/>
  <c r="BI172" i="6"/>
  <c r="BI182" i="6" s="1"/>
  <c r="BI252" i="6"/>
  <c r="BJ177" i="6"/>
  <c r="BJ187" i="6" s="1"/>
  <c r="BI202" i="6" l="1"/>
  <c r="BI212" i="6" s="1"/>
  <c r="BI199" i="6"/>
  <c r="BI209" i="6" s="1"/>
  <c r="BK254" i="6"/>
  <c r="BK227" i="6"/>
  <c r="BK200" i="6"/>
  <c r="BK210" i="6" s="1"/>
  <c r="BK146" i="6"/>
  <c r="BK119" i="6"/>
  <c r="BK173" i="6"/>
  <c r="BK183" i="6" s="1"/>
  <c r="BK4" i="6"/>
  <c r="BI236" i="6"/>
  <c r="BI230" i="6"/>
  <c r="BI240" i="6" s="1"/>
  <c r="BJ246" i="6"/>
  <c r="BJ219" i="6"/>
  <c r="BJ192" i="6"/>
  <c r="BJ165" i="6"/>
  <c r="BJ138" i="6"/>
  <c r="BJ111" i="6"/>
  <c r="BJ66" i="6"/>
  <c r="BI122" i="6"/>
  <c r="BI132" i="6" s="1"/>
  <c r="BI128" i="6"/>
  <c r="BI149" i="6"/>
  <c r="BI159" i="6" s="1"/>
  <c r="BI155" i="6"/>
  <c r="BI262" i="6"/>
  <c r="BI256" i="6"/>
  <c r="BI266" i="6" s="1"/>
  <c r="BI253" i="6"/>
  <c r="BI176" i="6"/>
  <c r="BI186" i="6" s="1"/>
  <c r="BJ247" i="6"/>
  <c r="BJ220" i="6"/>
  <c r="BJ166" i="6"/>
  <c r="BJ193" i="6"/>
  <c r="BJ80" i="6"/>
  <c r="BJ112" i="6"/>
  <c r="BJ139" i="6"/>
  <c r="BJ117" i="6" l="1"/>
  <c r="BJ144" i="6"/>
  <c r="BK77" i="6"/>
  <c r="BK93" i="6"/>
  <c r="BK101" i="6" s="1"/>
  <c r="BK72" i="6"/>
  <c r="BK59" i="6"/>
  <c r="BK76" i="6"/>
  <c r="BL3" i="6"/>
  <c r="BK64" i="6"/>
  <c r="BK57" i="6"/>
  <c r="BK70" i="6"/>
  <c r="BK60" i="6"/>
  <c r="BK96" i="6"/>
  <c r="BK104" i="6" s="1"/>
  <c r="BK79" i="6"/>
  <c r="BK61" i="6"/>
  <c r="BK78" i="6"/>
  <c r="BK62" i="6"/>
  <c r="BK73" i="6"/>
  <c r="BK74" i="6"/>
  <c r="BK71" i="6"/>
  <c r="BK58" i="6"/>
  <c r="BK63" i="6"/>
  <c r="BK56" i="6"/>
  <c r="BK75" i="6"/>
  <c r="BK65" i="6"/>
  <c r="BJ198" i="6"/>
  <c r="BJ208" i="6" s="1"/>
  <c r="BK177" i="6"/>
  <c r="BK187" i="6" s="1"/>
  <c r="BK129" i="6"/>
  <c r="BK123" i="6"/>
  <c r="BK133" i="6" s="1"/>
  <c r="BK156" i="6"/>
  <c r="BK150" i="6"/>
  <c r="BK160" i="6" s="1"/>
  <c r="BI203" i="6"/>
  <c r="BI213" i="6" s="1"/>
  <c r="BJ154" i="6"/>
  <c r="BJ148" i="6"/>
  <c r="BJ158" i="6" s="1"/>
  <c r="BJ145" i="6"/>
  <c r="BK231" i="6"/>
  <c r="BK241" i="6" s="1"/>
  <c r="BK237" i="6"/>
  <c r="BJ252" i="6"/>
  <c r="BJ121" i="6"/>
  <c r="BJ131" i="6" s="1"/>
  <c r="BJ127" i="6"/>
  <c r="BJ118" i="6"/>
  <c r="BK204" i="6"/>
  <c r="BK214" i="6" s="1"/>
  <c r="BJ171" i="6"/>
  <c r="BJ181" i="6" s="1"/>
  <c r="BI263" i="6"/>
  <c r="BI257" i="6"/>
  <c r="BI267" i="6" s="1"/>
  <c r="BK264" i="6"/>
  <c r="BK258" i="6"/>
  <c r="BK268" i="6" s="1"/>
  <c r="BJ225" i="6"/>
  <c r="BK246" i="6" l="1"/>
  <c r="BK219" i="6"/>
  <c r="BK192" i="6"/>
  <c r="BK165" i="6"/>
  <c r="BK138" i="6"/>
  <c r="BK111" i="6"/>
  <c r="BK66" i="6"/>
  <c r="BJ172" i="6"/>
  <c r="BJ182" i="6" s="1"/>
  <c r="BJ175" i="6"/>
  <c r="BJ185" i="6" s="1"/>
  <c r="BJ122" i="6"/>
  <c r="BJ132" i="6" s="1"/>
  <c r="BJ128" i="6"/>
  <c r="BL254" i="6"/>
  <c r="BL227" i="6"/>
  <c r="BL200" i="6"/>
  <c r="BL210" i="6" s="1"/>
  <c r="BL173" i="6"/>
  <c r="BL183" i="6" s="1"/>
  <c r="BL146" i="6"/>
  <c r="BL119" i="6"/>
  <c r="BL4" i="6"/>
  <c r="BJ229" i="6"/>
  <c r="BJ239" i="6" s="1"/>
  <c r="BJ235" i="6"/>
  <c r="BJ226" i="6"/>
  <c r="BJ149" i="6"/>
  <c r="BJ159" i="6" s="1"/>
  <c r="BJ155" i="6"/>
  <c r="BJ202" i="6"/>
  <c r="BJ212" i="6" s="1"/>
  <c r="BJ199" i="6"/>
  <c r="BJ209" i="6" s="1"/>
  <c r="BK247" i="6"/>
  <c r="BK220" i="6"/>
  <c r="BK193" i="6"/>
  <c r="BK166" i="6"/>
  <c r="BK112" i="6"/>
  <c r="BK80" i="6"/>
  <c r="BK139" i="6"/>
  <c r="BJ262" i="6"/>
  <c r="BJ256" i="6"/>
  <c r="BJ266" i="6" s="1"/>
  <c r="BJ253" i="6"/>
  <c r="BK144" i="6" l="1"/>
  <c r="BL96" i="6"/>
  <c r="BL104" i="6" s="1"/>
  <c r="BL79" i="6"/>
  <c r="BL60" i="6"/>
  <c r="BL77" i="6"/>
  <c r="BL73" i="6"/>
  <c r="BL78" i="6"/>
  <c r="BL93" i="6"/>
  <c r="BL101" i="6" s="1"/>
  <c r="BL72" i="6"/>
  <c r="BL70" i="6"/>
  <c r="BL64" i="6"/>
  <c r="BL57" i="6"/>
  <c r="BL76" i="6"/>
  <c r="BL74" i="6"/>
  <c r="BL63" i="6"/>
  <c r="BL59" i="6"/>
  <c r="BL58" i="6"/>
  <c r="BL62" i="6"/>
  <c r="BL71" i="6"/>
  <c r="BM3" i="6"/>
  <c r="BL56" i="6"/>
  <c r="BL75" i="6"/>
  <c r="BL61" i="6"/>
  <c r="BL65" i="6"/>
  <c r="BJ176" i="6"/>
  <c r="BJ186" i="6" s="1"/>
  <c r="BL123" i="6"/>
  <c r="BL133" i="6" s="1"/>
  <c r="BL129" i="6"/>
  <c r="BL156" i="6"/>
  <c r="BL150" i="6"/>
  <c r="BL160" i="6" s="1"/>
  <c r="BJ203" i="6"/>
  <c r="BJ213" i="6" s="1"/>
  <c r="BL177" i="6"/>
  <c r="BL187" i="6" s="1"/>
  <c r="BJ263" i="6"/>
  <c r="BJ257" i="6"/>
  <c r="BJ267" i="6" s="1"/>
  <c r="BK171" i="6"/>
  <c r="BK181" i="6" s="1"/>
  <c r="BL237" i="6"/>
  <c r="BL231" i="6"/>
  <c r="BL241" i="6" s="1"/>
  <c r="BL264" i="6"/>
  <c r="BL258" i="6"/>
  <c r="BL268" i="6" s="1"/>
  <c r="BK225" i="6"/>
  <c r="BJ236" i="6"/>
  <c r="BJ230" i="6"/>
  <c r="BJ240" i="6" s="1"/>
  <c r="BK117" i="6"/>
  <c r="BK154" i="6"/>
  <c r="BK148" i="6"/>
  <c r="BK158" i="6" s="1"/>
  <c r="BK145" i="6"/>
  <c r="BL204" i="6"/>
  <c r="BL214" i="6" s="1"/>
  <c r="BK198" i="6"/>
  <c r="BK208" i="6" s="1"/>
  <c r="BK252" i="6"/>
  <c r="BK229" i="6" l="1"/>
  <c r="BK239" i="6" s="1"/>
  <c r="BK235" i="6"/>
  <c r="BK226" i="6"/>
  <c r="BM254" i="6"/>
  <c r="BM227" i="6"/>
  <c r="BM200" i="6"/>
  <c r="BM210" i="6" s="1"/>
  <c r="BM173" i="6"/>
  <c r="BM183" i="6" s="1"/>
  <c r="BM119" i="6"/>
  <c r="BM146" i="6"/>
  <c r="BM4" i="6"/>
  <c r="BK262" i="6"/>
  <c r="BK256" i="6"/>
  <c r="BK266" i="6" s="1"/>
  <c r="BK253" i="6"/>
  <c r="BK155" i="6"/>
  <c r="BK149" i="6"/>
  <c r="BK159" i="6" s="1"/>
  <c r="BK175" i="6"/>
  <c r="BK185" i="6" s="1"/>
  <c r="BK172" i="6"/>
  <c r="BK182" i="6" s="1"/>
  <c r="BL247" i="6"/>
  <c r="BL220" i="6"/>
  <c r="BL193" i="6"/>
  <c r="BL166" i="6"/>
  <c r="BL112" i="6"/>
  <c r="BL139" i="6"/>
  <c r="BL80" i="6"/>
  <c r="BK121" i="6"/>
  <c r="BK131" i="6" s="1"/>
  <c r="BK127" i="6"/>
  <c r="BK118" i="6"/>
  <c r="BL246" i="6"/>
  <c r="BL219" i="6"/>
  <c r="BL192" i="6"/>
  <c r="BL138" i="6"/>
  <c r="BL165" i="6"/>
  <c r="BL66" i="6"/>
  <c r="BL111" i="6"/>
  <c r="BL117" i="6" s="1"/>
  <c r="BK202" i="6"/>
  <c r="BK212" i="6" s="1"/>
  <c r="BK199" i="6"/>
  <c r="BK209" i="6" s="1"/>
  <c r="BL171" i="6" l="1"/>
  <c r="BL181" i="6" s="1"/>
  <c r="BL144" i="6"/>
  <c r="BL154" i="6"/>
  <c r="BL148" i="6"/>
  <c r="BL158" i="6" s="1"/>
  <c r="BL145" i="6"/>
  <c r="BL175" i="6"/>
  <c r="BL185" i="6" s="1"/>
  <c r="BL172" i="6"/>
  <c r="BL182" i="6" s="1"/>
  <c r="BM150" i="6"/>
  <c r="BM160" i="6" s="1"/>
  <c r="BM156" i="6"/>
  <c r="BL252" i="6"/>
  <c r="BM258" i="6"/>
  <c r="BM268" i="6" s="1"/>
  <c r="BM264" i="6"/>
  <c r="BL198" i="6"/>
  <c r="BL208" i="6" s="1"/>
  <c r="BK176" i="6"/>
  <c r="BK186" i="6" s="1"/>
  <c r="BM204" i="6"/>
  <c r="BM214" i="6" s="1"/>
  <c r="BM237" i="6"/>
  <c r="BM231" i="6"/>
  <c r="BM241" i="6" s="1"/>
  <c r="BK230" i="6"/>
  <c r="BK240" i="6" s="1"/>
  <c r="BK236" i="6"/>
  <c r="BM70" i="6"/>
  <c r="BM77" i="6"/>
  <c r="BM61" i="6"/>
  <c r="BM78" i="6"/>
  <c r="BM74" i="6"/>
  <c r="BM76" i="6"/>
  <c r="BM60" i="6"/>
  <c r="BM63" i="6"/>
  <c r="BM96" i="6"/>
  <c r="BM104" i="6" s="1"/>
  <c r="BM93" i="6"/>
  <c r="BM101" i="6" s="1"/>
  <c r="BM72" i="6"/>
  <c r="BM64" i="6"/>
  <c r="BM62" i="6"/>
  <c r="BN3" i="6"/>
  <c r="BM73" i="6"/>
  <c r="BM79" i="6"/>
  <c r="BM71" i="6"/>
  <c r="BM59" i="6"/>
  <c r="BM58" i="6"/>
  <c r="BM57" i="6"/>
  <c r="BM75" i="6"/>
  <c r="BM65" i="6"/>
  <c r="BM56" i="6"/>
  <c r="BL225" i="6"/>
  <c r="BM177" i="6"/>
  <c r="BM187" i="6" s="1"/>
  <c r="BK128" i="6"/>
  <c r="BK122" i="6"/>
  <c r="BK132" i="6" s="1"/>
  <c r="BK203" i="6"/>
  <c r="BK213" i="6" s="1"/>
  <c r="BL127" i="6"/>
  <c r="BL121" i="6"/>
  <c r="BL131" i="6" s="1"/>
  <c r="BL118" i="6"/>
  <c r="BK263" i="6"/>
  <c r="BK257" i="6"/>
  <c r="BK267" i="6" s="1"/>
  <c r="BM123" i="6"/>
  <c r="BM133" i="6" s="1"/>
  <c r="BM129" i="6"/>
  <c r="BM247" i="6" l="1"/>
  <c r="BM193" i="6"/>
  <c r="BM166" i="6"/>
  <c r="BM220" i="6"/>
  <c r="BM112" i="6"/>
  <c r="BM139" i="6"/>
  <c r="BM80" i="6"/>
  <c r="BL235" i="6"/>
  <c r="BL229" i="6"/>
  <c r="BL239" i="6" s="1"/>
  <c r="BL226" i="6"/>
  <c r="BL128" i="6"/>
  <c r="BL122" i="6"/>
  <c r="BL132" i="6" s="1"/>
  <c r="BL262" i="6"/>
  <c r="BL256" i="6"/>
  <c r="BL266" i="6" s="1"/>
  <c r="BL253" i="6"/>
  <c r="BL155" i="6"/>
  <c r="BL149" i="6"/>
  <c r="BL159" i="6" s="1"/>
  <c r="BM219" i="6"/>
  <c r="BM225" i="6" s="1"/>
  <c r="BM246" i="6"/>
  <c r="BM252" i="6" s="1"/>
  <c r="BM192" i="6"/>
  <c r="BM198" i="6" s="1"/>
  <c r="BM208" i="6" s="1"/>
  <c r="BM138" i="6"/>
  <c r="BM144" i="6" s="1"/>
  <c r="BM111" i="6"/>
  <c r="BM117" i="6" s="1"/>
  <c r="BM165" i="6"/>
  <c r="BM66" i="6"/>
  <c r="BL176" i="6"/>
  <c r="BL186" i="6" s="1"/>
  <c r="BN227" i="6"/>
  <c r="BN254" i="6"/>
  <c r="BN200" i="6"/>
  <c r="BN210" i="6" s="1"/>
  <c r="BN173" i="6"/>
  <c r="BN183" i="6" s="1"/>
  <c r="BN146" i="6"/>
  <c r="BN119" i="6"/>
  <c r="BN4" i="6"/>
  <c r="BL202" i="6"/>
  <c r="BL212" i="6" s="1"/>
  <c r="BL199" i="6"/>
  <c r="BL209" i="6" s="1"/>
  <c r="BN129" i="6" l="1"/>
  <c r="BN123" i="6"/>
  <c r="BN133" i="6" s="1"/>
  <c r="BN72" i="6"/>
  <c r="BN73" i="6"/>
  <c r="BN62" i="6"/>
  <c r="BN78" i="6"/>
  <c r="BN74" i="6"/>
  <c r="BN77" i="6"/>
  <c r="BN60" i="6"/>
  <c r="BN56" i="6"/>
  <c r="BN63" i="6"/>
  <c r="BN96" i="6"/>
  <c r="BN104" i="6" s="1"/>
  <c r="BN59" i="6"/>
  <c r="BN93" i="6"/>
  <c r="BN101" i="6" s="1"/>
  <c r="BN79" i="6"/>
  <c r="BN76" i="6"/>
  <c r="BN70" i="6"/>
  <c r="BN57" i="6"/>
  <c r="BN71" i="6"/>
  <c r="BN64" i="6"/>
  <c r="BN58" i="6"/>
  <c r="BO3" i="6"/>
  <c r="BN75" i="6"/>
  <c r="BN61" i="6"/>
  <c r="BN65" i="6"/>
  <c r="BM127" i="6"/>
  <c r="BM121" i="6"/>
  <c r="BM131" i="6" s="1"/>
  <c r="BM118" i="6"/>
  <c r="BL230" i="6"/>
  <c r="BL240" i="6" s="1"/>
  <c r="BL236" i="6"/>
  <c r="BM256" i="6"/>
  <c r="BM266" i="6" s="1"/>
  <c r="BM262" i="6"/>
  <c r="BM253" i="6"/>
  <c r="BN204" i="6"/>
  <c r="BN214" i="6" s="1"/>
  <c r="BN264" i="6"/>
  <c r="BN258" i="6"/>
  <c r="BN268" i="6" s="1"/>
  <c r="BL257" i="6"/>
  <c r="BL267" i="6" s="1"/>
  <c r="BL263" i="6"/>
  <c r="BM202" i="6"/>
  <c r="BM212" i="6" s="1"/>
  <c r="BM199" i="6"/>
  <c r="BM209" i="6" s="1"/>
  <c r="BL203" i="6"/>
  <c r="BL213" i="6" s="1"/>
  <c r="BM235" i="6"/>
  <c r="BM229" i="6"/>
  <c r="BM239" i="6" s="1"/>
  <c r="BM226" i="6"/>
  <c r="BM148" i="6"/>
  <c r="BM158" i="6" s="1"/>
  <c r="BM154" i="6"/>
  <c r="BM145" i="6"/>
  <c r="BN156" i="6"/>
  <c r="BN150" i="6"/>
  <c r="BN160" i="6" s="1"/>
  <c r="BN177" i="6"/>
  <c r="BN187" i="6" s="1"/>
  <c r="BN237" i="6"/>
  <c r="BN231" i="6"/>
  <c r="BN241" i="6" s="1"/>
  <c r="BM171" i="6"/>
  <c r="BM181" i="6" s="1"/>
  <c r="BO254" i="6" l="1"/>
  <c r="BO227" i="6"/>
  <c r="BO200" i="6"/>
  <c r="BO210" i="6" s="1"/>
  <c r="BO173" i="6"/>
  <c r="BO183" i="6" s="1"/>
  <c r="BO146" i="6"/>
  <c r="BO119" i="6"/>
  <c r="BO4" i="6"/>
  <c r="BN219" i="6"/>
  <c r="BN246" i="6"/>
  <c r="BN165" i="6"/>
  <c r="BN192" i="6"/>
  <c r="BN138" i="6"/>
  <c r="BN111" i="6"/>
  <c r="BN66" i="6"/>
  <c r="BM236" i="6"/>
  <c r="BM230" i="6"/>
  <c r="BM240" i="6" s="1"/>
  <c r="BM149" i="6"/>
  <c r="BM159" i="6" s="1"/>
  <c r="BM155" i="6"/>
  <c r="BN193" i="6"/>
  <c r="BN247" i="6"/>
  <c r="BN166" i="6"/>
  <c r="BN220" i="6"/>
  <c r="BN112" i="6"/>
  <c r="BN139" i="6"/>
  <c r="BN80" i="6"/>
  <c r="BM175" i="6"/>
  <c r="BM185" i="6" s="1"/>
  <c r="BM172" i="6"/>
  <c r="BM182" i="6" s="1"/>
  <c r="BM263" i="6"/>
  <c r="BM257" i="6"/>
  <c r="BM267" i="6" s="1"/>
  <c r="BM203" i="6"/>
  <c r="BM213" i="6" s="1"/>
  <c r="BM128" i="6"/>
  <c r="BM122" i="6"/>
  <c r="BM132" i="6" s="1"/>
  <c r="BN117" i="6" l="1"/>
  <c r="BN198" i="6"/>
  <c r="BN208" i="6" s="1"/>
  <c r="BN252" i="6"/>
  <c r="BN171" i="6"/>
  <c r="BN181" i="6" s="1"/>
  <c r="BN225" i="6"/>
  <c r="BM176" i="6"/>
  <c r="BM186" i="6" s="1"/>
  <c r="BO177" i="6"/>
  <c r="BO187" i="6" s="1"/>
  <c r="BO204" i="6"/>
  <c r="BO214" i="6" s="1"/>
  <c r="BN202" i="6"/>
  <c r="BN212" i="6" s="1"/>
  <c r="BN199" i="6"/>
  <c r="BN209" i="6" s="1"/>
  <c r="BO74" i="6"/>
  <c r="BO78" i="6"/>
  <c r="BO63" i="6"/>
  <c r="BO96" i="6"/>
  <c r="BO104" i="6" s="1"/>
  <c r="BO79" i="6"/>
  <c r="BO56" i="6"/>
  <c r="BO59" i="6"/>
  <c r="BO77" i="6"/>
  <c r="BO73" i="6"/>
  <c r="BO71" i="6"/>
  <c r="BO93" i="6"/>
  <c r="BO101" i="6" s="1"/>
  <c r="BO60" i="6"/>
  <c r="BO64" i="6"/>
  <c r="BO58" i="6"/>
  <c r="BP3" i="6"/>
  <c r="BO72" i="6"/>
  <c r="BO70" i="6"/>
  <c r="BO57" i="6"/>
  <c r="BO75" i="6"/>
  <c r="BO61" i="6"/>
  <c r="BO65" i="6"/>
  <c r="BO76" i="6"/>
  <c r="BO62" i="6"/>
  <c r="BO129" i="6"/>
  <c r="BO123" i="6"/>
  <c r="BO133" i="6" s="1"/>
  <c r="BN121" i="6"/>
  <c r="BN131" i="6" s="1"/>
  <c r="BN127" i="6"/>
  <c r="BN118" i="6"/>
  <c r="BO231" i="6"/>
  <c r="BO241" i="6" s="1"/>
  <c r="BO237" i="6"/>
  <c r="BN262" i="6"/>
  <c r="BN256" i="6"/>
  <c r="BN266" i="6" s="1"/>
  <c r="BN253" i="6"/>
  <c r="BO156" i="6"/>
  <c r="BO150" i="6"/>
  <c r="BO160" i="6" s="1"/>
  <c r="BN144" i="6"/>
  <c r="BO264" i="6"/>
  <c r="BO258" i="6"/>
  <c r="BO268" i="6" s="1"/>
  <c r="BN257" i="6" l="1"/>
  <c r="BN267" i="6" s="1"/>
  <c r="BN263" i="6"/>
  <c r="BN203" i="6"/>
  <c r="BN213" i="6" s="1"/>
  <c r="BO246" i="6"/>
  <c r="BO219" i="6"/>
  <c r="BO192" i="6"/>
  <c r="BO165" i="6"/>
  <c r="BO138" i="6"/>
  <c r="BO111" i="6"/>
  <c r="BO66" i="6"/>
  <c r="BP227" i="6"/>
  <c r="BP254" i="6"/>
  <c r="BP200" i="6"/>
  <c r="BP210" i="6" s="1"/>
  <c r="BP173" i="6"/>
  <c r="BP183" i="6" s="1"/>
  <c r="BP146" i="6"/>
  <c r="BP119" i="6"/>
  <c r="BP4" i="6"/>
  <c r="BN148" i="6"/>
  <c r="BN158" i="6" s="1"/>
  <c r="BN154" i="6"/>
  <c r="BN145" i="6"/>
  <c r="BN128" i="6"/>
  <c r="BN122" i="6"/>
  <c r="BN132" i="6" s="1"/>
  <c r="BN235" i="6"/>
  <c r="BN229" i="6"/>
  <c r="BN239" i="6" s="1"/>
  <c r="BN226" i="6"/>
  <c r="BO247" i="6"/>
  <c r="BO193" i="6"/>
  <c r="BO166" i="6"/>
  <c r="BO220" i="6"/>
  <c r="BO112" i="6"/>
  <c r="BO139" i="6"/>
  <c r="BO80" i="6"/>
  <c r="BN175" i="6"/>
  <c r="BN185" i="6" s="1"/>
  <c r="BN172" i="6"/>
  <c r="BN182" i="6" s="1"/>
  <c r="BO117" i="6" l="1"/>
  <c r="BO171" i="6"/>
  <c r="BO181" i="6" s="1"/>
  <c r="BO198" i="6"/>
  <c r="BO208" i="6" s="1"/>
  <c r="BO252" i="6"/>
  <c r="BO144" i="6"/>
  <c r="BP76" i="6"/>
  <c r="BP64" i="6"/>
  <c r="BP74" i="6"/>
  <c r="BP96" i="6"/>
  <c r="BP104" i="6" s="1"/>
  <c r="BP79" i="6"/>
  <c r="BP70" i="6"/>
  <c r="BP75" i="6"/>
  <c r="BP78" i="6"/>
  <c r="BP63" i="6"/>
  <c r="BP59" i="6"/>
  <c r="BP77" i="6"/>
  <c r="BP73" i="6"/>
  <c r="BP71" i="6"/>
  <c r="BP62" i="6"/>
  <c r="BP93" i="6"/>
  <c r="BP101" i="6" s="1"/>
  <c r="BP58" i="6"/>
  <c r="BQ3" i="6"/>
  <c r="BP57" i="6"/>
  <c r="BP61" i="6"/>
  <c r="BP56" i="6"/>
  <c r="BP72" i="6"/>
  <c r="BP65" i="6"/>
  <c r="BP60" i="6"/>
  <c r="BP177" i="6"/>
  <c r="BP187" i="6" s="1"/>
  <c r="BO175" i="6"/>
  <c r="BO185" i="6" s="1"/>
  <c r="BO172" i="6"/>
  <c r="BO182" i="6" s="1"/>
  <c r="BO225" i="6"/>
  <c r="BP204" i="6"/>
  <c r="BP214" i="6" s="1"/>
  <c r="BO121" i="6"/>
  <c r="BO131" i="6" s="1"/>
  <c r="BO127" i="6"/>
  <c r="BO118" i="6"/>
  <c r="BP129" i="6"/>
  <c r="BP123" i="6"/>
  <c r="BP133" i="6" s="1"/>
  <c r="BP264" i="6"/>
  <c r="BP258" i="6"/>
  <c r="BP268" i="6" s="1"/>
  <c r="BN155" i="6"/>
  <c r="BN149" i="6"/>
  <c r="BN159" i="6" s="1"/>
  <c r="BP150" i="6"/>
  <c r="BP160" i="6" s="1"/>
  <c r="BP156" i="6"/>
  <c r="BN236" i="6"/>
  <c r="BN230" i="6"/>
  <c r="BN240" i="6" s="1"/>
  <c r="BN176" i="6"/>
  <c r="BN186" i="6" s="1"/>
  <c r="BP237" i="6"/>
  <c r="BP231" i="6"/>
  <c r="BP241" i="6" s="1"/>
  <c r="BO199" i="6" l="1"/>
  <c r="BO209" i="6" s="1"/>
  <c r="BO202" i="6"/>
  <c r="BO212" i="6" s="1"/>
  <c r="BP219" i="6"/>
  <c r="BP246" i="6"/>
  <c r="BP192" i="6"/>
  <c r="BP165" i="6"/>
  <c r="BP138" i="6"/>
  <c r="BP111" i="6"/>
  <c r="BP66" i="6"/>
  <c r="BO176" i="6"/>
  <c r="BO186" i="6" s="1"/>
  <c r="BO235" i="6"/>
  <c r="BO229" i="6"/>
  <c r="BO239" i="6" s="1"/>
  <c r="BO226" i="6"/>
  <c r="BO128" i="6"/>
  <c r="BO122" i="6"/>
  <c r="BO132" i="6" s="1"/>
  <c r="BP220" i="6"/>
  <c r="BP247" i="6"/>
  <c r="BP193" i="6"/>
  <c r="BP112" i="6"/>
  <c r="BP139" i="6"/>
  <c r="BP80" i="6"/>
  <c r="BP166" i="6"/>
  <c r="BO203" i="6"/>
  <c r="BO213" i="6" s="1"/>
  <c r="BO148" i="6"/>
  <c r="BO158" i="6" s="1"/>
  <c r="BO154" i="6"/>
  <c r="BO145" i="6"/>
  <c r="BQ254" i="6"/>
  <c r="BQ227" i="6"/>
  <c r="BQ173" i="6"/>
  <c r="BQ183" i="6" s="1"/>
  <c r="BQ146" i="6"/>
  <c r="BQ200" i="6"/>
  <c r="BQ210" i="6" s="1"/>
  <c r="BQ4" i="6"/>
  <c r="BQ119" i="6"/>
  <c r="BO262" i="6"/>
  <c r="BO256" i="6"/>
  <c r="BO266" i="6" s="1"/>
  <c r="BO253" i="6"/>
  <c r="BQ123" i="6" l="1"/>
  <c r="BQ133" i="6" s="1"/>
  <c r="BQ129" i="6"/>
  <c r="BP171" i="6"/>
  <c r="BP181" i="6" s="1"/>
  <c r="BQ150" i="6"/>
  <c r="BQ160" i="6" s="1"/>
  <c r="BQ156" i="6"/>
  <c r="BQ237" i="6"/>
  <c r="BQ231" i="6"/>
  <c r="BQ241" i="6" s="1"/>
  <c r="BQ264" i="6"/>
  <c r="BQ258" i="6"/>
  <c r="BQ268" i="6" s="1"/>
  <c r="BO263" i="6"/>
  <c r="BO257" i="6"/>
  <c r="BO267" i="6" s="1"/>
  <c r="BP198" i="6"/>
  <c r="BP208" i="6" s="1"/>
  <c r="BP117" i="6"/>
  <c r="BP252" i="6"/>
  <c r="BQ78" i="6"/>
  <c r="BQ74" i="6"/>
  <c r="BQ96" i="6"/>
  <c r="BQ104" i="6" s="1"/>
  <c r="BQ79" i="6"/>
  <c r="BQ75" i="6"/>
  <c r="BQ77" i="6"/>
  <c r="BQ73" i="6"/>
  <c r="BQ71" i="6"/>
  <c r="BQ93" i="6"/>
  <c r="BQ101" i="6" s="1"/>
  <c r="BQ76" i="6"/>
  <c r="BR3" i="6"/>
  <c r="BQ72" i="6"/>
  <c r="BQ70" i="6"/>
  <c r="BQ204" i="6"/>
  <c r="BQ214" i="6" s="1"/>
  <c r="BQ177" i="6"/>
  <c r="BQ187" i="6" s="1"/>
  <c r="BP144" i="6"/>
  <c r="BO149" i="6"/>
  <c r="BO159" i="6" s="1"/>
  <c r="BO155" i="6"/>
  <c r="BO230" i="6"/>
  <c r="BO240" i="6" s="1"/>
  <c r="BO236" i="6"/>
  <c r="BP225" i="6"/>
  <c r="BP235" i="6" l="1"/>
  <c r="BP226" i="6"/>
  <c r="BP229" i="6"/>
  <c r="BP239" i="6" s="1"/>
  <c r="BP175" i="6"/>
  <c r="BP185" i="6" s="1"/>
  <c r="BP172" i="6"/>
  <c r="BP182" i="6" s="1"/>
  <c r="BP121" i="6"/>
  <c r="BP131" i="6" s="1"/>
  <c r="BP127" i="6"/>
  <c r="BP118" i="6"/>
  <c r="BP148" i="6"/>
  <c r="BP158" i="6" s="1"/>
  <c r="BP154" i="6"/>
  <c r="BP145" i="6"/>
  <c r="BQ247" i="6"/>
  <c r="BQ252" i="6" s="1"/>
  <c r="BQ220" i="6"/>
  <c r="BQ225" i="6" s="1"/>
  <c r="BQ193" i="6"/>
  <c r="BQ198" i="6" s="1"/>
  <c r="BQ208" i="6" s="1"/>
  <c r="BQ139" i="6"/>
  <c r="BQ144" i="6" s="1"/>
  <c r="BQ112" i="6"/>
  <c r="BQ117" i="6" s="1"/>
  <c r="BQ166" i="6"/>
  <c r="BQ171" i="6" s="1"/>
  <c r="BQ181" i="6" s="1"/>
  <c r="BQ80" i="6"/>
  <c r="BR254" i="6"/>
  <c r="BR227" i="6"/>
  <c r="BR200" i="6"/>
  <c r="BR210" i="6" s="1"/>
  <c r="BR173" i="6"/>
  <c r="BR183" i="6" s="1"/>
  <c r="BR119" i="6"/>
  <c r="BR4" i="6"/>
  <c r="BR146" i="6"/>
  <c r="BP256" i="6"/>
  <c r="BP266" i="6" s="1"/>
  <c r="BP262" i="6"/>
  <c r="BP253" i="6"/>
  <c r="BP202" i="6"/>
  <c r="BP212" i="6" s="1"/>
  <c r="BP199" i="6"/>
  <c r="BP209" i="6" s="1"/>
  <c r="BR150" i="6" l="1"/>
  <c r="BR160" i="6" s="1"/>
  <c r="BR156" i="6"/>
  <c r="BP128" i="6"/>
  <c r="BP122" i="6"/>
  <c r="BP132" i="6" s="1"/>
  <c r="BQ175" i="6"/>
  <c r="BQ185" i="6" s="1"/>
  <c r="BQ172" i="6"/>
  <c r="BQ182" i="6" s="1"/>
  <c r="BQ235" i="6"/>
  <c r="BQ229" i="6"/>
  <c r="BQ239" i="6" s="1"/>
  <c r="BQ226" i="6"/>
  <c r="BR204" i="6"/>
  <c r="BR214" i="6" s="1"/>
  <c r="BP203" i="6"/>
  <c r="BP213" i="6" s="1"/>
  <c r="BQ127" i="6"/>
  <c r="BQ121" i="6"/>
  <c r="BQ131" i="6" s="1"/>
  <c r="BQ118" i="6"/>
  <c r="BQ154" i="6"/>
  <c r="BQ148" i="6"/>
  <c r="BQ158" i="6" s="1"/>
  <c r="BQ145" i="6"/>
  <c r="BQ256" i="6"/>
  <c r="BQ266" i="6" s="1"/>
  <c r="BQ262" i="6"/>
  <c r="BQ253" i="6"/>
  <c r="BP236" i="6"/>
  <c r="BP230" i="6"/>
  <c r="BP240" i="6" s="1"/>
  <c r="BR237" i="6"/>
  <c r="BR231" i="6"/>
  <c r="BR241" i="6" s="1"/>
  <c r="BR264" i="6"/>
  <c r="BR258" i="6"/>
  <c r="BR268" i="6" s="1"/>
  <c r="BP263" i="6"/>
  <c r="BP257" i="6"/>
  <c r="BP267" i="6" s="1"/>
  <c r="BP176" i="6"/>
  <c r="BP186" i="6" s="1"/>
  <c r="BQ202" i="6"/>
  <c r="BQ212" i="6" s="1"/>
  <c r="BQ199" i="6"/>
  <c r="BQ209" i="6" s="1"/>
  <c r="BR96" i="6"/>
  <c r="BR104" i="6" s="1"/>
  <c r="BR79" i="6"/>
  <c r="BR70" i="6"/>
  <c r="BS3" i="6"/>
  <c r="BR75" i="6"/>
  <c r="BR71" i="6"/>
  <c r="BR74" i="6"/>
  <c r="BR77" i="6"/>
  <c r="BR73" i="6"/>
  <c r="BR93" i="6"/>
  <c r="BR101" i="6" s="1"/>
  <c r="BR78" i="6"/>
  <c r="BR72" i="6"/>
  <c r="BR76" i="6"/>
  <c r="BR129" i="6"/>
  <c r="BR123" i="6"/>
  <c r="BR133" i="6" s="1"/>
  <c r="BR177" i="6"/>
  <c r="BR187" i="6" s="1"/>
  <c r="BP155" i="6"/>
  <c r="BP149" i="6"/>
  <c r="BP159" i="6" s="1"/>
  <c r="BQ155" i="6" l="1"/>
  <c r="BQ149" i="6"/>
  <c r="BQ159" i="6" s="1"/>
  <c r="BQ236" i="6"/>
  <c r="BQ230" i="6"/>
  <c r="BQ240" i="6" s="1"/>
  <c r="BQ176" i="6"/>
  <c r="BQ186" i="6" s="1"/>
  <c r="BS254" i="6"/>
  <c r="BS200" i="6"/>
  <c r="BS210" i="6" s="1"/>
  <c r="BS227" i="6"/>
  <c r="BS173" i="6"/>
  <c r="BS183" i="6" s="1"/>
  <c r="BS146" i="6"/>
  <c r="BS119" i="6"/>
  <c r="BS4" i="6"/>
  <c r="BR220" i="6"/>
  <c r="BR225" i="6" s="1"/>
  <c r="BR247" i="6"/>
  <c r="BR252" i="6" s="1"/>
  <c r="BR193" i="6"/>
  <c r="BR198" i="6" s="1"/>
  <c r="BR208" i="6" s="1"/>
  <c r="BR139" i="6"/>
  <c r="BR144" i="6" s="1"/>
  <c r="BR166" i="6"/>
  <c r="BR171" i="6" s="1"/>
  <c r="BR181" i="6" s="1"/>
  <c r="BR112" i="6"/>
  <c r="BR117" i="6" s="1"/>
  <c r="BR80" i="6"/>
  <c r="BQ128" i="6"/>
  <c r="BQ122" i="6"/>
  <c r="BQ132" i="6" s="1"/>
  <c r="BQ203" i="6"/>
  <c r="BQ213" i="6" s="1"/>
  <c r="BQ257" i="6"/>
  <c r="BQ267" i="6" s="1"/>
  <c r="BQ263" i="6"/>
  <c r="BS204" i="6" l="1"/>
  <c r="BS214" i="6" s="1"/>
  <c r="BR148" i="6"/>
  <c r="BR158" i="6" s="1"/>
  <c r="BR154" i="6"/>
  <c r="BR145" i="6"/>
  <c r="BS150" i="6"/>
  <c r="BS160" i="6" s="1"/>
  <c r="BS156" i="6"/>
  <c r="BR127" i="6"/>
  <c r="BR121" i="6"/>
  <c r="BR131" i="6" s="1"/>
  <c r="BR118" i="6"/>
  <c r="BS258" i="6"/>
  <c r="BS268" i="6" s="1"/>
  <c r="BS264" i="6"/>
  <c r="BR262" i="6"/>
  <c r="BR256" i="6"/>
  <c r="BR266" i="6" s="1"/>
  <c r="BR253" i="6"/>
  <c r="BS71" i="6"/>
  <c r="BS75" i="6"/>
  <c r="BS93" i="6"/>
  <c r="BS101" i="6" s="1"/>
  <c r="BS76" i="6"/>
  <c r="BS96" i="6"/>
  <c r="BS104" i="6" s="1"/>
  <c r="BS79" i="6"/>
  <c r="BS74" i="6"/>
  <c r="BS78" i="6"/>
  <c r="BS77" i="6"/>
  <c r="BS73" i="6"/>
  <c r="BS72" i="6"/>
  <c r="BS70" i="6"/>
  <c r="BT3" i="6"/>
  <c r="BS177" i="6"/>
  <c r="BS187" i="6" s="1"/>
  <c r="BS231" i="6"/>
  <c r="BS241" i="6" s="1"/>
  <c r="BS237" i="6"/>
  <c r="BR175" i="6"/>
  <c r="BR185" i="6" s="1"/>
  <c r="BR172" i="6"/>
  <c r="BR182" i="6" s="1"/>
  <c r="BR202" i="6"/>
  <c r="BR212" i="6" s="1"/>
  <c r="BR199" i="6"/>
  <c r="BR209" i="6" s="1"/>
  <c r="BR235" i="6"/>
  <c r="BR229" i="6"/>
  <c r="BR239" i="6" s="1"/>
  <c r="BR226" i="6"/>
  <c r="BS123" i="6"/>
  <c r="BS133" i="6" s="1"/>
  <c r="BS129" i="6"/>
  <c r="BR122" i="6" l="1"/>
  <c r="BR132" i="6" s="1"/>
  <c r="BR128" i="6"/>
  <c r="BT254" i="6"/>
  <c r="BT227" i="6"/>
  <c r="BT200" i="6"/>
  <c r="BT210" i="6" s="1"/>
  <c r="BT173" i="6"/>
  <c r="BT183" i="6" s="1"/>
  <c r="BT146" i="6"/>
  <c r="BT119" i="6"/>
  <c r="BT4" i="6"/>
  <c r="BR263" i="6"/>
  <c r="BR257" i="6"/>
  <c r="BR267" i="6" s="1"/>
  <c r="BS247" i="6"/>
  <c r="BS252" i="6" s="1"/>
  <c r="BS220" i="6"/>
  <c r="BS225" i="6" s="1"/>
  <c r="BS193" i="6"/>
  <c r="BS198" i="6" s="1"/>
  <c r="BS208" i="6" s="1"/>
  <c r="BS139" i="6"/>
  <c r="BS144" i="6" s="1"/>
  <c r="BS166" i="6"/>
  <c r="BS171" i="6" s="1"/>
  <c r="BS181" i="6" s="1"/>
  <c r="BS80" i="6"/>
  <c r="BS112" i="6"/>
  <c r="BS117" i="6" s="1"/>
  <c r="BR203" i="6"/>
  <c r="BR213" i="6" s="1"/>
  <c r="BR149" i="6"/>
  <c r="BR159" i="6" s="1"/>
  <c r="BR155" i="6"/>
  <c r="BR176" i="6"/>
  <c r="BR186" i="6" s="1"/>
  <c r="BR236" i="6"/>
  <c r="BR230" i="6"/>
  <c r="BR240" i="6" s="1"/>
  <c r="BT93" i="6" l="1"/>
  <c r="BT101" i="6" s="1"/>
  <c r="BT73" i="6"/>
  <c r="BT76" i="6"/>
  <c r="BT75" i="6"/>
  <c r="BT71" i="6"/>
  <c r="BT96" i="6"/>
  <c r="BT104" i="6" s="1"/>
  <c r="BT74" i="6"/>
  <c r="BT78" i="6"/>
  <c r="BT70" i="6"/>
  <c r="BT79" i="6"/>
  <c r="BT77" i="6"/>
  <c r="BU3" i="6"/>
  <c r="BT72" i="6"/>
  <c r="BS121" i="6"/>
  <c r="BS131" i="6" s="1"/>
  <c r="BS127" i="6"/>
  <c r="BS118" i="6"/>
  <c r="BS202" i="6"/>
  <c r="BS212" i="6" s="1"/>
  <c r="BS199" i="6"/>
  <c r="BS209" i="6" s="1"/>
  <c r="BT150" i="6"/>
  <c r="BT160" i="6" s="1"/>
  <c r="BT156" i="6"/>
  <c r="BS175" i="6"/>
  <c r="BS185" i="6" s="1"/>
  <c r="BS172" i="6"/>
  <c r="BS182" i="6" s="1"/>
  <c r="BS148" i="6"/>
  <c r="BS158" i="6" s="1"/>
  <c r="BS154" i="6"/>
  <c r="BS145" i="6"/>
  <c r="BS229" i="6"/>
  <c r="BS239" i="6" s="1"/>
  <c r="BS235" i="6"/>
  <c r="BS226" i="6"/>
  <c r="BT123" i="6"/>
  <c r="BT133" i="6" s="1"/>
  <c r="BT129" i="6"/>
  <c r="BT177" i="6"/>
  <c r="BT187" i="6" s="1"/>
  <c r="BT204" i="6"/>
  <c r="BT214" i="6" s="1"/>
  <c r="BT237" i="6"/>
  <c r="BT231" i="6"/>
  <c r="BT241" i="6" s="1"/>
  <c r="BT258" i="6"/>
  <c r="BT268" i="6" s="1"/>
  <c r="BT264" i="6"/>
  <c r="BS256" i="6"/>
  <c r="BS266" i="6" s="1"/>
  <c r="BS262" i="6"/>
  <c r="BS253" i="6"/>
  <c r="BS236" i="6" l="1"/>
  <c r="BS230" i="6"/>
  <c r="BS240" i="6" s="1"/>
  <c r="BS263" i="6"/>
  <c r="BS257" i="6"/>
  <c r="BS267" i="6" s="1"/>
  <c r="BT220" i="6"/>
  <c r="BT225" i="6" s="1"/>
  <c r="BT247" i="6"/>
  <c r="BT252" i="6" s="1"/>
  <c r="BT193" i="6"/>
  <c r="BT198" i="6" s="1"/>
  <c r="BT208" i="6" s="1"/>
  <c r="BT166" i="6"/>
  <c r="BT171" i="6" s="1"/>
  <c r="BT181" i="6" s="1"/>
  <c r="BT139" i="6"/>
  <c r="BT144" i="6" s="1"/>
  <c r="BT80" i="6"/>
  <c r="BT112" i="6"/>
  <c r="BT117" i="6" s="1"/>
  <c r="BS122" i="6"/>
  <c r="BS132" i="6" s="1"/>
  <c r="BS128" i="6"/>
  <c r="BS203" i="6"/>
  <c r="BS213" i="6" s="1"/>
  <c r="BS155" i="6"/>
  <c r="BS149" i="6"/>
  <c r="BS159" i="6" s="1"/>
  <c r="BS176" i="6"/>
  <c r="BS186" i="6" s="1"/>
  <c r="BU254" i="6"/>
  <c r="BU227" i="6"/>
  <c r="BU200" i="6"/>
  <c r="BU146" i="6"/>
  <c r="BU173" i="6"/>
  <c r="BU119" i="6"/>
  <c r="BU4" i="6"/>
  <c r="BT121" i="6" l="1"/>
  <c r="BT131" i="6" s="1"/>
  <c r="BT127" i="6"/>
  <c r="E127" i="6" s="1"/>
  <c r="BT118" i="6"/>
  <c r="BU204" i="6"/>
  <c r="BT175" i="6"/>
  <c r="BT185" i="6" s="1"/>
  <c r="BT172" i="6"/>
  <c r="BT182" i="6" s="1"/>
  <c r="BU264" i="6"/>
  <c r="BU258" i="6"/>
  <c r="BU268" i="6" s="1"/>
  <c r="BU237" i="6"/>
  <c r="BU231" i="6"/>
  <c r="BU241" i="6" s="1"/>
  <c r="BT148" i="6"/>
  <c r="BT158" i="6" s="1"/>
  <c r="BT154" i="6"/>
  <c r="BT145" i="6"/>
  <c r="BT202" i="6"/>
  <c r="BT212" i="6" s="1"/>
  <c r="BT199" i="6"/>
  <c r="BT209" i="6" s="1"/>
  <c r="D327" i="6" s="1"/>
  <c r="H26" i="11" s="1"/>
  <c r="BT262" i="6"/>
  <c r="BT256" i="6"/>
  <c r="BT266" i="6" s="1"/>
  <c r="BT253" i="6"/>
  <c r="BT229" i="6"/>
  <c r="BT239" i="6" s="1"/>
  <c r="BT235" i="6"/>
  <c r="BT226" i="6"/>
  <c r="BU75" i="6"/>
  <c r="BU71" i="6"/>
  <c r="BU76" i="6"/>
  <c r="BU93" i="6"/>
  <c r="BU101" i="6" s="1"/>
  <c r="BU72" i="6"/>
  <c r="BU77" i="6"/>
  <c r="BU96" i="6"/>
  <c r="BU104" i="6" s="1"/>
  <c r="BU74" i="6"/>
  <c r="BU78" i="6"/>
  <c r="BU70" i="6"/>
  <c r="BU79" i="6"/>
  <c r="BU73" i="6"/>
  <c r="BV3" i="6"/>
  <c r="BU129" i="6"/>
  <c r="BU123" i="6"/>
  <c r="BU133" i="6" s="1"/>
  <c r="BU177" i="6"/>
  <c r="BU150" i="6"/>
  <c r="BU160" i="6" s="1"/>
  <c r="BU156" i="6"/>
  <c r="BT257" i="6" l="1"/>
  <c r="BT267" i="6" s="1"/>
  <c r="BT263" i="6"/>
  <c r="BT176" i="6"/>
  <c r="BT186" i="6" s="1"/>
  <c r="BT149" i="6"/>
  <c r="BT159" i="6" s="1"/>
  <c r="BT155" i="6"/>
  <c r="BT122" i="6"/>
  <c r="BT132" i="6" s="1"/>
  <c r="BT128" i="6"/>
  <c r="BT203" i="6"/>
  <c r="BT213" i="6" s="1"/>
  <c r="BT236" i="6"/>
  <c r="BT230" i="6"/>
  <c r="BT240" i="6" s="1"/>
  <c r="BV254" i="6"/>
  <c r="BV227" i="6"/>
  <c r="BV200" i="6"/>
  <c r="BV146" i="6"/>
  <c r="BV173" i="6"/>
  <c r="BV119" i="6"/>
  <c r="BV4" i="6"/>
  <c r="BU220" i="6"/>
  <c r="BU225" i="6" s="1"/>
  <c r="BU247" i="6"/>
  <c r="BU252" i="6" s="1"/>
  <c r="BU166" i="6"/>
  <c r="BU171" i="6" s="1"/>
  <c r="BU193" i="6"/>
  <c r="BU198" i="6" s="1"/>
  <c r="BU139" i="6"/>
  <c r="BU144" i="6" s="1"/>
  <c r="BU80" i="6"/>
  <c r="BU112" i="6"/>
  <c r="BU117" i="6" s="1"/>
  <c r="BV156" i="6" l="1"/>
  <c r="BV150" i="6"/>
  <c r="BV160" i="6" s="1"/>
  <c r="BU175" i="6"/>
  <c r="BU172" i="6"/>
  <c r="BU176" i="6" s="1"/>
  <c r="E128" i="6"/>
  <c r="BV204" i="6"/>
  <c r="BV77" i="6"/>
  <c r="BV76" i="6"/>
  <c r="BV65" i="6"/>
  <c r="BV93" i="6"/>
  <c r="BV101" i="6" s="1"/>
  <c r="BV59" i="6"/>
  <c r="BV78" i="6"/>
  <c r="BV62" i="6"/>
  <c r="BV72" i="6"/>
  <c r="BV79" i="6"/>
  <c r="BV96" i="6"/>
  <c r="BV104" i="6" s="1"/>
  <c r="BV74" i="6"/>
  <c r="BV71" i="6"/>
  <c r="BV63" i="6"/>
  <c r="BV73" i="6"/>
  <c r="BV64" i="6"/>
  <c r="BV57" i="6"/>
  <c r="BV75" i="6"/>
  <c r="BV61" i="6"/>
  <c r="BV56" i="6"/>
  <c r="BW3" i="6"/>
  <c r="BV60" i="6"/>
  <c r="BV70" i="6"/>
  <c r="BV58" i="6"/>
  <c r="BV177" i="6"/>
  <c r="BV231" i="6"/>
  <c r="BV241" i="6" s="1"/>
  <c r="BV237" i="6"/>
  <c r="BU235" i="6"/>
  <c r="BU229" i="6"/>
  <c r="BU239" i="6" s="1"/>
  <c r="BU226" i="6"/>
  <c r="BV264" i="6"/>
  <c r="BV258" i="6"/>
  <c r="BV268" i="6" s="1"/>
  <c r="BU262" i="6"/>
  <c r="BU256" i="6"/>
  <c r="BU266" i="6" s="1"/>
  <c r="BU253" i="6"/>
  <c r="BV129" i="6"/>
  <c r="BV123" i="6"/>
  <c r="BV133" i="6" s="1"/>
  <c r="BU121" i="6"/>
  <c r="BU131" i="6" s="1"/>
  <c r="BU118" i="6"/>
  <c r="BU122" i="6" s="1"/>
  <c r="BU132" i="6" s="1"/>
  <c r="BU154" i="6"/>
  <c r="BU148" i="6"/>
  <c r="BU158" i="6" s="1"/>
  <c r="BU145" i="6"/>
  <c r="BU202" i="6"/>
  <c r="BU199" i="6"/>
  <c r="BV247" i="6" l="1"/>
  <c r="BV193" i="6"/>
  <c r="BV220" i="6"/>
  <c r="BV166" i="6"/>
  <c r="BV139" i="6"/>
  <c r="BV80" i="6"/>
  <c r="BV112" i="6"/>
  <c r="BW227" i="6"/>
  <c r="BW254" i="6"/>
  <c r="BW200" i="6"/>
  <c r="BW146" i="6"/>
  <c r="BW173" i="6"/>
  <c r="BW119" i="6"/>
  <c r="BW4" i="6"/>
  <c r="BU203" i="6"/>
  <c r="BV246" i="6"/>
  <c r="BV252" i="6" s="1"/>
  <c r="BV219" i="6"/>
  <c r="BV225" i="6" s="1"/>
  <c r="BV192" i="6"/>
  <c r="BV198" i="6" s="1"/>
  <c r="BV165" i="6"/>
  <c r="BV171" i="6" s="1"/>
  <c r="BV138" i="6"/>
  <c r="BV144" i="6" s="1"/>
  <c r="BV111" i="6"/>
  <c r="BV66" i="6"/>
  <c r="BU236" i="6"/>
  <c r="BU230" i="6"/>
  <c r="BU240" i="6" s="1"/>
  <c r="BU263" i="6"/>
  <c r="BU257" i="6"/>
  <c r="BU267" i="6" s="1"/>
  <c r="BU149" i="6"/>
  <c r="BU159" i="6" s="1"/>
  <c r="BU155" i="6"/>
  <c r="BV117" i="6" l="1"/>
  <c r="BV121" i="6"/>
  <c r="BV131" i="6" s="1"/>
  <c r="BV118" i="6"/>
  <c r="BV122" i="6" s="1"/>
  <c r="BV132" i="6" s="1"/>
  <c r="BW204" i="6"/>
  <c r="BW237" i="6"/>
  <c r="BW231" i="6"/>
  <c r="BW241" i="6" s="1"/>
  <c r="BW264" i="6"/>
  <c r="BW258" i="6"/>
  <c r="BW268" i="6" s="1"/>
  <c r="BW96" i="6"/>
  <c r="BW104" i="6" s="1"/>
  <c r="BW79" i="6"/>
  <c r="BW93" i="6"/>
  <c r="BW101" i="6" s="1"/>
  <c r="BW72" i="6"/>
  <c r="BW77" i="6"/>
  <c r="BW76" i="6"/>
  <c r="BW78" i="6"/>
  <c r="BX3" i="6"/>
  <c r="BW62" i="6"/>
  <c r="BW75" i="6"/>
  <c r="BW70" i="6"/>
  <c r="BW65" i="6"/>
  <c r="BW59" i="6"/>
  <c r="BW57" i="6"/>
  <c r="BW71" i="6"/>
  <c r="BW61" i="6"/>
  <c r="BW56" i="6"/>
  <c r="BW74" i="6"/>
  <c r="BW63" i="6"/>
  <c r="BW60" i="6"/>
  <c r="BW58" i="6"/>
  <c r="BW73" i="6"/>
  <c r="BW64" i="6"/>
  <c r="BW156" i="6"/>
  <c r="BW150" i="6"/>
  <c r="BW160" i="6" s="1"/>
  <c r="BV175" i="6"/>
  <c r="BV172" i="6"/>
  <c r="BV235" i="6"/>
  <c r="BV229" i="6"/>
  <c r="BV239" i="6" s="1"/>
  <c r="BV226" i="6"/>
  <c r="BV154" i="6"/>
  <c r="BV145" i="6"/>
  <c r="BV148" i="6"/>
  <c r="BV158" i="6" s="1"/>
  <c r="BV202" i="6"/>
  <c r="BV199" i="6"/>
  <c r="BV262" i="6"/>
  <c r="BV256" i="6"/>
  <c r="BV266" i="6" s="1"/>
  <c r="BV253" i="6"/>
  <c r="BW123" i="6"/>
  <c r="BW133" i="6" s="1"/>
  <c r="BW129" i="6"/>
  <c r="BW177" i="6"/>
  <c r="BV155" i="6" l="1"/>
  <c r="BV149" i="6"/>
  <c r="BV159" i="6" s="1"/>
  <c r="BW247" i="6"/>
  <c r="BW220" i="6"/>
  <c r="BW166" i="6"/>
  <c r="BW193" i="6"/>
  <c r="BW112" i="6"/>
  <c r="BW139" i="6"/>
  <c r="BW80" i="6"/>
  <c r="BV263" i="6"/>
  <c r="BV257" i="6"/>
  <c r="BV267" i="6" s="1"/>
  <c r="BX254" i="6"/>
  <c r="BX227" i="6"/>
  <c r="BX200" i="6"/>
  <c r="BX146" i="6"/>
  <c r="BX173" i="6"/>
  <c r="BX119" i="6"/>
  <c r="BX4" i="6"/>
  <c r="BV203" i="6"/>
  <c r="BV236" i="6"/>
  <c r="BV230" i="6"/>
  <c r="BV240" i="6" s="1"/>
  <c r="BV176" i="6"/>
  <c r="BW246" i="6"/>
  <c r="BW252" i="6" s="1"/>
  <c r="BW219" i="6"/>
  <c r="BW225" i="6" s="1"/>
  <c r="BW192" i="6"/>
  <c r="BW165" i="6"/>
  <c r="BW138" i="6"/>
  <c r="BW66" i="6"/>
  <c r="BW111" i="6"/>
  <c r="BW117" i="6" l="1"/>
  <c r="BW144" i="6"/>
  <c r="BW171" i="6"/>
  <c r="BX70" i="6"/>
  <c r="BX56" i="6"/>
  <c r="BX77" i="6"/>
  <c r="BX73" i="6"/>
  <c r="BX78" i="6"/>
  <c r="BX93" i="6"/>
  <c r="BX101" i="6" s="1"/>
  <c r="BX62" i="6"/>
  <c r="BX58" i="6"/>
  <c r="BX75" i="6"/>
  <c r="BX72" i="6"/>
  <c r="BX65" i="6"/>
  <c r="BX61" i="6"/>
  <c r="BX79" i="6"/>
  <c r="BX96" i="6"/>
  <c r="BX104" i="6" s="1"/>
  <c r="BX71" i="6"/>
  <c r="BX59" i="6"/>
  <c r="BX74" i="6"/>
  <c r="BX63" i="6"/>
  <c r="BX76" i="6"/>
  <c r="BY3" i="6"/>
  <c r="BX60" i="6"/>
  <c r="BX64" i="6"/>
  <c r="BX57" i="6"/>
  <c r="BW154" i="6"/>
  <c r="BW148" i="6"/>
  <c r="BW158" i="6" s="1"/>
  <c r="BW145" i="6"/>
  <c r="BW118" i="6"/>
  <c r="BW122" i="6" s="1"/>
  <c r="BW132" i="6" s="1"/>
  <c r="BW121" i="6"/>
  <c r="BW131" i="6" s="1"/>
  <c r="BX123" i="6"/>
  <c r="BX133" i="6" s="1"/>
  <c r="BX129" i="6"/>
  <c r="BX177" i="6"/>
  <c r="BW175" i="6"/>
  <c r="BW172" i="6"/>
  <c r="BW198" i="6"/>
  <c r="BW235" i="6"/>
  <c r="BW229" i="6"/>
  <c r="BW239" i="6" s="1"/>
  <c r="BW226" i="6"/>
  <c r="BX150" i="6"/>
  <c r="BX160" i="6" s="1"/>
  <c r="BX156" i="6"/>
  <c r="BW262" i="6"/>
  <c r="BW256" i="6"/>
  <c r="BW266" i="6" s="1"/>
  <c r="BW253" i="6"/>
  <c r="BX204" i="6"/>
  <c r="BX237" i="6"/>
  <c r="BX231" i="6"/>
  <c r="BX241" i="6" s="1"/>
  <c r="BX264" i="6"/>
  <c r="BX258" i="6"/>
  <c r="BX268" i="6" s="1"/>
  <c r="BW202" i="6" l="1"/>
  <c r="BW199" i="6"/>
  <c r="BW155" i="6"/>
  <c r="BW149" i="6"/>
  <c r="BW159" i="6" s="1"/>
  <c r="BW176" i="6"/>
  <c r="BY254" i="6"/>
  <c r="BY227" i="6"/>
  <c r="BY200" i="6"/>
  <c r="BY173" i="6"/>
  <c r="BY146" i="6"/>
  <c r="BY119" i="6"/>
  <c r="BY4" i="6"/>
  <c r="BW230" i="6"/>
  <c r="BW240" i="6" s="1"/>
  <c r="BW236" i="6"/>
  <c r="BX246" i="6"/>
  <c r="BX219" i="6"/>
  <c r="BX192" i="6"/>
  <c r="BX165" i="6"/>
  <c r="BX138" i="6"/>
  <c r="BX66" i="6"/>
  <c r="BX111" i="6"/>
  <c r="BW257" i="6"/>
  <c r="BW267" i="6" s="1"/>
  <c r="BW263" i="6"/>
  <c r="BX247" i="6"/>
  <c r="BX193" i="6"/>
  <c r="BX220" i="6"/>
  <c r="BX166" i="6"/>
  <c r="BX139" i="6"/>
  <c r="BX112" i="6"/>
  <c r="BX80" i="6"/>
  <c r="BX144" i="6" l="1"/>
  <c r="BX171" i="6"/>
  <c r="BX198" i="6"/>
  <c r="BX225" i="6"/>
  <c r="BX252" i="6"/>
  <c r="BX262" i="6" s="1"/>
  <c r="BX148" i="6"/>
  <c r="BX158" i="6" s="1"/>
  <c r="BX154" i="6"/>
  <c r="BX145" i="6"/>
  <c r="BY204" i="6"/>
  <c r="BY237" i="6"/>
  <c r="BY231" i="6"/>
  <c r="BY241" i="6" s="1"/>
  <c r="BY264" i="6"/>
  <c r="BY258" i="6"/>
  <c r="BY268" i="6" s="1"/>
  <c r="BY177" i="6"/>
  <c r="BX175" i="6"/>
  <c r="BX172" i="6"/>
  <c r="BX256" i="6"/>
  <c r="BX266" i="6" s="1"/>
  <c r="BX253" i="6"/>
  <c r="BX202" i="6"/>
  <c r="BX199" i="6"/>
  <c r="BX229" i="6"/>
  <c r="BX239" i="6" s="1"/>
  <c r="BX235" i="6"/>
  <c r="BX226" i="6"/>
  <c r="BY72" i="6"/>
  <c r="BY77" i="6"/>
  <c r="BY57" i="6"/>
  <c r="BY78" i="6"/>
  <c r="BY74" i="6"/>
  <c r="BY58" i="6"/>
  <c r="BY75" i="6"/>
  <c r="BY65" i="6"/>
  <c r="BY93" i="6"/>
  <c r="BY101" i="6" s="1"/>
  <c r="BY70" i="6"/>
  <c r="BY61" i="6"/>
  <c r="BY79" i="6"/>
  <c r="BY96" i="6"/>
  <c r="BY104" i="6" s="1"/>
  <c r="BY62" i="6"/>
  <c r="BY59" i="6"/>
  <c r="BY56" i="6"/>
  <c r="BY63" i="6"/>
  <c r="BY76" i="6"/>
  <c r="BY60" i="6"/>
  <c r="BY64" i="6"/>
  <c r="BY73" i="6"/>
  <c r="BY71" i="6"/>
  <c r="BZ3" i="6"/>
  <c r="BW203" i="6"/>
  <c r="BY129" i="6"/>
  <c r="BY123" i="6"/>
  <c r="BY133" i="6" s="1"/>
  <c r="BX117" i="6"/>
  <c r="BY150" i="6"/>
  <c r="BY160" i="6" s="1"/>
  <c r="BY156" i="6"/>
  <c r="BY247" i="6" l="1"/>
  <c r="BY220" i="6"/>
  <c r="BY193" i="6"/>
  <c r="BY166" i="6"/>
  <c r="BY139" i="6"/>
  <c r="BY112" i="6"/>
  <c r="BY80" i="6"/>
  <c r="BX121" i="6"/>
  <c r="BX131" i="6" s="1"/>
  <c r="BX118" i="6"/>
  <c r="BX122" i="6" s="1"/>
  <c r="BX132" i="6" s="1"/>
  <c r="BY219" i="6"/>
  <c r="BY225" i="6" s="1"/>
  <c r="BY246" i="6"/>
  <c r="BY252" i="6" s="1"/>
  <c r="BY165" i="6"/>
  <c r="BY192" i="6"/>
  <c r="BY138" i="6"/>
  <c r="BY66" i="6"/>
  <c r="BY111" i="6"/>
  <c r="BX176" i="6"/>
  <c r="BX155" i="6"/>
  <c r="BX149" i="6"/>
  <c r="BX159" i="6" s="1"/>
  <c r="BX203" i="6"/>
  <c r="BX263" i="6"/>
  <c r="BX257" i="6"/>
  <c r="BX267" i="6" s="1"/>
  <c r="BZ254" i="6"/>
  <c r="BZ227" i="6"/>
  <c r="BZ200" i="6"/>
  <c r="BZ173" i="6"/>
  <c r="BZ146" i="6"/>
  <c r="BZ119" i="6"/>
  <c r="BZ4" i="6"/>
  <c r="BX230" i="6"/>
  <c r="BX240" i="6" s="1"/>
  <c r="BX236" i="6"/>
  <c r="BY262" i="6" l="1"/>
  <c r="BY256" i="6"/>
  <c r="BY266" i="6" s="1"/>
  <c r="BY253" i="6"/>
  <c r="BY229" i="6"/>
  <c r="BY239" i="6" s="1"/>
  <c r="BY235" i="6"/>
  <c r="BY226" i="6"/>
  <c r="BZ156" i="6"/>
  <c r="BZ150" i="6"/>
  <c r="BZ160" i="6" s="1"/>
  <c r="BZ177" i="6"/>
  <c r="BZ74" i="6"/>
  <c r="BZ73" i="6"/>
  <c r="BZ58" i="6"/>
  <c r="BZ78" i="6"/>
  <c r="BZ77" i="6"/>
  <c r="BZ75" i="6"/>
  <c r="BZ65" i="6"/>
  <c r="BZ93" i="6"/>
  <c r="BZ101" i="6" s="1"/>
  <c r="BZ72" i="6"/>
  <c r="BZ70" i="6"/>
  <c r="BZ61" i="6"/>
  <c r="BZ79" i="6"/>
  <c r="BZ64" i="6"/>
  <c r="BZ96" i="6"/>
  <c r="BZ104" i="6" s="1"/>
  <c r="BZ59" i="6"/>
  <c r="BZ56" i="6"/>
  <c r="BZ63" i="6"/>
  <c r="BZ76" i="6"/>
  <c r="BZ60" i="6"/>
  <c r="BZ71" i="6"/>
  <c r="BZ62" i="6"/>
  <c r="BZ57" i="6"/>
  <c r="CA3" i="6"/>
  <c r="BZ129" i="6"/>
  <c r="BZ123" i="6"/>
  <c r="BZ133" i="6" s="1"/>
  <c r="BZ204" i="6"/>
  <c r="BY117" i="6"/>
  <c r="BZ237" i="6"/>
  <c r="BZ231" i="6"/>
  <c r="BZ241" i="6" s="1"/>
  <c r="BZ258" i="6"/>
  <c r="BZ268" i="6" s="1"/>
  <c r="BZ264" i="6"/>
  <c r="BY144" i="6"/>
  <c r="BY198" i="6"/>
  <c r="BY171" i="6"/>
  <c r="BZ247" i="6" l="1"/>
  <c r="BZ220" i="6"/>
  <c r="BZ166" i="6"/>
  <c r="BZ112" i="6"/>
  <c r="BZ193" i="6"/>
  <c r="BZ139" i="6"/>
  <c r="BZ80" i="6"/>
  <c r="BY154" i="6"/>
  <c r="BY148" i="6"/>
  <c r="BY158" i="6" s="1"/>
  <c r="BY145" i="6"/>
  <c r="CA254" i="6"/>
  <c r="CA227" i="6"/>
  <c r="CA200" i="6"/>
  <c r="CA173" i="6"/>
  <c r="CA146" i="6"/>
  <c r="CA119" i="6"/>
  <c r="CA4" i="6"/>
  <c r="BY236" i="6"/>
  <c r="BY230" i="6"/>
  <c r="BY240" i="6" s="1"/>
  <c r="BZ219" i="6"/>
  <c r="BZ225" i="6" s="1"/>
  <c r="BZ246" i="6"/>
  <c r="BZ252" i="6" s="1"/>
  <c r="BZ192" i="6"/>
  <c r="BZ198" i="6" s="1"/>
  <c r="BZ138" i="6"/>
  <c r="BZ66" i="6"/>
  <c r="BZ165" i="6"/>
  <c r="BZ111" i="6"/>
  <c r="BY121" i="6"/>
  <c r="BY131" i="6" s="1"/>
  <c r="BY118" i="6"/>
  <c r="BY122" i="6" s="1"/>
  <c r="BY132" i="6" s="1"/>
  <c r="BY263" i="6"/>
  <c r="BY257" i="6"/>
  <c r="BY267" i="6" s="1"/>
  <c r="BY175" i="6"/>
  <c r="BY172" i="6"/>
  <c r="BY202" i="6"/>
  <c r="BY199" i="6"/>
  <c r="BZ117" i="6" l="1"/>
  <c r="BZ171" i="6"/>
  <c r="BY176" i="6"/>
  <c r="BZ202" i="6"/>
  <c r="BZ199" i="6"/>
  <c r="CA264" i="6"/>
  <c r="CA258" i="6"/>
  <c r="CA268" i="6" s="1"/>
  <c r="BZ229" i="6"/>
  <c r="BZ239" i="6" s="1"/>
  <c r="BZ235" i="6"/>
  <c r="BZ226" i="6"/>
  <c r="BY203" i="6"/>
  <c r="BY155" i="6"/>
  <c r="BY149" i="6"/>
  <c r="BY159" i="6" s="1"/>
  <c r="CA76" i="6"/>
  <c r="CA78" i="6"/>
  <c r="CA59" i="6"/>
  <c r="CA74" i="6"/>
  <c r="CA96" i="6"/>
  <c r="CA104" i="6" s="1"/>
  <c r="CA79" i="6"/>
  <c r="CA93" i="6"/>
  <c r="CA101" i="6" s="1"/>
  <c r="CA72" i="6"/>
  <c r="CA70" i="6"/>
  <c r="CA61" i="6"/>
  <c r="CA64" i="6"/>
  <c r="CA60" i="6"/>
  <c r="CA77" i="6"/>
  <c r="CA75" i="6"/>
  <c r="CA65" i="6"/>
  <c r="CA63" i="6"/>
  <c r="CC3" i="6"/>
  <c r="CA73" i="6"/>
  <c r="CA71" i="6"/>
  <c r="CA62" i="6"/>
  <c r="CA58" i="6"/>
  <c r="CA57" i="6"/>
  <c r="CA56" i="6"/>
  <c r="BZ262" i="6"/>
  <c r="BZ256" i="6"/>
  <c r="BZ266" i="6" s="1"/>
  <c r="BZ253" i="6"/>
  <c r="CA129" i="6"/>
  <c r="CA123" i="6"/>
  <c r="CA133" i="6" s="1"/>
  <c r="BZ121" i="6"/>
  <c r="BZ131" i="6" s="1"/>
  <c r="BZ118" i="6"/>
  <c r="BZ122" i="6" s="1"/>
  <c r="BZ132" i="6" s="1"/>
  <c r="CA150" i="6"/>
  <c r="CA160" i="6" s="1"/>
  <c r="CA156" i="6"/>
  <c r="BZ175" i="6"/>
  <c r="BZ172" i="6"/>
  <c r="CA177" i="6"/>
  <c r="CA204" i="6"/>
  <c r="BZ144" i="6"/>
  <c r="CA231" i="6"/>
  <c r="CA241" i="6" s="1"/>
  <c r="CA237" i="6"/>
  <c r="BZ203" i="6" l="1"/>
  <c r="BZ230" i="6"/>
  <c r="BZ240" i="6" s="1"/>
  <c r="BZ236" i="6"/>
  <c r="CA246" i="6"/>
  <c r="CA219" i="6"/>
  <c r="CA192" i="6"/>
  <c r="CA165" i="6"/>
  <c r="CA138" i="6"/>
  <c r="CA111" i="6"/>
  <c r="CA66" i="6"/>
  <c r="BZ154" i="6"/>
  <c r="BZ148" i="6"/>
  <c r="BZ158" i="6" s="1"/>
  <c r="BZ145" i="6"/>
  <c r="BZ263" i="6"/>
  <c r="BZ257" i="6"/>
  <c r="BZ267" i="6" s="1"/>
  <c r="CC254" i="6"/>
  <c r="CC200" i="6"/>
  <c r="CC173" i="6"/>
  <c r="CC119" i="6"/>
  <c r="CC146" i="6"/>
  <c r="CC227" i="6"/>
  <c r="CC4" i="6"/>
  <c r="BZ176" i="6"/>
  <c r="CA193" i="6"/>
  <c r="CA220" i="6"/>
  <c r="CA247" i="6"/>
  <c r="CA166" i="6"/>
  <c r="CA112" i="6"/>
  <c r="CA139" i="6"/>
  <c r="CA80" i="6"/>
  <c r="CA117" i="6" l="1"/>
  <c r="CA171" i="6"/>
  <c r="CA198" i="6"/>
  <c r="CA202" i="6" s="1"/>
  <c r="CA225" i="6"/>
  <c r="CA144" i="6"/>
  <c r="CA175" i="6"/>
  <c r="CA172" i="6"/>
  <c r="CA235" i="6"/>
  <c r="CA229" i="6"/>
  <c r="CA239" i="6" s="1"/>
  <c r="CA226" i="6"/>
  <c r="CC150" i="6"/>
  <c r="CC160" i="6" s="1"/>
  <c r="CC156" i="6"/>
  <c r="CC177" i="6"/>
  <c r="CA199" i="6"/>
  <c r="CC264" i="6"/>
  <c r="CC258" i="6"/>
  <c r="CC268" i="6" s="1"/>
  <c r="CA252" i="6"/>
  <c r="BZ149" i="6"/>
  <c r="BZ159" i="6" s="1"/>
  <c r="BZ155" i="6"/>
  <c r="CC231" i="6"/>
  <c r="CC241" i="6" s="1"/>
  <c r="CC237" i="6"/>
  <c r="CA121" i="6"/>
  <c r="CA131" i="6" s="1"/>
  <c r="CA118" i="6"/>
  <c r="CA122" i="6" s="1"/>
  <c r="CA132" i="6" s="1"/>
  <c r="CC129" i="6"/>
  <c r="CC123" i="6"/>
  <c r="CC133" i="6" s="1"/>
  <c r="CC204" i="6"/>
  <c r="CC74" i="6"/>
  <c r="CC60" i="6"/>
  <c r="CC96" i="6"/>
  <c r="CC104" i="6" s="1"/>
  <c r="CC79" i="6"/>
  <c r="CC75" i="6"/>
  <c r="CC78" i="6"/>
  <c r="CC64" i="6"/>
  <c r="CC57" i="6"/>
  <c r="CC76" i="6"/>
  <c r="CC73" i="6"/>
  <c r="CC71" i="6"/>
  <c r="CC93" i="6"/>
  <c r="CC101" i="6" s="1"/>
  <c r="CC70" i="6"/>
  <c r="CC61" i="6"/>
  <c r="CC77" i="6"/>
  <c r="CC63" i="6"/>
  <c r="CD3" i="6"/>
  <c r="CC62" i="6"/>
  <c r="CC58" i="6"/>
  <c r="CC72" i="6"/>
  <c r="CC56" i="6"/>
  <c r="CC59" i="6"/>
  <c r="CC65" i="6"/>
  <c r="CD254" i="6" l="1"/>
  <c r="CD200" i="6"/>
  <c r="CD173" i="6"/>
  <c r="CD227" i="6"/>
  <c r="CD146" i="6"/>
  <c r="CD4" i="6"/>
  <c r="CD119" i="6"/>
  <c r="CC220" i="6"/>
  <c r="CC247" i="6"/>
  <c r="CC193" i="6"/>
  <c r="CC166" i="6"/>
  <c r="CC139" i="6"/>
  <c r="CC112" i="6"/>
  <c r="CC80" i="6"/>
  <c r="CA203" i="6"/>
  <c r="CA256" i="6"/>
  <c r="CA266" i="6" s="1"/>
  <c r="CA262" i="6"/>
  <c r="CA253" i="6"/>
  <c r="CC246" i="6"/>
  <c r="CC192" i="6"/>
  <c r="CC219" i="6"/>
  <c r="CC66" i="6"/>
  <c r="CC111" i="6"/>
  <c r="CC117" i="6" s="1"/>
  <c r="CC165" i="6"/>
  <c r="CC138" i="6"/>
  <c r="CA230" i="6"/>
  <c r="CA240" i="6" s="1"/>
  <c r="CA236" i="6"/>
  <c r="CA176" i="6"/>
  <c r="CA148" i="6"/>
  <c r="CA158" i="6" s="1"/>
  <c r="CA154" i="6"/>
  <c r="CA145" i="6"/>
  <c r="CC225" i="6" l="1"/>
  <c r="CC198" i="6"/>
  <c r="CC202" i="6" s="1"/>
  <c r="CC252" i="6"/>
  <c r="CC144" i="6"/>
  <c r="CA155" i="6"/>
  <c r="CA149" i="6"/>
  <c r="CA159" i="6" s="1"/>
  <c r="CC235" i="6"/>
  <c r="CC229" i="6"/>
  <c r="CC239" i="6" s="1"/>
  <c r="CC226" i="6"/>
  <c r="CC262" i="6"/>
  <c r="CC256" i="6"/>
  <c r="CC266" i="6" s="1"/>
  <c r="CC253" i="6"/>
  <c r="CC199" i="6"/>
  <c r="CD129" i="6"/>
  <c r="CD123" i="6"/>
  <c r="CD133" i="6" s="1"/>
  <c r="CD156" i="6"/>
  <c r="CD150" i="6"/>
  <c r="CD160" i="6" s="1"/>
  <c r="CA257" i="6"/>
  <c r="CA267" i="6" s="1"/>
  <c r="CA263" i="6"/>
  <c r="CD71" i="6"/>
  <c r="CD96" i="6"/>
  <c r="CD104" i="6" s="1"/>
  <c r="CD79" i="6"/>
  <c r="CD70" i="6"/>
  <c r="CD61" i="6"/>
  <c r="CE3" i="6"/>
  <c r="CD75" i="6"/>
  <c r="CD74" i="6"/>
  <c r="CD64" i="6"/>
  <c r="CD57" i="6"/>
  <c r="CD76" i="6"/>
  <c r="CD73" i="6"/>
  <c r="CD60" i="6"/>
  <c r="CD63" i="6"/>
  <c r="CD77" i="6"/>
  <c r="CD93" i="6"/>
  <c r="CD101" i="6" s="1"/>
  <c r="CD78" i="6"/>
  <c r="CD65" i="6"/>
  <c r="CD62" i="6"/>
  <c r="CD58" i="6"/>
  <c r="CD72" i="6"/>
  <c r="CD56" i="6"/>
  <c r="CD59" i="6"/>
  <c r="CC148" i="6"/>
  <c r="CC158" i="6" s="1"/>
  <c r="CC154" i="6"/>
  <c r="CC145" i="6"/>
  <c r="CD231" i="6"/>
  <c r="CD241" i="6" s="1"/>
  <c r="CD237" i="6"/>
  <c r="CC171" i="6"/>
  <c r="CD177" i="6"/>
  <c r="CC121" i="6"/>
  <c r="CC131" i="6" s="1"/>
  <c r="CC118" i="6"/>
  <c r="CC122" i="6" s="1"/>
  <c r="CC132" i="6" s="1"/>
  <c r="CD204" i="6"/>
  <c r="CD258" i="6"/>
  <c r="CD268" i="6" s="1"/>
  <c r="CD264" i="6"/>
  <c r="CC203" i="6" l="1"/>
  <c r="CC257" i="6"/>
  <c r="CC267" i="6" s="1"/>
  <c r="CC263" i="6"/>
  <c r="CC149" i="6"/>
  <c r="CC159" i="6" s="1"/>
  <c r="CC155" i="6"/>
  <c r="CC172" i="6"/>
  <c r="CC175" i="6"/>
  <c r="CD247" i="6"/>
  <c r="CD220" i="6"/>
  <c r="CD193" i="6"/>
  <c r="CD166" i="6"/>
  <c r="CD139" i="6"/>
  <c r="CD80" i="6"/>
  <c r="CD112" i="6"/>
  <c r="CD246" i="6"/>
  <c r="CD219" i="6"/>
  <c r="CD192" i="6"/>
  <c r="CD111" i="6"/>
  <c r="CD117" i="6" s="1"/>
  <c r="CD138" i="6"/>
  <c r="CD165" i="6"/>
  <c r="CD66" i="6"/>
  <c r="CC230" i="6"/>
  <c r="CC240" i="6" s="1"/>
  <c r="CC236" i="6"/>
  <c r="CE254" i="6"/>
  <c r="CE200" i="6"/>
  <c r="CE227" i="6"/>
  <c r="CE173" i="6"/>
  <c r="CE146" i="6"/>
  <c r="CE119" i="6"/>
  <c r="CE4" i="6"/>
  <c r="CD171" i="6" l="1"/>
  <c r="CD144" i="6"/>
  <c r="CD198" i="6"/>
  <c r="CD121" i="6"/>
  <c r="CD131" i="6" s="1"/>
  <c r="CD118" i="6"/>
  <c r="CD122" i="6" s="1"/>
  <c r="CD132" i="6" s="1"/>
  <c r="CE177" i="6"/>
  <c r="CE258" i="6"/>
  <c r="CE268" i="6" s="1"/>
  <c r="CE264" i="6"/>
  <c r="CD148" i="6"/>
  <c r="CD158" i="6" s="1"/>
  <c r="CD154" i="6"/>
  <c r="CD145" i="6"/>
  <c r="CE129" i="6"/>
  <c r="CE123" i="6"/>
  <c r="CE133" i="6" s="1"/>
  <c r="CE156" i="6"/>
  <c r="CE150" i="6"/>
  <c r="CE160" i="6" s="1"/>
  <c r="CD252" i="6"/>
  <c r="CE93" i="6"/>
  <c r="CE101" i="6" s="1"/>
  <c r="CE73" i="6"/>
  <c r="CE75" i="6"/>
  <c r="CE62" i="6"/>
  <c r="CE71" i="6"/>
  <c r="CE76" i="6"/>
  <c r="CE96" i="6"/>
  <c r="CE104" i="6" s="1"/>
  <c r="CE79" i="6"/>
  <c r="CE60" i="6"/>
  <c r="CE63" i="6"/>
  <c r="CE77" i="6"/>
  <c r="CE64" i="6"/>
  <c r="CE78" i="6"/>
  <c r="CE61" i="6"/>
  <c r="CF3" i="6"/>
  <c r="CE74" i="6"/>
  <c r="CE65" i="6"/>
  <c r="CE58" i="6"/>
  <c r="CE72" i="6"/>
  <c r="CE57" i="6"/>
  <c r="CE56" i="6"/>
  <c r="CE59" i="6"/>
  <c r="CE70" i="6"/>
  <c r="CD225" i="6"/>
  <c r="CD175" i="6"/>
  <c r="CD172" i="6"/>
  <c r="CD202" i="6"/>
  <c r="CD199" i="6"/>
  <c r="CC176" i="6"/>
  <c r="CE237" i="6"/>
  <c r="CE231" i="6"/>
  <c r="CE241" i="6" s="1"/>
  <c r="CE204" i="6"/>
  <c r="CD203" i="6" l="1"/>
  <c r="CF254" i="6"/>
  <c r="CF227" i="6"/>
  <c r="CF200" i="6"/>
  <c r="CF173" i="6"/>
  <c r="CF119" i="6"/>
  <c r="CF146" i="6"/>
  <c r="CF4" i="6"/>
  <c r="CD262" i="6"/>
  <c r="CD256" i="6"/>
  <c r="CD266" i="6" s="1"/>
  <c r="CD253" i="6"/>
  <c r="CD155" i="6"/>
  <c r="CD149" i="6"/>
  <c r="CD159" i="6" s="1"/>
  <c r="CD176" i="6"/>
  <c r="CD229" i="6"/>
  <c r="CD239" i="6" s="1"/>
  <c r="CD235" i="6"/>
  <c r="CD226" i="6"/>
  <c r="CE246" i="6"/>
  <c r="CE219" i="6"/>
  <c r="CE165" i="6"/>
  <c r="CE192" i="6"/>
  <c r="CE111" i="6"/>
  <c r="CE138" i="6"/>
  <c r="CE66" i="6"/>
  <c r="CE220" i="6"/>
  <c r="CE247" i="6"/>
  <c r="CE193" i="6"/>
  <c r="CE166" i="6"/>
  <c r="CE80" i="6"/>
  <c r="CE112" i="6"/>
  <c r="CE139" i="6"/>
  <c r="CE225" i="6" l="1"/>
  <c r="CE252" i="6"/>
  <c r="CE235" i="6"/>
  <c r="CE229" i="6"/>
  <c r="CE239" i="6" s="1"/>
  <c r="CE226" i="6"/>
  <c r="CD236" i="6"/>
  <c r="CD230" i="6"/>
  <c r="CD240" i="6" s="1"/>
  <c r="CE171" i="6"/>
  <c r="CF75" i="6"/>
  <c r="CF63" i="6"/>
  <c r="CF76" i="6"/>
  <c r="CF93" i="6"/>
  <c r="CF101" i="6" s="1"/>
  <c r="CF60" i="6"/>
  <c r="CF79" i="6"/>
  <c r="CF73" i="6"/>
  <c r="CF56" i="6"/>
  <c r="CF71" i="6"/>
  <c r="CF77" i="6"/>
  <c r="CF59" i="6"/>
  <c r="CF96" i="6"/>
  <c r="CF104" i="6" s="1"/>
  <c r="CF78" i="6"/>
  <c r="CF61" i="6"/>
  <c r="CG3" i="6"/>
  <c r="CF74" i="6"/>
  <c r="CF65" i="6"/>
  <c r="CF62" i="6"/>
  <c r="CF72" i="6"/>
  <c r="CF57" i="6"/>
  <c r="CF64" i="6"/>
  <c r="CF70" i="6"/>
  <c r="CF58" i="6"/>
  <c r="CF237" i="6"/>
  <c r="CF231" i="6"/>
  <c r="CF241" i="6" s="1"/>
  <c r="CF129" i="6"/>
  <c r="CF123" i="6"/>
  <c r="CF133" i="6" s="1"/>
  <c r="CF177" i="6"/>
  <c r="CE144" i="6"/>
  <c r="CF258" i="6"/>
  <c r="CF268" i="6" s="1"/>
  <c r="CF264" i="6"/>
  <c r="CE262" i="6"/>
  <c r="CE256" i="6"/>
  <c r="CE266" i="6" s="1"/>
  <c r="CE253" i="6"/>
  <c r="CE117" i="6"/>
  <c r="CF156" i="6"/>
  <c r="CF150" i="6"/>
  <c r="CF160" i="6" s="1"/>
  <c r="CF204" i="6"/>
  <c r="CE198" i="6"/>
  <c r="CD263" i="6"/>
  <c r="CD257" i="6"/>
  <c r="CD267" i="6" s="1"/>
  <c r="CG254" i="6" l="1"/>
  <c r="CG227" i="6"/>
  <c r="CG146" i="6"/>
  <c r="CG200" i="6"/>
  <c r="CG173" i="6"/>
  <c r="CG119" i="6"/>
  <c r="CG4" i="6"/>
  <c r="CE121" i="6"/>
  <c r="CE131" i="6" s="1"/>
  <c r="CE118" i="6"/>
  <c r="CE122" i="6" s="1"/>
  <c r="CE132" i="6" s="1"/>
  <c r="CE263" i="6"/>
  <c r="CE257" i="6"/>
  <c r="CE267" i="6" s="1"/>
  <c r="CF220" i="6"/>
  <c r="CF247" i="6"/>
  <c r="CF166" i="6"/>
  <c r="CF193" i="6"/>
  <c r="CF139" i="6"/>
  <c r="CF80" i="6"/>
  <c r="CF112" i="6"/>
  <c r="CE202" i="6"/>
  <c r="CE199" i="6"/>
  <c r="CE154" i="6"/>
  <c r="CE148" i="6"/>
  <c r="CE158" i="6" s="1"/>
  <c r="CE145" i="6"/>
  <c r="CF246" i="6"/>
  <c r="CF252" i="6" s="1"/>
  <c r="CF219" i="6"/>
  <c r="CF165" i="6"/>
  <c r="CF171" i="6" s="1"/>
  <c r="CF138" i="6"/>
  <c r="CF192" i="6"/>
  <c r="CF198" i="6" s="1"/>
  <c r="CF111" i="6"/>
  <c r="CF66" i="6"/>
  <c r="CE236" i="6"/>
  <c r="CE230" i="6"/>
  <c r="CE240" i="6" s="1"/>
  <c r="CE175" i="6"/>
  <c r="CE172" i="6"/>
  <c r="CF117" i="6" l="1"/>
  <c r="CF144" i="6"/>
  <c r="CF225" i="6"/>
  <c r="CE203" i="6"/>
  <c r="CF202" i="6"/>
  <c r="CF199" i="6"/>
  <c r="CF154" i="6"/>
  <c r="CF148" i="6"/>
  <c r="CF158" i="6" s="1"/>
  <c r="CF145" i="6"/>
  <c r="CF175" i="6"/>
  <c r="CF172" i="6"/>
  <c r="CG177" i="6"/>
  <c r="CE176" i="6"/>
  <c r="CE149" i="6"/>
  <c r="CE159" i="6" s="1"/>
  <c r="CE155" i="6"/>
  <c r="CG231" i="6"/>
  <c r="CG241" i="6" s="1"/>
  <c r="CG237" i="6"/>
  <c r="CF121" i="6"/>
  <c r="CF131" i="6" s="1"/>
  <c r="CF118" i="6"/>
  <c r="CF122" i="6" s="1"/>
  <c r="CF132" i="6" s="1"/>
  <c r="CG77" i="6"/>
  <c r="CG71" i="6"/>
  <c r="CG64" i="6"/>
  <c r="CG76" i="6"/>
  <c r="CG93" i="6"/>
  <c r="CG101" i="6" s="1"/>
  <c r="CG72" i="6"/>
  <c r="CG75" i="6"/>
  <c r="CG79" i="6"/>
  <c r="CG73" i="6"/>
  <c r="CG56" i="6"/>
  <c r="CG63" i="6"/>
  <c r="CG59" i="6"/>
  <c r="CG96" i="6"/>
  <c r="CG104" i="6" s="1"/>
  <c r="CG60" i="6"/>
  <c r="CG78" i="6"/>
  <c r="CG74" i="6"/>
  <c r="CG65" i="6"/>
  <c r="CG62" i="6"/>
  <c r="CG58" i="6"/>
  <c r="CG57" i="6"/>
  <c r="CG70" i="6"/>
  <c r="CG61" i="6"/>
  <c r="CH3" i="6"/>
  <c r="CG129" i="6"/>
  <c r="CG123" i="6"/>
  <c r="CG133" i="6" s="1"/>
  <c r="CF229" i="6"/>
  <c r="CF239" i="6" s="1"/>
  <c r="CF235" i="6"/>
  <c r="CF226" i="6"/>
  <c r="CG204" i="6"/>
  <c r="CF262" i="6"/>
  <c r="CF256" i="6"/>
  <c r="CF266" i="6" s="1"/>
  <c r="CF253" i="6"/>
  <c r="CG150" i="6"/>
  <c r="CG160" i="6" s="1"/>
  <c r="CG156" i="6"/>
  <c r="CG264" i="6"/>
  <c r="CG258" i="6"/>
  <c r="CG268" i="6" s="1"/>
  <c r="CH254" i="6" l="1"/>
  <c r="CH227" i="6"/>
  <c r="CH146" i="6"/>
  <c r="CH200" i="6"/>
  <c r="CH173" i="6"/>
  <c r="CH119" i="6"/>
  <c r="CH4" i="6"/>
  <c r="CF263" i="6"/>
  <c r="CF257" i="6"/>
  <c r="CF267" i="6" s="1"/>
  <c r="CG247" i="6"/>
  <c r="CG220" i="6"/>
  <c r="CG193" i="6"/>
  <c r="CG166" i="6"/>
  <c r="CG139" i="6"/>
  <c r="CG80" i="6"/>
  <c r="CG112" i="6"/>
  <c r="CF176" i="6"/>
  <c r="CG246" i="6"/>
  <c r="CG219" i="6"/>
  <c r="CG192" i="6"/>
  <c r="CG165" i="6"/>
  <c r="CG171" i="6" s="1"/>
  <c r="CG138" i="6"/>
  <c r="CG111" i="6"/>
  <c r="CG66" i="6"/>
  <c r="CF149" i="6"/>
  <c r="CF159" i="6" s="1"/>
  <c r="CF155" i="6"/>
  <c r="CF236" i="6"/>
  <c r="CF230" i="6"/>
  <c r="CF240" i="6" s="1"/>
  <c r="CF203" i="6"/>
  <c r="CG198" i="6" l="1"/>
  <c r="CG199" i="6"/>
  <c r="CG202" i="6"/>
  <c r="CG175" i="6"/>
  <c r="CG172" i="6"/>
  <c r="CH96" i="6"/>
  <c r="CH79" i="6"/>
  <c r="E79" i="6" s="1"/>
  <c r="CH76" i="6"/>
  <c r="E76" i="6" s="1"/>
  <c r="CH65" i="6"/>
  <c r="E65" i="6" s="1"/>
  <c r="CH93" i="6"/>
  <c r="CH77" i="6"/>
  <c r="E77" i="6" s="1"/>
  <c r="CH63" i="6"/>
  <c r="E63" i="6" s="1"/>
  <c r="CH71" i="6"/>
  <c r="E71" i="6" s="1"/>
  <c r="CH59" i="6"/>
  <c r="E59" i="6" s="1"/>
  <c r="CH62" i="6"/>
  <c r="E62" i="6" s="1"/>
  <c r="CH73" i="6"/>
  <c r="E73" i="6" s="1"/>
  <c r="CH60" i="6"/>
  <c r="E60" i="6" s="1"/>
  <c r="CH75" i="6"/>
  <c r="E75" i="6" s="1"/>
  <c r="CH58" i="6"/>
  <c r="E58" i="6" s="1"/>
  <c r="CH57" i="6"/>
  <c r="E57" i="6" s="1"/>
  <c r="CH72" i="6"/>
  <c r="E72" i="6" s="1"/>
  <c r="CH70" i="6"/>
  <c r="CH64" i="6"/>
  <c r="E64" i="6" s="1"/>
  <c r="CH56" i="6"/>
  <c r="CH61" i="6"/>
  <c r="E61" i="6" s="1"/>
  <c r="CH78" i="6"/>
  <c r="E78" i="6" s="1"/>
  <c r="CH74" i="6"/>
  <c r="E74" i="6" s="1"/>
  <c r="E319" i="6"/>
  <c r="E287" i="6"/>
  <c r="E314" i="6"/>
  <c r="D324" i="6"/>
  <c r="CH177" i="6"/>
  <c r="E173" i="6"/>
  <c r="C294" i="6"/>
  <c r="CH231" i="6"/>
  <c r="CH237" i="6"/>
  <c r="E237" i="6" s="1"/>
  <c r="E227" i="6"/>
  <c r="C296" i="6"/>
  <c r="CG225" i="6"/>
  <c r="CG252" i="6"/>
  <c r="CH123" i="6"/>
  <c r="CH129" i="6"/>
  <c r="E119" i="6"/>
  <c r="C292" i="6"/>
  <c r="E210" i="6"/>
  <c r="CH204" i="6"/>
  <c r="E200" i="6"/>
  <c r="C295" i="6"/>
  <c r="CH156" i="6"/>
  <c r="CH150" i="6"/>
  <c r="E146" i="6"/>
  <c r="C293" i="6"/>
  <c r="CG117" i="6"/>
  <c r="CG144" i="6"/>
  <c r="CH264" i="6"/>
  <c r="E264" i="6" s="1"/>
  <c r="CH258" i="6"/>
  <c r="E254" i="6"/>
  <c r="C297" i="6"/>
  <c r="CH101" i="6" l="1"/>
  <c r="E93" i="6"/>
  <c r="CH160" i="6"/>
  <c r="E150" i="6"/>
  <c r="C303" i="6"/>
  <c r="CG235" i="6"/>
  <c r="CG229" i="6"/>
  <c r="CG239" i="6" s="1"/>
  <c r="CG226" i="6"/>
  <c r="E156" i="6"/>
  <c r="C325" i="6"/>
  <c r="CG256" i="6"/>
  <c r="CG266" i="6" s="1"/>
  <c r="CG262" i="6"/>
  <c r="CG253" i="6"/>
  <c r="E281" i="6"/>
  <c r="CH104" i="6"/>
  <c r="E96" i="6"/>
  <c r="E286" i="6"/>
  <c r="E204" i="6"/>
  <c r="C305" i="6"/>
  <c r="CG154" i="6"/>
  <c r="CG148" i="6"/>
  <c r="CG158" i="6" s="1"/>
  <c r="CG145" i="6"/>
  <c r="E183" i="6"/>
  <c r="C326" i="6"/>
  <c r="CH219" i="6"/>
  <c r="CH246" i="6"/>
  <c r="CH192" i="6"/>
  <c r="CH165" i="6"/>
  <c r="CH138" i="6"/>
  <c r="CH111" i="6"/>
  <c r="CH66" i="6"/>
  <c r="E66" i="6" s="1"/>
  <c r="E56" i="6"/>
  <c r="CG121" i="6"/>
  <c r="CG131" i="6" s="1"/>
  <c r="CG118" i="6"/>
  <c r="CG122" i="6" s="1"/>
  <c r="CG132" i="6" s="1"/>
  <c r="E129" i="6"/>
  <c r="C324" i="6"/>
  <c r="E177" i="6"/>
  <c r="C304" i="6"/>
  <c r="CG203" i="6"/>
  <c r="CH241" i="6"/>
  <c r="E231" i="6"/>
  <c r="C306" i="6"/>
  <c r="CG176" i="6"/>
  <c r="CH268" i="6"/>
  <c r="E258" i="6"/>
  <c r="C307" i="6"/>
  <c r="CH133" i="6"/>
  <c r="E123" i="6"/>
  <c r="C302" i="6"/>
  <c r="CH247" i="6"/>
  <c r="E247" i="6" s="1"/>
  <c r="CH220" i="6"/>
  <c r="E220" i="6" s="1"/>
  <c r="CH112" i="6"/>
  <c r="E112" i="6" s="1"/>
  <c r="CH139" i="6"/>
  <c r="E139" i="6" s="1"/>
  <c r="CH193" i="6"/>
  <c r="E193" i="6" s="1"/>
  <c r="CH166" i="6"/>
  <c r="E166" i="6" s="1"/>
  <c r="CH80" i="6"/>
  <c r="E80" i="6" s="1"/>
  <c r="E70" i="6"/>
  <c r="E214" i="6" l="1"/>
  <c r="C337" i="6"/>
  <c r="E241" i="6"/>
  <c r="C338" i="6"/>
  <c r="CH117" i="6"/>
  <c r="E111" i="6"/>
  <c r="CH144" i="6"/>
  <c r="E138" i="6"/>
  <c r="CG236" i="6"/>
  <c r="CG230" i="6"/>
  <c r="CG240" i="6" s="1"/>
  <c r="E133" i="6"/>
  <c r="C334" i="6"/>
  <c r="CH171" i="6"/>
  <c r="E165" i="6"/>
  <c r="CH198" i="6"/>
  <c r="E192" i="6"/>
  <c r="E82" i="6"/>
  <c r="E187" i="6"/>
  <c r="C336" i="6"/>
  <c r="CH252" i="6"/>
  <c r="E246" i="6"/>
  <c r="E268" i="6"/>
  <c r="C339" i="6"/>
  <c r="CH225" i="6"/>
  <c r="E219" i="6"/>
  <c r="E104" i="6"/>
  <c r="E318" i="6"/>
  <c r="E160" i="6"/>
  <c r="C335" i="6"/>
  <c r="CG263" i="6"/>
  <c r="CG257" i="6"/>
  <c r="CG267" i="6" s="1"/>
  <c r="CG155" i="6"/>
  <c r="CG149" i="6"/>
  <c r="CG159" i="6" s="1"/>
  <c r="E101" i="6"/>
  <c r="E313" i="6"/>
  <c r="CH262" i="6" l="1"/>
  <c r="CH256" i="6"/>
  <c r="CH253" i="6"/>
  <c r="E252" i="6"/>
  <c r="CH154" i="6"/>
  <c r="E154" i="6" s="1"/>
  <c r="CH148" i="6"/>
  <c r="CH145" i="6"/>
  <c r="E144" i="6"/>
  <c r="CH121" i="6"/>
  <c r="CH118" i="6"/>
  <c r="E117" i="6"/>
  <c r="CH202" i="6"/>
  <c r="CH199" i="6"/>
  <c r="E198" i="6"/>
  <c r="CH235" i="6"/>
  <c r="CH229" i="6"/>
  <c r="CH226" i="6"/>
  <c r="E225" i="6"/>
  <c r="E181" i="6"/>
  <c r="CH175" i="6"/>
  <c r="CH172" i="6"/>
  <c r="E171" i="6"/>
  <c r="C272" i="6" l="1"/>
  <c r="CH176" i="6"/>
  <c r="E172" i="6"/>
  <c r="D294" i="6"/>
  <c r="G25" i="11" s="1"/>
  <c r="E185" i="6"/>
  <c r="E175" i="6"/>
  <c r="CH236" i="6"/>
  <c r="CH230" i="6"/>
  <c r="E226" i="6"/>
  <c r="D296" i="6"/>
  <c r="CH239" i="6"/>
  <c r="E239" i="6" s="1"/>
  <c r="E229" i="6"/>
  <c r="E235" i="6"/>
  <c r="D328" i="6"/>
  <c r="CH203" i="6"/>
  <c r="E199" i="6"/>
  <c r="D295" i="6"/>
  <c r="G26" i="11" s="1"/>
  <c r="CH257" i="6"/>
  <c r="CH263" i="6"/>
  <c r="E253" i="6"/>
  <c r="D297" i="6"/>
  <c r="CH122" i="6"/>
  <c r="E118" i="6"/>
  <c r="D292" i="6"/>
  <c r="E212" i="6"/>
  <c r="E202" i="6"/>
  <c r="CH266" i="6"/>
  <c r="E266" i="6" s="1"/>
  <c r="E256" i="6"/>
  <c r="CH131" i="6"/>
  <c r="E131" i="6" s="1"/>
  <c r="E121" i="6"/>
  <c r="CH155" i="6"/>
  <c r="CH149" i="6"/>
  <c r="E145" i="6"/>
  <c r="D293" i="6"/>
  <c r="CH158" i="6"/>
  <c r="E158" i="6" s="1"/>
  <c r="E148" i="6"/>
  <c r="E208" i="6"/>
  <c r="E262" i="6"/>
  <c r="D329" i="6"/>
  <c r="B337" i="4"/>
  <c r="B327" i="4"/>
  <c r="B326" i="4"/>
  <c r="B336" i="4" s="1"/>
  <c r="B305" i="4"/>
  <c r="B304" i="4"/>
  <c r="B297" i="4"/>
  <c r="B296" i="4"/>
  <c r="B295" i="4"/>
  <c r="B294" i="4"/>
  <c r="B293" i="4"/>
  <c r="B292" i="4"/>
  <c r="DJ248" i="4"/>
  <c r="DI248" i="4"/>
  <c r="DH248" i="4"/>
  <c r="DG248" i="4"/>
  <c r="DF248" i="4"/>
  <c r="DE248" i="4"/>
  <c r="DD248" i="4"/>
  <c r="DC248" i="4"/>
  <c r="DB248" i="4"/>
  <c r="DA248" i="4"/>
  <c r="CZ248" i="4"/>
  <c r="CY248" i="4"/>
  <c r="CX248" i="4"/>
  <c r="CW248" i="4"/>
  <c r="CV248" i="4"/>
  <c r="CU248" i="4"/>
  <c r="CT248" i="4"/>
  <c r="CS248" i="4"/>
  <c r="CR248" i="4"/>
  <c r="CQ248" i="4"/>
  <c r="CP248" i="4"/>
  <c r="CO248" i="4"/>
  <c r="CN248" i="4"/>
  <c r="CM248" i="4"/>
  <c r="CL248" i="4"/>
  <c r="CK248" i="4"/>
  <c r="CJ248" i="4"/>
  <c r="CI248" i="4"/>
  <c r="CH248" i="4"/>
  <c r="CG248" i="4"/>
  <c r="CF248" i="4"/>
  <c r="CE248" i="4"/>
  <c r="CD248" i="4"/>
  <c r="CC248" i="4"/>
  <c r="CB248" i="4"/>
  <c r="CA248" i="4"/>
  <c r="BZ248" i="4"/>
  <c r="BY248" i="4"/>
  <c r="BX248" i="4"/>
  <c r="BW248" i="4"/>
  <c r="BV248" i="4"/>
  <c r="BU248" i="4"/>
  <c r="BT248" i="4"/>
  <c r="BS248" i="4"/>
  <c r="BR248" i="4"/>
  <c r="BQ248" i="4"/>
  <c r="BP248" i="4"/>
  <c r="BO248" i="4"/>
  <c r="BN248" i="4"/>
  <c r="BM248" i="4"/>
  <c r="BL248" i="4"/>
  <c r="BK248" i="4"/>
  <c r="BJ248" i="4"/>
  <c r="BI248" i="4"/>
  <c r="BH248" i="4"/>
  <c r="BG248" i="4"/>
  <c r="BF248" i="4"/>
  <c r="BE248" i="4"/>
  <c r="BD248" i="4"/>
  <c r="BC248" i="4"/>
  <c r="BB248" i="4"/>
  <c r="BA248" i="4"/>
  <c r="AZ248" i="4"/>
  <c r="AY248" i="4"/>
  <c r="AX248" i="4"/>
  <c r="AW248" i="4"/>
  <c r="AV248" i="4"/>
  <c r="AU248" i="4"/>
  <c r="AT248" i="4"/>
  <c r="AS248" i="4"/>
  <c r="AR248" i="4"/>
  <c r="AQ248" i="4"/>
  <c r="AP248" i="4"/>
  <c r="AO248" i="4"/>
  <c r="AN248" i="4"/>
  <c r="AM248" i="4"/>
  <c r="AL248" i="4"/>
  <c r="AK248" i="4"/>
  <c r="AJ248" i="4"/>
  <c r="AI248" i="4"/>
  <c r="AH248" i="4"/>
  <c r="AG248" i="4"/>
  <c r="AF248" i="4"/>
  <c r="AE248" i="4"/>
  <c r="AD248" i="4"/>
  <c r="AC248" i="4"/>
  <c r="AB248" i="4"/>
  <c r="AA248" i="4"/>
  <c r="Z248" i="4"/>
  <c r="Y248" i="4"/>
  <c r="X248" i="4"/>
  <c r="W248" i="4"/>
  <c r="V248" i="4"/>
  <c r="U248" i="4"/>
  <c r="T248" i="4"/>
  <c r="S248" i="4"/>
  <c r="R248" i="4"/>
  <c r="Q248" i="4"/>
  <c r="P248" i="4"/>
  <c r="O248" i="4"/>
  <c r="N248" i="4"/>
  <c r="M248" i="4"/>
  <c r="L248" i="4"/>
  <c r="K248" i="4"/>
  <c r="J248" i="4"/>
  <c r="I248" i="4"/>
  <c r="H248" i="4"/>
  <c r="G248" i="4"/>
  <c r="CA246" i="4"/>
  <c r="BT246" i="4"/>
  <c r="BS246" i="4"/>
  <c r="BR246" i="4"/>
  <c r="BQ246" i="4"/>
  <c r="BP246" i="4"/>
  <c r="DJ245" i="4"/>
  <c r="DI245" i="4"/>
  <c r="DH245" i="4"/>
  <c r="DG245" i="4"/>
  <c r="DF245" i="4"/>
  <c r="DE245" i="4"/>
  <c r="DD245" i="4"/>
  <c r="DC245" i="4"/>
  <c r="DB245" i="4"/>
  <c r="DA245" i="4"/>
  <c r="CZ245" i="4"/>
  <c r="CY245" i="4"/>
  <c r="CX245" i="4"/>
  <c r="CW245" i="4"/>
  <c r="CV245" i="4"/>
  <c r="CU245" i="4"/>
  <c r="CT245" i="4"/>
  <c r="CS245" i="4"/>
  <c r="CR245" i="4"/>
  <c r="CQ245" i="4"/>
  <c r="CP245" i="4"/>
  <c r="CO245" i="4"/>
  <c r="CN245" i="4"/>
  <c r="CM245" i="4"/>
  <c r="CL245" i="4"/>
  <c r="CK245" i="4"/>
  <c r="CJ245" i="4"/>
  <c r="CI245" i="4"/>
  <c r="CH245" i="4"/>
  <c r="CG245" i="4"/>
  <c r="CF245" i="4"/>
  <c r="CE245" i="4"/>
  <c r="CD245" i="4"/>
  <c r="CC245" i="4"/>
  <c r="CB245" i="4"/>
  <c r="CA245" i="4"/>
  <c r="BZ245" i="4"/>
  <c r="BY245" i="4"/>
  <c r="BX245" i="4"/>
  <c r="BW245" i="4"/>
  <c r="BV245" i="4"/>
  <c r="BU245" i="4"/>
  <c r="BT245" i="4"/>
  <c r="BS245" i="4"/>
  <c r="BR245" i="4"/>
  <c r="BQ245" i="4"/>
  <c r="BP245" i="4"/>
  <c r="BO245" i="4"/>
  <c r="BN245" i="4"/>
  <c r="BM245" i="4"/>
  <c r="BL245" i="4"/>
  <c r="BK245" i="4"/>
  <c r="BJ245" i="4"/>
  <c r="BI245" i="4"/>
  <c r="BH245" i="4"/>
  <c r="BG245" i="4"/>
  <c r="BF245" i="4"/>
  <c r="BE245" i="4"/>
  <c r="BD245" i="4"/>
  <c r="BC245" i="4"/>
  <c r="BB245" i="4"/>
  <c r="BA245" i="4"/>
  <c r="AZ245" i="4"/>
  <c r="AY245" i="4"/>
  <c r="AX245" i="4"/>
  <c r="AW245" i="4"/>
  <c r="AV245" i="4"/>
  <c r="AU245" i="4"/>
  <c r="AT245" i="4"/>
  <c r="AS245" i="4"/>
  <c r="AR245" i="4"/>
  <c r="AQ245" i="4"/>
  <c r="AP245" i="4"/>
  <c r="AO245" i="4"/>
  <c r="AN245" i="4"/>
  <c r="AM245" i="4"/>
  <c r="AL245" i="4"/>
  <c r="AK245" i="4"/>
  <c r="AJ245" i="4"/>
  <c r="AI245" i="4"/>
  <c r="AH245" i="4"/>
  <c r="AG245" i="4"/>
  <c r="AF245" i="4"/>
  <c r="AE245" i="4"/>
  <c r="AD245" i="4"/>
  <c r="AC245" i="4"/>
  <c r="AB245" i="4"/>
  <c r="AA245" i="4"/>
  <c r="Z245" i="4"/>
  <c r="Y245" i="4"/>
  <c r="X245" i="4"/>
  <c r="W245" i="4"/>
  <c r="V245" i="4"/>
  <c r="U245" i="4"/>
  <c r="T245" i="4"/>
  <c r="S245" i="4"/>
  <c r="R245" i="4"/>
  <c r="Q245" i="4"/>
  <c r="P245" i="4"/>
  <c r="O245" i="4"/>
  <c r="N245" i="4"/>
  <c r="M245" i="4"/>
  <c r="L245" i="4"/>
  <c r="K245" i="4"/>
  <c r="J245" i="4"/>
  <c r="I245" i="4"/>
  <c r="H245" i="4"/>
  <c r="B243" i="4"/>
  <c r="DJ221" i="4"/>
  <c r="DI221" i="4"/>
  <c r="DH221" i="4"/>
  <c r="DG221" i="4"/>
  <c r="DF221" i="4"/>
  <c r="DE221" i="4"/>
  <c r="DD221" i="4"/>
  <c r="DC221" i="4"/>
  <c r="DB221" i="4"/>
  <c r="DA221" i="4"/>
  <c r="CZ221" i="4"/>
  <c r="CY221" i="4"/>
  <c r="CX221" i="4"/>
  <c r="CW221" i="4"/>
  <c r="CV221" i="4"/>
  <c r="CU221" i="4"/>
  <c r="CT221" i="4"/>
  <c r="CS221" i="4"/>
  <c r="CR221" i="4"/>
  <c r="CQ221" i="4"/>
  <c r="CP221" i="4"/>
  <c r="CO221" i="4"/>
  <c r="CN221" i="4"/>
  <c r="CM221" i="4"/>
  <c r="CL221" i="4"/>
  <c r="CK221" i="4"/>
  <c r="CJ221" i="4"/>
  <c r="CI221" i="4"/>
  <c r="CH221" i="4"/>
  <c r="CG221" i="4"/>
  <c r="CF221" i="4"/>
  <c r="CE221" i="4"/>
  <c r="CD221" i="4"/>
  <c r="CC221" i="4"/>
  <c r="CB221" i="4"/>
  <c r="CA221" i="4"/>
  <c r="BZ221" i="4"/>
  <c r="BY221" i="4"/>
  <c r="BX221" i="4"/>
  <c r="BW221" i="4"/>
  <c r="BV221" i="4"/>
  <c r="BU221" i="4"/>
  <c r="BT221" i="4"/>
  <c r="BS221" i="4"/>
  <c r="BR221" i="4"/>
  <c r="BQ221" i="4"/>
  <c r="BP221" i="4"/>
  <c r="BO221" i="4"/>
  <c r="BN221" i="4"/>
  <c r="BM221" i="4"/>
  <c r="BL221" i="4"/>
  <c r="BK221" i="4"/>
  <c r="BJ221" i="4"/>
  <c r="BI221" i="4"/>
  <c r="BH221" i="4"/>
  <c r="BG221" i="4"/>
  <c r="BF221" i="4"/>
  <c r="BE221" i="4"/>
  <c r="BD221" i="4"/>
  <c r="BC221" i="4"/>
  <c r="BB221" i="4"/>
  <c r="BA221" i="4"/>
  <c r="AZ221" i="4"/>
  <c r="AY221" i="4"/>
  <c r="AX221" i="4"/>
  <c r="AW221" i="4"/>
  <c r="AV221" i="4"/>
  <c r="AU221" i="4"/>
  <c r="AT221" i="4"/>
  <c r="AS221" i="4"/>
  <c r="AR221" i="4"/>
  <c r="AQ221" i="4"/>
  <c r="AP221" i="4"/>
  <c r="AO221" i="4"/>
  <c r="AN221" i="4"/>
  <c r="AM221" i="4"/>
  <c r="AL221" i="4"/>
  <c r="AK221" i="4"/>
  <c r="AJ221" i="4"/>
  <c r="AI221" i="4"/>
  <c r="AH221" i="4"/>
  <c r="AG221" i="4"/>
  <c r="AF221" i="4"/>
  <c r="AE221" i="4"/>
  <c r="AD221" i="4"/>
  <c r="AC221" i="4"/>
  <c r="AB221" i="4"/>
  <c r="AA221" i="4"/>
  <c r="Z221" i="4"/>
  <c r="Y221" i="4"/>
  <c r="X221" i="4"/>
  <c r="W221" i="4"/>
  <c r="V221" i="4"/>
  <c r="U221" i="4"/>
  <c r="T221" i="4"/>
  <c r="S221" i="4"/>
  <c r="R221" i="4"/>
  <c r="Q221" i="4"/>
  <c r="P221" i="4"/>
  <c r="O221" i="4"/>
  <c r="N221" i="4"/>
  <c r="M221" i="4"/>
  <c r="L221" i="4"/>
  <c r="K221" i="4"/>
  <c r="J221" i="4"/>
  <c r="I221" i="4"/>
  <c r="H221" i="4"/>
  <c r="G221" i="4"/>
  <c r="CA219" i="4"/>
  <c r="BT219" i="4"/>
  <c r="BS219" i="4"/>
  <c r="BR219" i="4"/>
  <c r="BQ219" i="4"/>
  <c r="BP219" i="4"/>
  <c r="DJ218" i="4"/>
  <c r="DI218" i="4"/>
  <c r="DH218" i="4"/>
  <c r="DG218" i="4"/>
  <c r="DF218" i="4"/>
  <c r="DE218" i="4"/>
  <c r="DD218" i="4"/>
  <c r="DC218" i="4"/>
  <c r="DB218" i="4"/>
  <c r="DA218" i="4"/>
  <c r="CZ218" i="4"/>
  <c r="CY218" i="4"/>
  <c r="CX218" i="4"/>
  <c r="CW218" i="4"/>
  <c r="CV218" i="4"/>
  <c r="CU218" i="4"/>
  <c r="CT218" i="4"/>
  <c r="CS218" i="4"/>
  <c r="CR218" i="4"/>
  <c r="CQ218" i="4"/>
  <c r="CP218" i="4"/>
  <c r="CO218" i="4"/>
  <c r="CN218" i="4"/>
  <c r="CM218" i="4"/>
  <c r="CL218" i="4"/>
  <c r="CK218" i="4"/>
  <c r="CJ218" i="4"/>
  <c r="CI218" i="4"/>
  <c r="CH218" i="4"/>
  <c r="CG218" i="4"/>
  <c r="CF218" i="4"/>
  <c r="CE218" i="4"/>
  <c r="CD218" i="4"/>
  <c r="CC218" i="4"/>
  <c r="CB218" i="4"/>
  <c r="CA218" i="4"/>
  <c r="BZ218" i="4"/>
  <c r="BY218" i="4"/>
  <c r="BX218" i="4"/>
  <c r="BW218" i="4"/>
  <c r="BV218" i="4"/>
  <c r="BU218" i="4"/>
  <c r="BT218" i="4"/>
  <c r="BS218" i="4"/>
  <c r="BR218" i="4"/>
  <c r="BQ218" i="4"/>
  <c r="BP218" i="4"/>
  <c r="BO218" i="4"/>
  <c r="BN218" i="4"/>
  <c r="BM218" i="4"/>
  <c r="BL218" i="4"/>
  <c r="BK218" i="4"/>
  <c r="BJ218" i="4"/>
  <c r="BI218" i="4"/>
  <c r="BH218" i="4"/>
  <c r="BG218" i="4"/>
  <c r="BF218" i="4"/>
  <c r="BE218" i="4"/>
  <c r="BD218" i="4"/>
  <c r="BC218" i="4"/>
  <c r="BB218" i="4"/>
  <c r="BA218" i="4"/>
  <c r="AZ218" i="4"/>
  <c r="AY218" i="4"/>
  <c r="AX218" i="4"/>
  <c r="AW218" i="4"/>
  <c r="AV218" i="4"/>
  <c r="AU218" i="4"/>
  <c r="AT218" i="4"/>
  <c r="AS218" i="4"/>
  <c r="AR218" i="4"/>
  <c r="AQ218" i="4"/>
  <c r="AP218" i="4"/>
  <c r="AO218" i="4"/>
  <c r="AN218" i="4"/>
  <c r="AM218" i="4"/>
  <c r="AL218" i="4"/>
  <c r="AK218" i="4"/>
  <c r="AJ218" i="4"/>
  <c r="AI218" i="4"/>
  <c r="AH218" i="4"/>
  <c r="AG218" i="4"/>
  <c r="AF218" i="4"/>
  <c r="AE218" i="4"/>
  <c r="AD218" i="4"/>
  <c r="AC218" i="4"/>
  <c r="AB218" i="4"/>
  <c r="AA218" i="4"/>
  <c r="Z218" i="4"/>
  <c r="Y218" i="4"/>
  <c r="X218" i="4"/>
  <c r="W218" i="4"/>
  <c r="V218" i="4"/>
  <c r="U218" i="4"/>
  <c r="T218" i="4"/>
  <c r="S218" i="4"/>
  <c r="R218" i="4"/>
  <c r="Q218" i="4"/>
  <c r="P218" i="4"/>
  <c r="O218" i="4"/>
  <c r="N218" i="4"/>
  <c r="M218" i="4"/>
  <c r="L218" i="4"/>
  <c r="K218" i="4"/>
  <c r="J218" i="4"/>
  <c r="I218" i="4"/>
  <c r="H218" i="4"/>
  <c r="B216" i="4"/>
  <c r="DJ194" i="4"/>
  <c r="DI194" i="4"/>
  <c r="DH194" i="4"/>
  <c r="DG194" i="4"/>
  <c r="DF194" i="4"/>
  <c r="DE194" i="4"/>
  <c r="DD194" i="4"/>
  <c r="DC194" i="4"/>
  <c r="DB194" i="4"/>
  <c r="DA194" i="4"/>
  <c r="CZ194" i="4"/>
  <c r="CY194" i="4"/>
  <c r="CX194" i="4"/>
  <c r="CW194" i="4"/>
  <c r="CV194" i="4"/>
  <c r="CU194" i="4"/>
  <c r="CT194" i="4"/>
  <c r="CS194" i="4"/>
  <c r="CR194" i="4"/>
  <c r="CQ194" i="4"/>
  <c r="CP194" i="4"/>
  <c r="CO194" i="4"/>
  <c r="CN194" i="4"/>
  <c r="CM194" i="4"/>
  <c r="CL194" i="4"/>
  <c r="CK194" i="4"/>
  <c r="CJ194" i="4"/>
  <c r="CI194" i="4"/>
  <c r="CH194" i="4"/>
  <c r="CG194" i="4"/>
  <c r="CF194" i="4"/>
  <c r="CE194" i="4"/>
  <c r="CD194" i="4"/>
  <c r="CC194" i="4"/>
  <c r="CB194" i="4"/>
  <c r="CA194" i="4"/>
  <c r="BZ194" i="4"/>
  <c r="BY194" i="4"/>
  <c r="BX194" i="4"/>
  <c r="BW194" i="4"/>
  <c r="BV194" i="4"/>
  <c r="BU194" i="4"/>
  <c r="BT194" i="4"/>
  <c r="BS194" i="4"/>
  <c r="BR194" i="4"/>
  <c r="BQ194" i="4"/>
  <c r="BP194" i="4"/>
  <c r="BO194" i="4"/>
  <c r="BN194" i="4"/>
  <c r="BM194" i="4"/>
  <c r="BL194" i="4"/>
  <c r="BK194" i="4"/>
  <c r="BJ194" i="4"/>
  <c r="BI194" i="4"/>
  <c r="BH194" i="4"/>
  <c r="BG194" i="4"/>
  <c r="BF194" i="4"/>
  <c r="BE194" i="4"/>
  <c r="BD194" i="4"/>
  <c r="BC194" i="4"/>
  <c r="BB194" i="4"/>
  <c r="BA194" i="4"/>
  <c r="AZ194" i="4"/>
  <c r="AY194" i="4"/>
  <c r="AX194" i="4"/>
  <c r="AW194" i="4"/>
  <c r="AV194" i="4"/>
  <c r="AU194" i="4"/>
  <c r="AT194" i="4"/>
  <c r="AS194" i="4"/>
  <c r="AR194" i="4"/>
  <c r="AQ194" i="4"/>
  <c r="AP194" i="4"/>
  <c r="AO194" i="4"/>
  <c r="AN194" i="4"/>
  <c r="AM194" i="4"/>
  <c r="AL194" i="4"/>
  <c r="AK194" i="4"/>
  <c r="AJ194" i="4"/>
  <c r="AI194" i="4"/>
  <c r="AH194" i="4"/>
  <c r="AG194" i="4"/>
  <c r="AF194" i="4"/>
  <c r="AE194" i="4"/>
  <c r="AD194" i="4"/>
  <c r="AC194" i="4"/>
  <c r="AB194" i="4"/>
  <c r="AA194" i="4"/>
  <c r="Z194" i="4"/>
  <c r="Y194" i="4"/>
  <c r="X194" i="4"/>
  <c r="W194" i="4"/>
  <c r="V194" i="4"/>
  <c r="U194" i="4"/>
  <c r="T194" i="4"/>
  <c r="S194" i="4"/>
  <c r="R194" i="4"/>
  <c r="Q194" i="4"/>
  <c r="P194" i="4"/>
  <c r="O194" i="4"/>
  <c r="N194" i="4"/>
  <c r="M194" i="4"/>
  <c r="L194" i="4"/>
  <c r="K194" i="4"/>
  <c r="J194" i="4"/>
  <c r="I194" i="4"/>
  <c r="H194" i="4"/>
  <c r="G194" i="4"/>
  <c r="E194" i="4"/>
  <c r="CA192" i="4"/>
  <c r="BT192" i="4"/>
  <c r="BS192" i="4"/>
  <c r="BR192" i="4"/>
  <c r="BQ192" i="4"/>
  <c r="BP192" i="4"/>
  <c r="DJ191" i="4"/>
  <c r="DI191" i="4"/>
  <c r="DH191" i="4"/>
  <c r="DG191" i="4"/>
  <c r="DF191" i="4"/>
  <c r="DE191" i="4"/>
  <c r="DD191" i="4"/>
  <c r="DC191" i="4"/>
  <c r="DB191" i="4"/>
  <c r="DA191" i="4"/>
  <c r="CZ191" i="4"/>
  <c r="CY191" i="4"/>
  <c r="CX191" i="4"/>
  <c r="CW191" i="4"/>
  <c r="CV191" i="4"/>
  <c r="CU191" i="4"/>
  <c r="CT191" i="4"/>
  <c r="CS191" i="4"/>
  <c r="CR191" i="4"/>
  <c r="CQ191" i="4"/>
  <c r="CP191" i="4"/>
  <c r="CO191" i="4"/>
  <c r="CN191" i="4"/>
  <c r="CM191" i="4"/>
  <c r="CL191" i="4"/>
  <c r="CK191" i="4"/>
  <c r="CJ191" i="4"/>
  <c r="CI191" i="4"/>
  <c r="CH191" i="4"/>
  <c r="CG191" i="4"/>
  <c r="CF191" i="4"/>
  <c r="CE191" i="4"/>
  <c r="CD191" i="4"/>
  <c r="CC191" i="4"/>
  <c r="CB191" i="4"/>
  <c r="CA191" i="4"/>
  <c r="BZ191" i="4"/>
  <c r="BY191" i="4"/>
  <c r="BX191" i="4"/>
  <c r="BW191" i="4"/>
  <c r="BV191" i="4"/>
  <c r="BU191" i="4"/>
  <c r="BT191" i="4"/>
  <c r="BS191" i="4"/>
  <c r="BR191" i="4"/>
  <c r="BQ191" i="4"/>
  <c r="BP191" i="4"/>
  <c r="BO191" i="4"/>
  <c r="BN191" i="4"/>
  <c r="BM191" i="4"/>
  <c r="BL191" i="4"/>
  <c r="BK191" i="4"/>
  <c r="BJ191" i="4"/>
  <c r="BI191" i="4"/>
  <c r="BH191" i="4"/>
  <c r="BG191" i="4"/>
  <c r="BF191" i="4"/>
  <c r="BE191" i="4"/>
  <c r="BD191" i="4"/>
  <c r="BC191" i="4"/>
  <c r="BB191" i="4"/>
  <c r="BA191" i="4"/>
  <c r="AZ191" i="4"/>
  <c r="AY191" i="4"/>
  <c r="AX191" i="4"/>
  <c r="AW191" i="4"/>
  <c r="AV191" i="4"/>
  <c r="AU191" i="4"/>
  <c r="AT191" i="4"/>
  <c r="AS191" i="4"/>
  <c r="AR191" i="4"/>
  <c r="AQ191" i="4"/>
  <c r="AP191" i="4"/>
  <c r="AO191" i="4"/>
  <c r="AN191" i="4"/>
  <c r="AM191" i="4"/>
  <c r="AL191" i="4"/>
  <c r="AK191" i="4"/>
  <c r="AJ191" i="4"/>
  <c r="AI191" i="4"/>
  <c r="AH191" i="4"/>
  <c r="AG191" i="4"/>
  <c r="AF191" i="4"/>
  <c r="AE191" i="4"/>
  <c r="AD191" i="4"/>
  <c r="AC191" i="4"/>
  <c r="AB191" i="4"/>
  <c r="AA191" i="4"/>
  <c r="Z191" i="4"/>
  <c r="Y191" i="4"/>
  <c r="X191" i="4"/>
  <c r="W191" i="4"/>
  <c r="V191" i="4"/>
  <c r="U191" i="4"/>
  <c r="T191" i="4"/>
  <c r="S191" i="4"/>
  <c r="R191" i="4"/>
  <c r="Q191" i="4"/>
  <c r="P191" i="4"/>
  <c r="O191" i="4"/>
  <c r="N191" i="4"/>
  <c r="M191" i="4"/>
  <c r="L191" i="4"/>
  <c r="K191" i="4"/>
  <c r="J191" i="4"/>
  <c r="I191" i="4"/>
  <c r="H191" i="4"/>
  <c r="B189" i="4"/>
  <c r="DJ167" i="4"/>
  <c r="DI167" i="4"/>
  <c r="DH167" i="4"/>
  <c r="DG167" i="4"/>
  <c r="DF167" i="4"/>
  <c r="DE167" i="4"/>
  <c r="DD167" i="4"/>
  <c r="DC167" i="4"/>
  <c r="DB167" i="4"/>
  <c r="DA167" i="4"/>
  <c r="CZ167" i="4"/>
  <c r="CY167" i="4"/>
  <c r="CX167" i="4"/>
  <c r="CW167" i="4"/>
  <c r="CV167" i="4"/>
  <c r="CU167" i="4"/>
  <c r="CT167" i="4"/>
  <c r="CS167" i="4"/>
  <c r="CR167" i="4"/>
  <c r="CQ167" i="4"/>
  <c r="CP167" i="4"/>
  <c r="CO167" i="4"/>
  <c r="CN167" i="4"/>
  <c r="CM167" i="4"/>
  <c r="CL167" i="4"/>
  <c r="CK167" i="4"/>
  <c r="CJ167" i="4"/>
  <c r="CH167" i="4"/>
  <c r="CF167" i="4"/>
  <c r="CD167" i="4"/>
  <c r="CB167" i="4"/>
  <c r="BZ167" i="4"/>
  <c r="BX167" i="4"/>
  <c r="BV167" i="4"/>
  <c r="BT167" i="4"/>
  <c r="BR167" i="4"/>
  <c r="BP167" i="4"/>
  <c r="BN167" i="4"/>
  <c r="BL167" i="4"/>
  <c r="BJ167" i="4"/>
  <c r="BH167" i="4"/>
  <c r="BF167" i="4"/>
  <c r="BD167" i="4"/>
  <c r="BB167" i="4"/>
  <c r="AZ167" i="4"/>
  <c r="AX167" i="4"/>
  <c r="AV167" i="4"/>
  <c r="AT167" i="4"/>
  <c r="AR167" i="4"/>
  <c r="AP167" i="4"/>
  <c r="AN167" i="4"/>
  <c r="AL167" i="4"/>
  <c r="AJ167" i="4"/>
  <c r="AI167" i="4"/>
  <c r="AH167" i="4"/>
  <c r="AG167" i="4"/>
  <c r="AF167" i="4"/>
  <c r="AE167" i="4"/>
  <c r="AD167" i="4"/>
  <c r="AC167" i="4"/>
  <c r="AB167" i="4"/>
  <c r="AA167" i="4"/>
  <c r="Z167" i="4"/>
  <c r="Y167" i="4"/>
  <c r="X167" i="4"/>
  <c r="W167" i="4"/>
  <c r="V167" i="4"/>
  <c r="U167" i="4"/>
  <c r="T167" i="4"/>
  <c r="S167" i="4"/>
  <c r="R167" i="4"/>
  <c r="Q167" i="4"/>
  <c r="P167" i="4"/>
  <c r="O167" i="4"/>
  <c r="N167" i="4"/>
  <c r="M167" i="4"/>
  <c r="L167" i="4"/>
  <c r="K167" i="4"/>
  <c r="J167" i="4"/>
  <c r="I167" i="4"/>
  <c r="H167" i="4"/>
  <c r="G167" i="4"/>
  <c r="CA165" i="4"/>
  <c r="BT165" i="4"/>
  <c r="BS165" i="4"/>
  <c r="BR165" i="4"/>
  <c r="BQ165" i="4"/>
  <c r="BP165" i="4"/>
  <c r="DJ164" i="4"/>
  <c r="DI164" i="4"/>
  <c r="DH164" i="4"/>
  <c r="DG164" i="4"/>
  <c r="DF164" i="4"/>
  <c r="DE164" i="4"/>
  <c r="DD164" i="4"/>
  <c r="DC164" i="4"/>
  <c r="DB164" i="4"/>
  <c r="DA164" i="4"/>
  <c r="CZ164" i="4"/>
  <c r="CY164" i="4"/>
  <c r="CX164" i="4"/>
  <c r="CW164" i="4"/>
  <c r="CV164" i="4"/>
  <c r="CU164" i="4"/>
  <c r="CT164" i="4"/>
  <c r="CS164" i="4"/>
  <c r="CR164" i="4"/>
  <c r="CQ164" i="4"/>
  <c r="CP164" i="4"/>
  <c r="CO164" i="4"/>
  <c r="CN164" i="4"/>
  <c r="CM164" i="4"/>
  <c r="CL164" i="4"/>
  <c r="CK164" i="4"/>
  <c r="CJ164" i="4"/>
  <c r="CI164" i="4"/>
  <c r="CH164" i="4"/>
  <c r="CG164" i="4"/>
  <c r="CF164" i="4"/>
  <c r="CE164" i="4"/>
  <c r="CD164" i="4"/>
  <c r="CC164" i="4"/>
  <c r="CB164" i="4"/>
  <c r="CA164" i="4"/>
  <c r="BZ164" i="4"/>
  <c r="BY164" i="4"/>
  <c r="BX164" i="4"/>
  <c r="BW164" i="4"/>
  <c r="BV164" i="4"/>
  <c r="BU164" i="4"/>
  <c r="BT164" i="4"/>
  <c r="BS164" i="4"/>
  <c r="BR164" i="4"/>
  <c r="BQ164" i="4"/>
  <c r="BP164" i="4"/>
  <c r="BO164" i="4"/>
  <c r="BN164" i="4"/>
  <c r="BM164" i="4"/>
  <c r="BL164" i="4"/>
  <c r="BK164" i="4"/>
  <c r="BJ164" i="4"/>
  <c r="BI164" i="4"/>
  <c r="BH164" i="4"/>
  <c r="BG164" i="4"/>
  <c r="BF164" i="4"/>
  <c r="BE164" i="4"/>
  <c r="BD164" i="4"/>
  <c r="BC164" i="4"/>
  <c r="BB164" i="4"/>
  <c r="BA164" i="4"/>
  <c r="AZ164" i="4"/>
  <c r="AY164" i="4"/>
  <c r="AX164" i="4"/>
  <c r="AW164" i="4"/>
  <c r="AV164" i="4"/>
  <c r="AU164" i="4"/>
  <c r="AT164" i="4"/>
  <c r="AS164" i="4"/>
  <c r="AR164" i="4"/>
  <c r="AQ164" i="4"/>
  <c r="AP164" i="4"/>
  <c r="AO164" i="4"/>
  <c r="AN164" i="4"/>
  <c r="AM164" i="4"/>
  <c r="AL164" i="4"/>
  <c r="AK164" i="4"/>
  <c r="AJ164" i="4"/>
  <c r="AI164" i="4"/>
  <c r="AH164" i="4"/>
  <c r="AG164" i="4"/>
  <c r="AF164" i="4"/>
  <c r="AE164" i="4"/>
  <c r="AD164" i="4"/>
  <c r="AC164" i="4"/>
  <c r="AB164" i="4"/>
  <c r="AA164" i="4"/>
  <c r="Z164" i="4"/>
  <c r="Y164" i="4"/>
  <c r="X164" i="4"/>
  <c r="W164" i="4"/>
  <c r="V164" i="4"/>
  <c r="U164" i="4"/>
  <c r="T164" i="4"/>
  <c r="S164" i="4"/>
  <c r="R164" i="4"/>
  <c r="Q164" i="4"/>
  <c r="P164" i="4"/>
  <c r="O164" i="4"/>
  <c r="N164" i="4"/>
  <c r="M164" i="4"/>
  <c r="L164" i="4"/>
  <c r="K164" i="4"/>
  <c r="J164" i="4"/>
  <c r="I164" i="4"/>
  <c r="H164" i="4"/>
  <c r="B162" i="4"/>
  <c r="DJ140" i="4"/>
  <c r="DI140" i="4"/>
  <c r="DH140" i="4"/>
  <c r="DG140" i="4"/>
  <c r="DF140" i="4"/>
  <c r="DE140" i="4"/>
  <c r="DD140" i="4"/>
  <c r="DC140" i="4"/>
  <c r="DB140" i="4"/>
  <c r="DA140" i="4"/>
  <c r="CZ140" i="4"/>
  <c r="CY140" i="4"/>
  <c r="CX140" i="4"/>
  <c r="CW140" i="4"/>
  <c r="CV140" i="4"/>
  <c r="CU140" i="4"/>
  <c r="CT140" i="4"/>
  <c r="CS140" i="4"/>
  <c r="CR140" i="4"/>
  <c r="CQ140" i="4"/>
  <c r="CP140" i="4"/>
  <c r="CO140" i="4"/>
  <c r="CN140" i="4"/>
  <c r="CM140" i="4"/>
  <c r="CL140" i="4"/>
  <c r="CK140" i="4"/>
  <c r="CJ140" i="4"/>
  <c r="CH140" i="4"/>
  <c r="CF140" i="4"/>
  <c r="CD140" i="4"/>
  <c r="CB140" i="4"/>
  <c r="BZ140" i="4"/>
  <c r="BX140" i="4"/>
  <c r="BV140" i="4"/>
  <c r="BT140" i="4"/>
  <c r="BR140" i="4"/>
  <c r="BP140" i="4"/>
  <c r="BN140" i="4"/>
  <c r="BL140" i="4"/>
  <c r="BJ140" i="4"/>
  <c r="BH140" i="4"/>
  <c r="BF140" i="4"/>
  <c r="BD140" i="4"/>
  <c r="BB140" i="4"/>
  <c r="AZ140" i="4"/>
  <c r="AX140" i="4"/>
  <c r="AV140" i="4"/>
  <c r="AT140" i="4"/>
  <c r="AR140" i="4"/>
  <c r="AP140" i="4"/>
  <c r="AN140" i="4"/>
  <c r="AL140" i="4"/>
  <c r="AJ140" i="4"/>
  <c r="AI140" i="4"/>
  <c r="AH140" i="4"/>
  <c r="AG140" i="4"/>
  <c r="AF140" i="4"/>
  <c r="AE140" i="4"/>
  <c r="AD140" i="4"/>
  <c r="AC140" i="4"/>
  <c r="AB140" i="4"/>
  <c r="AA140" i="4"/>
  <c r="Z140" i="4"/>
  <c r="Y140" i="4"/>
  <c r="X140" i="4"/>
  <c r="W140" i="4"/>
  <c r="V140" i="4"/>
  <c r="U140" i="4"/>
  <c r="T140" i="4"/>
  <c r="S140" i="4"/>
  <c r="R140" i="4"/>
  <c r="Q140" i="4"/>
  <c r="P140" i="4"/>
  <c r="O140" i="4"/>
  <c r="N140" i="4"/>
  <c r="M140" i="4"/>
  <c r="L140" i="4"/>
  <c r="K140" i="4"/>
  <c r="J140" i="4"/>
  <c r="I140" i="4"/>
  <c r="H140" i="4"/>
  <c r="G140" i="4"/>
  <c r="CA138" i="4"/>
  <c r="BT138" i="4"/>
  <c r="BS138" i="4"/>
  <c r="BR138" i="4"/>
  <c r="BQ138" i="4"/>
  <c r="BP138" i="4"/>
  <c r="DJ137" i="4"/>
  <c r="DI137" i="4"/>
  <c r="DH137" i="4"/>
  <c r="DG137" i="4"/>
  <c r="DF137" i="4"/>
  <c r="DE137" i="4"/>
  <c r="DD137" i="4"/>
  <c r="DC137" i="4"/>
  <c r="DB137" i="4"/>
  <c r="DA137" i="4"/>
  <c r="CZ137" i="4"/>
  <c r="CY137" i="4"/>
  <c r="CX137" i="4"/>
  <c r="CW137" i="4"/>
  <c r="CV137" i="4"/>
  <c r="CU137" i="4"/>
  <c r="CT137" i="4"/>
  <c r="CS137" i="4"/>
  <c r="CR137" i="4"/>
  <c r="CQ137" i="4"/>
  <c r="CP137" i="4"/>
  <c r="CO137" i="4"/>
  <c r="CN137" i="4"/>
  <c r="CM137" i="4"/>
  <c r="CL137" i="4"/>
  <c r="CK137" i="4"/>
  <c r="CJ137" i="4"/>
  <c r="CI137" i="4"/>
  <c r="CH137" i="4"/>
  <c r="CG137" i="4"/>
  <c r="CF137" i="4"/>
  <c r="CE137" i="4"/>
  <c r="CD137" i="4"/>
  <c r="CC137" i="4"/>
  <c r="CB137" i="4"/>
  <c r="CA137" i="4"/>
  <c r="BZ137" i="4"/>
  <c r="BY137" i="4"/>
  <c r="BX137" i="4"/>
  <c r="BW137" i="4"/>
  <c r="BV137" i="4"/>
  <c r="BU137" i="4"/>
  <c r="BT137" i="4"/>
  <c r="BS137" i="4"/>
  <c r="BR137" i="4"/>
  <c r="BQ137" i="4"/>
  <c r="BP137" i="4"/>
  <c r="BO137" i="4"/>
  <c r="BN137" i="4"/>
  <c r="BM137" i="4"/>
  <c r="BL137" i="4"/>
  <c r="BK137" i="4"/>
  <c r="BJ137" i="4"/>
  <c r="BI137" i="4"/>
  <c r="BH137" i="4"/>
  <c r="BG137" i="4"/>
  <c r="BF137" i="4"/>
  <c r="BE137" i="4"/>
  <c r="BD137" i="4"/>
  <c r="BC137" i="4"/>
  <c r="BB137" i="4"/>
  <c r="BA137" i="4"/>
  <c r="AZ137" i="4"/>
  <c r="AY137" i="4"/>
  <c r="AX137" i="4"/>
  <c r="AW137" i="4"/>
  <c r="AV137" i="4"/>
  <c r="AU137" i="4"/>
  <c r="AT137" i="4"/>
  <c r="AS137" i="4"/>
  <c r="AR137" i="4"/>
  <c r="AQ137" i="4"/>
  <c r="AP137" i="4"/>
  <c r="AO137" i="4"/>
  <c r="AN137" i="4"/>
  <c r="AM137" i="4"/>
  <c r="AL137" i="4"/>
  <c r="AK137" i="4"/>
  <c r="AJ137" i="4"/>
  <c r="AI137" i="4"/>
  <c r="AH137" i="4"/>
  <c r="AG137" i="4"/>
  <c r="AF137" i="4"/>
  <c r="AE137" i="4"/>
  <c r="AD137" i="4"/>
  <c r="AC137" i="4"/>
  <c r="AB137" i="4"/>
  <c r="AA137" i="4"/>
  <c r="Z137" i="4"/>
  <c r="Y137" i="4"/>
  <c r="X137" i="4"/>
  <c r="W137" i="4"/>
  <c r="V137" i="4"/>
  <c r="U137" i="4"/>
  <c r="T137" i="4"/>
  <c r="S137" i="4"/>
  <c r="R137" i="4"/>
  <c r="Q137" i="4"/>
  <c r="P137" i="4"/>
  <c r="O137" i="4"/>
  <c r="N137" i="4"/>
  <c r="M137" i="4"/>
  <c r="L137" i="4"/>
  <c r="K137" i="4"/>
  <c r="J137" i="4"/>
  <c r="I137" i="4"/>
  <c r="H137" i="4"/>
  <c r="B135" i="4"/>
  <c r="DJ113" i="4"/>
  <c r="DI113" i="4"/>
  <c r="DH113" i="4"/>
  <c r="DG113" i="4"/>
  <c r="DF113" i="4"/>
  <c r="DE113" i="4"/>
  <c r="DD113" i="4"/>
  <c r="DC113" i="4"/>
  <c r="DB113" i="4"/>
  <c r="DA113" i="4"/>
  <c r="CZ113" i="4"/>
  <c r="CY113" i="4"/>
  <c r="CX113" i="4"/>
  <c r="CW113" i="4"/>
  <c r="CV113" i="4"/>
  <c r="CU113" i="4"/>
  <c r="CT113" i="4"/>
  <c r="CS113" i="4"/>
  <c r="CR113" i="4"/>
  <c r="CQ113" i="4"/>
  <c r="CP113" i="4"/>
  <c r="CO113" i="4"/>
  <c r="CN113" i="4"/>
  <c r="CM113" i="4"/>
  <c r="CL113" i="4"/>
  <c r="CK113" i="4"/>
  <c r="CJ113" i="4"/>
  <c r="CH113" i="4"/>
  <c r="CF113" i="4"/>
  <c r="CD113" i="4"/>
  <c r="CB113" i="4"/>
  <c r="BZ113" i="4"/>
  <c r="BX113" i="4"/>
  <c r="BV113" i="4"/>
  <c r="BT113" i="4"/>
  <c r="BR113" i="4"/>
  <c r="BP113" i="4"/>
  <c r="BN113" i="4"/>
  <c r="BL113" i="4"/>
  <c r="BJ113" i="4"/>
  <c r="BH113" i="4"/>
  <c r="BF113" i="4"/>
  <c r="BD113" i="4"/>
  <c r="BB113" i="4"/>
  <c r="AZ113" i="4"/>
  <c r="AX113" i="4"/>
  <c r="AV113" i="4"/>
  <c r="AT113" i="4"/>
  <c r="AR113" i="4"/>
  <c r="AP113" i="4"/>
  <c r="AN113" i="4"/>
  <c r="AL113" i="4"/>
  <c r="AJ113" i="4"/>
  <c r="AI113" i="4"/>
  <c r="AH113" i="4"/>
  <c r="AG113" i="4"/>
  <c r="AF113" i="4"/>
  <c r="AE113" i="4"/>
  <c r="AD113" i="4"/>
  <c r="AC113" i="4"/>
  <c r="AB113" i="4"/>
  <c r="AA113" i="4"/>
  <c r="Z113" i="4"/>
  <c r="Y113" i="4"/>
  <c r="X113" i="4"/>
  <c r="W113" i="4"/>
  <c r="V113" i="4"/>
  <c r="U113" i="4"/>
  <c r="T113" i="4"/>
  <c r="S113" i="4"/>
  <c r="R113" i="4"/>
  <c r="Q113" i="4"/>
  <c r="P113" i="4"/>
  <c r="O113" i="4"/>
  <c r="N113" i="4"/>
  <c r="M113" i="4"/>
  <c r="L113" i="4"/>
  <c r="K113" i="4"/>
  <c r="J113" i="4"/>
  <c r="I113" i="4"/>
  <c r="H113" i="4"/>
  <c r="G113" i="4"/>
  <c r="CA111" i="4"/>
  <c r="BT111" i="4"/>
  <c r="BS111" i="4"/>
  <c r="BR111" i="4"/>
  <c r="BQ111" i="4"/>
  <c r="BP111" i="4"/>
  <c r="DJ110" i="4"/>
  <c r="DI110" i="4"/>
  <c r="DH110" i="4"/>
  <c r="DG110" i="4"/>
  <c r="DF110" i="4"/>
  <c r="DE110" i="4"/>
  <c r="DD110" i="4"/>
  <c r="DC110" i="4"/>
  <c r="DB110" i="4"/>
  <c r="DA110" i="4"/>
  <c r="CZ110" i="4"/>
  <c r="CY110" i="4"/>
  <c r="CX110" i="4"/>
  <c r="CW110" i="4"/>
  <c r="CV110" i="4"/>
  <c r="CU110" i="4"/>
  <c r="CT110" i="4"/>
  <c r="CS110" i="4"/>
  <c r="CR110" i="4"/>
  <c r="CQ110" i="4"/>
  <c r="CP110" i="4"/>
  <c r="CO110" i="4"/>
  <c r="CN110" i="4"/>
  <c r="CM110" i="4"/>
  <c r="CL110" i="4"/>
  <c r="CK110" i="4"/>
  <c r="CJ110" i="4"/>
  <c r="CI110" i="4"/>
  <c r="CH110" i="4"/>
  <c r="CG110" i="4"/>
  <c r="CF110" i="4"/>
  <c r="CE110" i="4"/>
  <c r="CD110" i="4"/>
  <c r="CC110" i="4"/>
  <c r="CB110" i="4"/>
  <c r="CA110" i="4"/>
  <c r="BZ110" i="4"/>
  <c r="BY110" i="4"/>
  <c r="BX110" i="4"/>
  <c r="BW110" i="4"/>
  <c r="BV110" i="4"/>
  <c r="BU110" i="4"/>
  <c r="BT110" i="4"/>
  <c r="BS110" i="4"/>
  <c r="BR110" i="4"/>
  <c r="BQ110" i="4"/>
  <c r="BP110" i="4"/>
  <c r="BO110" i="4"/>
  <c r="BN110" i="4"/>
  <c r="BM110" i="4"/>
  <c r="BL110" i="4"/>
  <c r="BK110" i="4"/>
  <c r="BJ110" i="4"/>
  <c r="BI110" i="4"/>
  <c r="BH110" i="4"/>
  <c r="BG110" i="4"/>
  <c r="BF110" i="4"/>
  <c r="BE110" i="4"/>
  <c r="BD110" i="4"/>
  <c r="BC110" i="4"/>
  <c r="BB110" i="4"/>
  <c r="BA110" i="4"/>
  <c r="AZ110" i="4"/>
  <c r="AY110" i="4"/>
  <c r="AX110" i="4"/>
  <c r="AW110" i="4"/>
  <c r="AV110" i="4"/>
  <c r="AU110" i="4"/>
  <c r="AT110" i="4"/>
  <c r="AS110" i="4"/>
  <c r="AR110" i="4"/>
  <c r="AQ110" i="4"/>
  <c r="AP110" i="4"/>
  <c r="AO110" i="4"/>
  <c r="AN110" i="4"/>
  <c r="AM110" i="4"/>
  <c r="AL110" i="4"/>
  <c r="AK110" i="4"/>
  <c r="AJ110" i="4"/>
  <c r="AI110" i="4"/>
  <c r="AH110" i="4"/>
  <c r="AG110" i="4"/>
  <c r="AF110" i="4"/>
  <c r="AE110" i="4"/>
  <c r="AD110" i="4"/>
  <c r="AC110" i="4"/>
  <c r="AB110" i="4"/>
  <c r="AA110" i="4"/>
  <c r="Z110" i="4"/>
  <c r="Y110" i="4"/>
  <c r="X110" i="4"/>
  <c r="W110" i="4"/>
  <c r="V110" i="4"/>
  <c r="U110" i="4"/>
  <c r="T110" i="4"/>
  <c r="S110" i="4"/>
  <c r="R110" i="4"/>
  <c r="Q110" i="4"/>
  <c r="P110" i="4"/>
  <c r="O110" i="4"/>
  <c r="N110" i="4"/>
  <c r="M110" i="4"/>
  <c r="L110" i="4"/>
  <c r="K110" i="4"/>
  <c r="J110" i="4"/>
  <c r="I110" i="4"/>
  <c r="H110" i="4"/>
  <c r="B108" i="4"/>
  <c r="CS103" i="4"/>
  <c r="AB100" i="4"/>
  <c r="CP95" i="4"/>
  <c r="CP103" i="4" s="1"/>
  <c r="CJ95" i="4"/>
  <c r="CJ103" i="4" s="1"/>
  <c r="AB95" i="4"/>
  <c r="AB103" i="4" s="1"/>
  <c r="DD92" i="4"/>
  <c r="DD100" i="4" s="1"/>
  <c r="CE92" i="4"/>
  <c r="CE100" i="4" s="1"/>
  <c r="CB92" i="4"/>
  <c r="CB100" i="4" s="1"/>
  <c r="BA92" i="4"/>
  <c r="BA100" i="4" s="1"/>
  <c r="AX92" i="4"/>
  <c r="AX100" i="4" s="1"/>
  <c r="DJ88" i="4"/>
  <c r="DI88" i="4"/>
  <c r="DH88" i="4"/>
  <c r="DG88" i="4"/>
  <c r="DF88" i="4"/>
  <c r="DE88" i="4"/>
  <c r="DD88" i="4"/>
  <c r="DC88" i="4"/>
  <c r="DB88" i="4"/>
  <c r="DA88" i="4"/>
  <c r="CZ88" i="4"/>
  <c r="CY88" i="4"/>
  <c r="CX88" i="4"/>
  <c r="CW88" i="4"/>
  <c r="CV88" i="4"/>
  <c r="CU88" i="4"/>
  <c r="CT88" i="4"/>
  <c r="CS88" i="4"/>
  <c r="CR88" i="4"/>
  <c r="CQ88" i="4"/>
  <c r="CP88" i="4"/>
  <c r="CO88" i="4"/>
  <c r="CN88" i="4"/>
  <c r="CM88" i="4"/>
  <c r="CL88" i="4"/>
  <c r="CK88" i="4"/>
  <c r="CJ88" i="4"/>
  <c r="CH88" i="4"/>
  <c r="CF88" i="4"/>
  <c r="CD88" i="4"/>
  <c r="CB88" i="4"/>
  <c r="BZ88" i="4"/>
  <c r="BX88" i="4"/>
  <c r="BV88" i="4"/>
  <c r="BT88" i="4"/>
  <c r="BR88" i="4"/>
  <c r="BP88" i="4"/>
  <c r="BN88" i="4"/>
  <c r="BL88" i="4"/>
  <c r="BJ88" i="4"/>
  <c r="BH88" i="4"/>
  <c r="BF88" i="4"/>
  <c r="BD88" i="4"/>
  <c r="BB88" i="4"/>
  <c r="AZ88" i="4"/>
  <c r="AX88" i="4"/>
  <c r="AV88" i="4"/>
  <c r="AT88" i="4"/>
  <c r="AR88" i="4"/>
  <c r="AP88" i="4"/>
  <c r="AN88" i="4"/>
  <c r="AL88" i="4"/>
  <c r="AJ88" i="4"/>
  <c r="AI88" i="4"/>
  <c r="AH88" i="4"/>
  <c r="AG88" i="4"/>
  <c r="AF88" i="4"/>
  <c r="AE88" i="4"/>
  <c r="AD88" i="4"/>
  <c r="AD95" i="4" s="1"/>
  <c r="AD103" i="4" s="1"/>
  <c r="AC88" i="4"/>
  <c r="AB88" i="4"/>
  <c r="AA88" i="4"/>
  <c r="Z88" i="4"/>
  <c r="Y88" i="4"/>
  <c r="X88" i="4"/>
  <c r="W88" i="4"/>
  <c r="V88" i="4"/>
  <c r="U88" i="4"/>
  <c r="T88" i="4"/>
  <c r="S88" i="4"/>
  <c r="R88" i="4"/>
  <c r="Q88" i="4"/>
  <c r="P88" i="4"/>
  <c r="O88" i="4"/>
  <c r="N88" i="4"/>
  <c r="M88" i="4"/>
  <c r="L88" i="4"/>
  <c r="K88" i="4"/>
  <c r="J88" i="4"/>
  <c r="I88" i="4"/>
  <c r="H88" i="4"/>
  <c r="G88" i="4"/>
  <c r="DJ87" i="4"/>
  <c r="DI87" i="4"/>
  <c r="DH87" i="4"/>
  <c r="DG87" i="4"/>
  <c r="DF87" i="4"/>
  <c r="DE87" i="4"/>
  <c r="DD87" i="4"/>
  <c r="DC87" i="4"/>
  <c r="DB87" i="4"/>
  <c r="DA87" i="4"/>
  <c r="CZ87" i="4"/>
  <c r="CY87" i="4"/>
  <c r="CX87" i="4"/>
  <c r="CW87" i="4"/>
  <c r="CV87" i="4"/>
  <c r="CU87" i="4"/>
  <c r="CT87" i="4"/>
  <c r="CS87" i="4"/>
  <c r="CR87" i="4"/>
  <c r="CQ87" i="4"/>
  <c r="CP87" i="4"/>
  <c r="CO87" i="4"/>
  <c r="CN87" i="4"/>
  <c r="CM87" i="4"/>
  <c r="CL87" i="4"/>
  <c r="CK87" i="4"/>
  <c r="CI87" i="4"/>
  <c r="CH87" i="4"/>
  <c r="CG87" i="4"/>
  <c r="CF87" i="4"/>
  <c r="CE87" i="4"/>
  <c r="CD87" i="4"/>
  <c r="CC87" i="4"/>
  <c r="CB87" i="4"/>
  <c r="CA87" i="4"/>
  <c r="BZ87" i="4"/>
  <c r="BY87" i="4"/>
  <c r="BX87" i="4"/>
  <c r="BW87" i="4"/>
  <c r="BV87" i="4"/>
  <c r="BU87" i="4"/>
  <c r="BT87" i="4"/>
  <c r="BS87" i="4"/>
  <c r="BR87" i="4"/>
  <c r="BQ87" i="4"/>
  <c r="BP87" i="4"/>
  <c r="BO87" i="4"/>
  <c r="BN87" i="4"/>
  <c r="BM87" i="4"/>
  <c r="BL87" i="4"/>
  <c r="BK87" i="4"/>
  <c r="BJ87" i="4"/>
  <c r="BI87" i="4"/>
  <c r="BH87" i="4"/>
  <c r="BG87" i="4"/>
  <c r="BF87" i="4"/>
  <c r="BE87" i="4"/>
  <c r="BD87" i="4"/>
  <c r="BC87" i="4"/>
  <c r="BB87" i="4"/>
  <c r="BA87" i="4"/>
  <c r="AZ87" i="4"/>
  <c r="AY87" i="4"/>
  <c r="AY92" i="4" s="1"/>
  <c r="AY100" i="4" s="1"/>
  <c r="AX87" i="4"/>
  <c r="AW87" i="4"/>
  <c r="AV87" i="4"/>
  <c r="AU87" i="4"/>
  <c r="AT87" i="4"/>
  <c r="AS87" i="4"/>
  <c r="AR87" i="4"/>
  <c r="AQ87" i="4"/>
  <c r="AP87" i="4"/>
  <c r="AO87" i="4"/>
  <c r="AN87" i="4"/>
  <c r="AN95" i="4" s="1"/>
  <c r="AN103" i="4" s="1"/>
  <c r="AM87" i="4"/>
  <c r="AL87" i="4"/>
  <c r="AK87" i="4"/>
  <c r="AJ87" i="4"/>
  <c r="AI87" i="4"/>
  <c r="AH87" i="4"/>
  <c r="AG87" i="4"/>
  <c r="AF87" i="4"/>
  <c r="AE87" i="4"/>
  <c r="AD87" i="4"/>
  <c r="AC87" i="4"/>
  <c r="AC95" i="4" s="1"/>
  <c r="AC103" i="4" s="1"/>
  <c r="AB87" i="4"/>
  <c r="AA87" i="4"/>
  <c r="Z87" i="4"/>
  <c r="Y87" i="4"/>
  <c r="X87" i="4"/>
  <c r="W87" i="4"/>
  <c r="V87" i="4"/>
  <c r="U87" i="4"/>
  <c r="T87" i="4"/>
  <c r="S87" i="4"/>
  <c r="R87" i="4"/>
  <c r="Q87" i="4"/>
  <c r="P87" i="4"/>
  <c r="O87" i="4"/>
  <c r="N87" i="4"/>
  <c r="M87" i="4"/>
  <c r="L87" i="4"/>
  <c r="K87" i="4"/>
  <c r="J87" i="4"/>
  <c r="I87" i="4"/>
  <c r="H87" i="4"/>
  <c r="G87" i="4"/>
  <c r="E87" i="4" s="1"/>
  <c r="CT86" i="4"/>
  <c r="CK86" i="4"/>
  <c r="BX86" i="4"/>
  <c r="BW86" i="4"/>
  <c r="BU86" i="4"/>
  <c r="BT86" i="4"/>
  <c r="AY86" i="4"/>
  <c r="AX86" i="4"/>
  <c r="AX95" i="4" s="1"/>
  <c r="AX103" i="4" s="1"/>
  <c r="AF86" i="4"/>
  <c r="AE86" i="4"/>
  <c r="AE95" i="4" s="1"/>
  <c r="AE103" i="4" s="1"/>
  <c r="X86" i="4"/>
  <c r="X95" i="4" s="1"/>
  <c r="X103" i="4" s="1"/>
  <c r="Q86" i="4"/>
  <c r="Q95" i="4" s="1"/>
  <c r="Q103" i="4" s="1"/>
  <c r="J86" i="4"/>
  <c r="I86" i="4"/>
  <c r="I92" i="4" s="1"/>
  <c r="I100" i="4" s="1"/>
  <c r="G79" i="4"/>
  <c r="B79" i="4"/>
  <c r="G78" i="4"/>
  <c r="G77" i="4"/>
  <c r="G76" i="4"/>
  <c r="G75" i="4"/>
  <c r="G74" i="4"/>
  <c r="B74" i="4"/>
  <c r="G73" i="4"/>
  <c r="G72" i="4"/>
  <c r="G71" i="4"/>
  <c r="G70" i="4"/>
  <c r="G139" i="4" s="1"/>
  <c r="G65" i="4"/>
  <c r="G64" i="4"/>
  <c r="B64" i="4"/>
  <c r="B78" i="4" s="1"/>
  <c r="H63" i="4"/>
  <c r="G63" i="4"/>
  <c r="B63" i="4"/>
  <c r="B77" i="4" s="1"/>
  <c r="G62" i="4"/>
  <c r="G61" i="4"/>
  <c r="G60" i="4"/>
  <c r="G59" i="4"/>
  <c r="B59" i="4"/>
  <c r="B73" i="4" s="1"/>
  <c r="H58" i="4"/>
  <c r="G58" i="4"/>
  <c r="B58" i="4"/>
  <c r="B72" i="4" s="1"/>
  <c r="G57" i="4"/>
  <c r="B57" i="4"/>
  <c r="B71" i="4" s="1"/>
  <c r="G56" i="4"/>
  <c r="B56" i="4"/>
  <c r="B70" i="4" s="1"/>
  <c r="DJ48" i="4"/>
  <c r="DI48" i="4"/>
  <c r="DH48" i="4"/>
  <c r="DG48" i="4"/>
  <c r="DF48" i="4"/>
  <c r="DE48" i="4"/>
  <c r="DD48" i="4"/>
  <c r="DC48" i="4"/>
  <c r="DB48" i="4"/>
  <c r="DA48" i="4"/>
  <c r="CZ48" i="4"/>
  <c r="CY48" i="4"/>
  <c r="CX48" i="4"/>
  <c r="CW48" i="4"/>
  <c r="CV48" i="4"/>
  <c r="CU48" i="4"/>
  <c r="CT48" i="4"/>
  <c r="CS48" i="4"/>
  <c r="CR48" i="4"/>
  <c r="CQ48" i="4"/>
  <c r="CP48" i="4"/>
  <c r="CO48" i="4"/>
  <c r="CN48" i="4"/>
  <c r="CM48" i="4"/>
  <c r="CL48" i="4"/>
  <c r="CK48" i="4"/>
  <c r="CJ48" i="4"/>
  <c r="CH48" i="4"/>
  <c r="CF48" i="4"/>
  <c r="CD48" i="4"/>
  <c r="CB48" i="4"/>
  <c r="BZ48" i="4"/>
  <c r="BX48" i="4"/>
  <c r="BV48" i="4"/>
  <c r="BT48" i="4"/>
  <c r="BR48" i="4"/>
  <c r="BP48" i="4"/>
  <c r="BN48" i="4"/>
  <c r="BL48" i="4"/>
  <c r="BJ48" i="4"/>
  <c r="BH48" i="4"/>
  <c r="BF48" i="4"/>
  <c r="BD48" i="4"/>
  <c r="BB48" i="4"/>
  <c r="AZ48" i="4"/>
  <c r="AX48" i="4"/>
  <c r="AV48" i="4"/>
  <c r="AT48" i="4"/>
  <c r="AR48" i="4"/>
  <c r="AP48" i="4"/>
  <c r="AN48" i="4"/>
  <c r="AL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E47" i="4"/>
  <c r="B47" i="4"/>
  <c r="B65" i="4" s="1"/>
  <c r="E46" i="4"/>
  <c r="B46" i="4"/>
  <c r="E45" i="4"/>
  <c r="B45" i="4"/>
  <c r="AQ44" i="4"/>
  <c r="AO44" i="4"/>
  <c r="AO167" i="4" s="1"/>
  <c r="AM44" i="4"/>
  <c r="AM167" i="4" s="1"/>
  <c r="AK44" i="4"/>
  <c r="AK167" i="4" s="1"/>
  <c r="B44" i="4"/>
  <c r="B62" i="4" s="1"/>
  <c r="B76" i="4" s="1"/>
  <c r="AM43" i="4"/>
  <c r="AM140" i="4" s="1"/>
  <c r="AK43" i="4"/>
  <c r="AK140" i="4" s="1"/>
  <c r="B43" i="4"/>
  <c r="B61" i="4" s="1"/>
  <c r="B75" i="4" s="1"/>
  <c r="AK42" i="4"/>
  <c r="B42" i="4"/>
  <c r="B60" i="4" s="1"/>
  <c r="CJ41" i="4"/>
  <c r="CJ87" i="4" s="1"/>
  <c r="E41" i="4"/>
  <c r="E40" i="4"/>
  <c r="E39" i="4"/>
  <c r="E38" i="4"/>
  <c r="DJ31" i="4"/>
  <c r="DJ86" i="4" s="1"/>
  <c r="DI31" i="4"/>
  <c r="DI86" i="4" s="1"/>
  <c r="DH31" i="4"/>
  <c r="DH86" i="4" s="1"/>
  <c r="DG31" i="4"/>
  <c r="DG86" i="4" s="1"/>
  <c r="DF31" i="4"/>
  <c r="DF86" i="4" s="1"/>
  <c r="DE31" i="4"/>
  <c r="DE86" i="4" s="1"/>
  <c r="DD31" i="4"/>
  <c r="DD86" i="4" s="1"/>
  <c r="DD95" i="4" s="1"/>
  <c r="DD103" i="4" s="1"/>
  <c r="DC31" i="4"/>
  <c r="DC86" i="4" s="1"/>
  <c r="DC92" i="4" s="1"/>
  <c r="DC100" i="4" s="1"/>
  <c r="DB31" i="4"/>
  <c r="DB86" i="4" s="1"/>
  <c r="DB95" i="4" s="1"/>
  <c r="DB103" i="4" s="1"/>
  <c r="DA31" i="4"/>
  <c r="DA86" i="4" s="1"/>
  <c r="CZ31" i="4"/>
  <c r="CZ86" i="4" s="1"/>
  <c r="CY31" i="4"/>
  <c r="CY86" i="4" s="1"/>
  <c r="CX31" i="4"/>
  <c r="CX86" i="4" s="1"/>
  <c r="CW31" i="4"/>
  <c r="CW86" i="4" s="1"/>
  <c r="CV31" i="4"/>
  <c r="CV86" i="4" s="1"/>
  <c r="CU31" i="4"/>
  <c r="CU86" i="4" s="1"/>
  <c r="CT31" i="4"/>
  <c r="CS31" i="4"/>
  <c r="CS86" i="4" s="1"/>
  <c r="CS95" i="4" s="1"/>
  <c r="CR31" i="4"/>
  <c r="CR86" i="4" s="1"/>
  <c r="CQ31" i="4"/>
  <c r="CQ86" i="4" s="1"/>
  <c r="CP31" i="4"/>
  <c r="CP86" i="4" s="1"/>
  <c r="CP92" i="4" s="1"/>
  <c r="CP100" i="4" s="1"/>
  <c r="CO31" i="4"/>
  <c r="CO86" i="4" s="1"/>
  <c r="CN31" i="4"/>
  <c r="CN86" i="4" s="1"/>
  <c r="CM31" i="4"/>
  <c r="CM86" i="4" s="1"/>
  <c r="CL31" i="4"/>
  <c r="CL86" i="4" s="1"/>
  <c r="CK31" i="4"/>
  <c r="CJ31" i="4"/>
  <c r="CJ86" i="4" s="1"/>
  <c r="CJ92" i="4" s="1"/>
  <c r="CJ100" i="4" s="1"/>
  <c r="CI31" i="4"/>
  <c r="CI86" i="4" s="1"/>
  <c r="CH31" i="4"/>
  <c r="CH86" i="4" s="1"/>
  <c r="CH92" i="4" s="1"/>
  <c r="CH100" i="4" s="1"/>
  <c r="CG31" i="4"/>
  <c r="CG86" i="4" s="1"/>
  <c r="CG92" i="4" s="1"/>
  <c r="CG100" i="4" s="1"/>
  <c r="CF31" i="4"/>
  <c r="CF86" i="4" s="1"/>
  <c r="CE31" i="4"/>
  <c r="CE86" i="4" s="1"/>
  <c r="CD31" i="4"/>
  <c r="CD86" i="4" s="1"/>
  <c r="CC31" i="4"/>
  <c r="CC86" i="4" s="1"/>
  <c r="CB31" i="4"/>
  <c r="CB86" i="4" s="1"/>
  <c r="CB95" i="4" s="1"/>
  <c r="CB103" i="4" s="1"/>
  <c r="CA31" i="4"/>
  <c r="CA86" i="4" s="1"/>
  <c r="BZ31" i="4"/>
  <c r="BZ86" i="4" s="1"/>
  <c r="BY31" i="4"/>
  <c r="BY86" i="4" s="1"/>
  <c r="BX31" i="4"/>
  <c r="BW31" i="4"/>
  <c r="BV31" i="4"/>
  <c r="BV86" i="4" s="1"/>
  <c r="BU31" i="4"/>
  <c r="BT31" i="4"/>
  <c r="BS31" i="4"/>
  <c r="BS86" i="4" s="1"/>
  <c r="BR31" i="4"/>
  <c r="BR86" i="4" s="1"/>
  <c r="BQ31" i="4"/>
  <c r="BQ86" i="4" s="1"/>
  <c r="BP31" i="4"/>
  <c r="BP86" i="4" s="1"/>
  <c r="BO31" i="4"/>
  <c r="BO86" i="4" s="1"/>
  <c r="BN31" i="4"/>
  <c r="BN86" i="4" s="1"/>
  <c r="BM31" i="4"/>
  <c r="BM86" i="4" s="1"/>
  <c r="BL31" i="4"/>
  <c r="BL86" i="4" s="1"/>
  <c r="BK31" i="4"/>
  <c r="BK86" i="4" s="1"/>
  <c r="BJ31" i="4"/>
  <c r="BJ86" i="4" s="1"/>
  <c r="BI31" i="4"/>
  <c r="BI86" i="4" s="1"/>
  <c r="BH31" i="4"/>
  <c r="BH86" i="4" s="1"/>
  <c r="BG31" i="4"/>
  <c r="BG86" i="4" s="1"/>
  <c r="BF31" i="4"/>
  <c r="BF86" i="4" s="1"/>
  <c r="BF92" i="4" s="1"/>
  <c r="BF100" i="4" s="1"/>
  <c r="BE31" i="4"/>
  <c r="BE86" i="4" s="1"/>
  <c r="BD31" i="4"/>
  <c r="BD86" i="4" s="1"/>
  <c r="BC31" i="4"/>
  <c r="BC86" i="4" s="1"/>
  <c r="BB31" i="4"/>
  <c r="BB86" i="4" s="1"/>
  <c r="BA31" i="4"/>
  <c r="BA86" i="4" s="1"/>
  <c r="AZ31" i="4"/>
  <c r="AZ86" i="4" s="1"/>
  <c r="AY31" i="4"/>
  <c r="AX31" i="4"/>
  <c r="AW31" i="4"/>
  <c r="AW86" i="4" s="1"/>
  <c r="AV31" i="4"/>
  <c r="AV86" i="4" s="1"/>
  <c r="AU31" i="4"/>
  <c r="AU86" i="4" s="1"/>
  <c r="AT31" i="4"/>
  <c r="AT86" i="4" s="1"/>
  <c r="AS31" i="4"/>
  <c r="AS86" i="4" s="1"/>
  <c r="AR31" i="4"/>
  <c r="AR86" i="4" s="1"/>
  <c r="AQ31" i="4"/>
  <c r="AQ86" i="4" s="1"/>
  <c r="AP31" i="4"/>
  <c r="AP86" i="4" s="1"/>
  <c r="AP92" i="4" s="1"/>
  <c r="AP100" i="4" s="1"/>
  <c r="AO31" i="4"/>
  <c r="AO86" i="4" s="1"/>
  <c r="AN31" i="4"/>
  <c r="AN86" i="4" s="1"/>
  <c r="AM31" i="4"/>
  <c r="AM86" i="4" s="1"/>
  <c r="AL31" i="4"/>
  <c r="AL86" i="4" s="1"/>
  <c r="AK31" i="4"/>
  <c r="AK86" i="4" s="1"/>
  <c r="AJ31" i="4"/>
  <c r="AJ86" i="4" s="1"/>
  <c r="AI31" i="4"/>
  <c r="AI86" i="4" s="1"/>
  <c r="AH31" i="4"/>
  <c r="AH86" i="4" s="1"/>
  <c r="AH95" i="4" s="1"/>
  <c r="AH103" i="4" s="1"/>
  <c r="AG31" i="4"/>
  <c r="AG86" i="4" s="1"/>
  <c r="AF31" i="4"/>
  <c r="AE31" i="4"/>
  <c r="AD31" i="4"/>
  <c r="AD86" i="4" s="1"/>
  <c r="AC31" i="4"/>
  <c r="AC86" i="4" s="1"/>
  <c r="AB31" i="4"/>
  <c r="AB86" i="4" s="1"/>
  <c r="AB92" i="4" s="1"/>
  <c r="AA31" i="4"/>
  <c r="AA86" i="4" s="1"/>
  <c r="Z31" i="4"/>
  <c r="Z86" i="4" s="1"/>
  <c r="Y31" i="4"/>
  <c r="Y86" i="4" s="1"/>
  <c r="X31" i="4"/>
  <c r="W31" i="4"/>
  <c r="W86" i="4" s="1"/>
  <c r="W95" i="4" s="1"/>
  <c r="W103" i="4" s="1"/>
  <c r="V31" i="4"/>
  <c r="V86" i="4" s="1"/>
  <c r="U31" i="4"/>
  <c r="U86" i="4" s="1"/>
  <c r="T31" i="4"/>
  <c r="T86" i="4" s="1"/>
  <c r="S31" i="4"/>
  <c r="S86" i="4" s="1"/>
  <c r="R31" i="4"/>
  <c r="R86" i="4" s="1"/>
  <c r="Q31" i="4"/>
  <c r="P31" i="4"/>
  <c r="P86" i="4" s="1"/>
  <c r="O31" i="4"/>
  <c r="O86" i="4" s="1"/>
  <c r="N31" i="4"/>
  <c r="N86" i="4" s="1"/>
  <c r="M31" i="4"/>
  <c r="M86" i="4" s="1"/>
  <c r="L31" i="4"/>
  <c r="L86" i="4" s="1"/>
  <c r="K31" i="4"/>
  <c r="K86" i="4" s="1"/>
  <c r="J31" i="4"/>
  <c r="I31" i="4"/>
  <c r="H31" i="4"/>
  <c r="H86" i="4" s="1"/>
  <c r="E30" i="4"/>
  <c r="E29" i="4"/>
  <c r="G28" i="4"/>
  <c r="D20" i="4"/>
  <c r="C20" i="4"/>
  <c r="H4" i="4"/>
  <c r="H74" i="4" s="1"/>
  <c r="H3" i="4"/>
  <c r="G112" i="4" l="1"/>
  <c r="G80" i="4"/>
  <c r="E155" i="6"/>
  <c r="D325" i="6"/>
  <c r="E263" i="6"/>
  <c r="C329" i="6"/>
  <c r="CH159" i="6"/>
  <c r="E149" i="6"/>
  <c r="D303" i="6"/>
  <c r="E236" i="6"/>
  <c r="C328" i="6"/>
  <c r="E203" i="6"/>
  <c r="D305" i="6"/>
  <c r="E209" i="6"/>
  <c r="CH267" i="6"/>
  <c r="E257" i="6"/>
  <c r="D307" i="6"/>
  <c r="E182" i="6"/>
  <c r="D326" i="6"/>
  <c r="H25" i="11" s="1"/>
  <c r="CH240" i="6"/>
  <c r="E230" i="6"/>
  <c r="D306" i="6"/>
  <c r="CH132" i="6"/>
  <c r="E122" i="6"/>
  <c r="D302" i="6"/>
  <c r="E176" i="6"/>
  <c r="D304" i="6"/>
  <c r="G245" i="4"/>
  <c r="G191" i="4"/>
  <c r="G218" i="4"/>
  <c r="G164" i="4"/>
  <c r="G110" i="4"/>
  <c r="G137" i="4"/>
  <c r="G31" i="4"/>
  <c r="P95" i="4"/>
  <c r="P103" i="4" s="1"/>
  <c r="P92" i="4"/>
  <c r="P100" i="4" s="1"/>
  <c r="AA92" i="4"/>
  <c r="AA100" i="4" s="1"/>
  <c r="AA95" i="4"/>
  <c r="AA103" i="4" s="1"/>
  <c r="AL95" i="4"/>
  <c r="AL103" i="4" s="1"/>
  <c r="AL92" i="4"/>
  <c r="AL100" i="4" s="1"/>
  <c r="AW92" i="4"/>
  <c r="AW100" i="4" s="1"/>
  <c r="BH92" i="4"/>
  <c r="BH100" i="4" s="1"/>
  <c r="BH95" i="4"/>
  <c r="BH103" i="4" s="1"/>
  <c r="BS92" i="4"/>
  <c r="BS100" i="4" s="1"/>
  <c r="CD95" i="4"/>
  <c r="CD103" i="4" s="1"/>
  <c r="CD92" i="4"/>
  <c r="CD100" i="4" s="1"/>
  <c r="CO92" i="4"/>
  <c r="CO100" i="4" s="1"/>
  <c r="CO95" i="4"/>
  <c r="CO103" i="4" s="1"/>
  <c r="CZ92" i="4"/>
  <c r="CZ100" i="4" s="1"/>
  <c r="CZ95" i="4"/>
  <c r="CZ103" i="4" s="1"/>
  <c r="BI92" i="4"/>
  <c r="BI100" i="4" s="1"/>
  <c r="DA92" i="4"/>
  <c r="DA100" i="4" s="1"/>
  <c r="DA95" i="4"/>
  <c r="DA103" i="4" s="1"/>
  <c r="R95" i="4"/>
  <c r="R103" i="4" s="1"/>
  <c r="R92" i="4"/>
  <c r="R100" i="4" s="1"/>
  <c r="BJ95" i="4"/>
  <c r="BJ103" i="4" s="1"/>
  <c r="BJ92" i="4"/>
  <c r="BJ100" i="4" s="1"/>
  <c r="CF92" i="4"/>
  <c r="CF100" i="4" s="1"/>
  <c r="CF95" i="4"/>
  <c r="CF103" i="4" s="1"/>
  <c r="AQ167" i="4"/>
  <c r="AS44" i="4"/>
  <c r="AG92" i="4"/>
  <c r="AG100" i="4" s="1"/>
  <c r="AG95" i="4"/>
  <c r="AG103" i="4" s="1"/>
  <c r="CL95" i="4"/>
  <c r="CL103" i="4" s="1"/>
  <c r="CL92" i="4"/>
  <c r="CL100" i="4" s="1"/>
  <c r="DH95" i="4"/>
  <c r="DH103" i="4" s="1"/>
  <c r="DH92" i="4"/>
  <c r="DH100" i="4" s="1"/>
  <c r="AU92" i="4"/>
  <c r="AU100" i="4" s="1"/>
  <c r="CM95" i="4"/>
  <c r="CM103" i="4" s="1"/>
  <c r="CM92" i="4"/>
  <c r="CM100" i="4" s="1"/>
  <c r="DI95" i="4"/>
  <c r="DI103" i="4" s="1"/>
  <c r="DI92" i="4"/>
  <c r="DI100" i="4" s="1"/>
  <c r="E28" i="4"/>
  <c r="O92" i="4"/>
  <c r="O100" i="4" s="1"/>
  <c r="O95" i="4"/>
  <c r="O103" i="4" s="1"/>
  <c r="Z92" i="4"/>
  <c r="Z100" i="4" s="1"/>
  <c r="Z95" i="4"/>
  <c r="Z103" i="4" s="1"/>
  <c r="AK95" i="4"/>
  <c r="AK103" i="4" s="1"/>
  <c r="AK92" i="4"/>
  <c r="AK100" i="4" s="1"/>
  <c r="AV95" i="4"/>
  <c r="AV103" i="4" s="1"/>
  <c r="AV92" i="4"/>
  <c r="AV100" i="4" s="1"/>
  <c r="BG92" i="4"/>
  <c r="BG100" i="4" s="1"/>
  <c r="BR92" i="4"/>
  <c r="BR100" i="4" s="1"/>
  <c r="BR95" i="4"/>
  <c r="BR103" i="4" s="1"/>
  <c r="CC92" i="4"/>
  <c r="CC100" i="4" s="1"/>
  <c r="CN92" i="4"/>
  <c r="CN100" i="4" s="1"/>
  <c r="CN95" i="4"/>
  <c r="CN103" i="4" s="1"/>
  <c r="CY92" i="4"/>
  <c r="CY100" i="4" s="1"/>
  <c r="CY95" i="4"/>
  <c r="CY103" i="4" s="1"/>
  <c r="DJ92" i="4"/>
  <c r="DJ100" i="4" s="1"/>
  <c r="DJ95" i="4"/>
  <c r="DJ103" i="4" s="1"/>
  <c r="T95" i="4"/>
  <c r="T103" i="4" s="1"/>
  <c r="T92" i="4"/>
  <c r="T100" i="4" s="1"/>
  <c r="BL95" i="4"/>
  <c r="BL103" i="4" s="1"/>
  <c r="BL92" i="4"/>
  <c r="BL100" i="4" s="1"/>
  <c r="AF92" i="4"/>
  <c r="AF100" i="4" s="1"/>
  <c r="AF95" i="4"/>
  <c r="AF103" i="4" s="1"/>
  <c r="N92" i="4"/>
  <c r="N100" i="4" s="1"/>
  <c r="N95" i="4"/>
  <c r="N103" i="4" s="1"/>
  <c r="Y92" i="4"/>
  <c r="Y100" i="4" s="1"/>
  <c r="Y95" i="4"/>
  <c r="Y103" i="4" s="1"/>
  <c r="AJ95" i="4"/>
  <c r="AJ103" i="4" s="1"/>
  <c r="AJ92" i="4"/>
  <c r="AJ100" i="4" s="1"/>
  <c r="BQ92" i="4"/>
  <c r="BQ100" i="4" s="1"/>
  <c r="CX95" i="4"/>
  <c r="CX103" i="4" s="1"/>
  <c r="CX92" i="4"/>
  <c r="CX100" i="4" s="1"/>
  <c r="H56" i="4"/>
  <c r="H65" i="4"/>
  <c r="H71" i="4"/>
  <c r="H75" i="4"/>
  <c r="AH92" i="4"/>
  <c r="AH100" i="4" s="1"/>
  <c r="BF95" i="4"/>
  <c r="BF103" i="4" s="1"/>
  <c r="J92" i="4"/>
  <c r="J100" i="4" s="1"/>
  <c r="J95" i="4"/>
  <c r="J103" i="4" s="1"/>
  <c r="BT92" i="4"/>
  <c r="BT100" i="4" s="1"/>
  <c r="BT95" i="4"/>
  <c r="BT103" i="4" s="1"/>
  <c r="BU92" i="4"/>
  <c r="BU100" i="4" s="1"/>
  <c r="BW92" i="4"/>
  <c r="BW100" i="4" s="1"/>
  <c r="CH95" i="4"/>
  <c r="CH103" i="4" s="1"/>
  <c r="CK95" i="4"/>
  <c r="CK103" i="4" s="1"/>
  <c r="CK92" i="4"/>
  <c r="CK100" i="4" s="1"/>
  <c r="I95" i="4"/>
  <c r="I103" i="4" s="1"/>
  <c r="U92" i="4"/>
  <c r="U100" i="4" s="1"/>
  <c r="U95" i="4"/>
  <c r="U103" i="4" s="1"/>
  <c r="BM92" i="4"/>
  <c r="BM100" i="4" s="1"/>
  <c r="CI92" i="4"/>
  <c r="CI100" i="4" s="1"/>
  <c r="H77" i="4"/>
  <c r="H64" i="4"/>
  <c r="H96" i="4"/>
  <c r="H104" i="4" s="1"/>
  <c r="H93" i="4"/>
  <c r="H101" i="4" s="1"/>
  <c r="H76" i="4"/>
  <c r="H61" i="4"/>
  <c r="H78" i="4"/>
  <c r="H73" i="4"/>
  <c r="H70" i="4"/>
  <c r="H62" i="4"/>
  <c r="H57" i="4"/>
  <c r="H79" i="4"/>
  <c r="H59" i="4"/>
  <c r="I3" i="4"/>
  <c r="K92" i="4"/>
  <c r="K100" i="4" s="1"/>
  <c r="K95" i="4"/>
  <c r="K103" i="4" s="1"/>
  <c r="V92" i="4"/>
  <c r="V100" i="4" s="1"/>
  <c r="V95" i="4"/>
  <c r="V103" i="4" s="1"/>
  <c r="AR92" i="4"/>
  <c r="AR100" i="4" s="1"/>
  <c r="AR95" i="4"/>
  <c r="AR103" i="4" s="1"/>
  <c r="BC92" i="4"/>
  <c r="BC100" i="4" s="1"/>
  <c r="BN92" i="4"/>
  <c r="BN100" i="4" s="1"/>
  <c r="BN95" i="4"/>
  <c r="BN103" i="4" s="1"/>
  <c r="BY92" i="4"/>
  <c r="BY100" i="4" s="1"/>
  <c r="CU92" i="4"/>
  <c r="CU100" i="4" s="1"/>
  <c r="CU95" i="4"/>
  <c r="CU103" i="4" s="1"/>
  <c r="DF92" i="4"/>
  <c r="DF100" i="4" s="1"/>
  <c r="DF95" i="4"/>
  <c r="DF103" i="4" s="1"/>
  <c r="H72" i="4"/>
  <c r="W92" i="4"/>
  <c r="W100" i="4" s="1"/>
  <c r="L95" i="4"/>
  <c r="L103" i="4" s="1"/>
  <c r="L92" i="4"/>
  <c r="L100" i="4" s="1"/>
  <c r="AS92" i="4"/>
  <c r="AS100" i="4" s="1"/>
  <c r="BO92" i="4"/>
  <c r="BO100" i="4" s="1"/>
  <c r="BZ95" i="4"/>
  <c r="BZ103" i="4" s="1"/>
  <c r="BZ92" i="4"/>
  <c r="BZ100" i="4" s="1"/>
  <c r="CV95" i="4"/>
  <c r="CV103" i="4" s="1"/>
  <c r="CV92" i="4"/>
  <c r="CV100" i="4" s="1"/>
  <c r="DG95" i="4"/>
  <c r="DG103" i="4" s="1"/>
  <c r="AK113" i="4"/>
  <c r="AK88" i="4"/>
  <c r="AK48" i="4"/>
  <c r="H60" i="4"/>
  <c r="CT92" i="4"/>
  <c r="CT100" i="4" s="1"/>
  <c r="CT95" i="4"/>
  <c r="CT103" i="4" s="1"/>
  <c r="X92" i="4"/>
  <c r="X100" i="4" s="1"/>
  <c r="BD95" i="4"/>
  <c r="BD103" i="4" s="1"/>
  <c r="BD92" i="4"/>
  <c r="BD100" i="4" s="1"/>
  <c r="M95" i="4"/>
  <c r="M103" i="4" s="1"/>
  <c r="M92" i="4"/>
  <c r="M100" i="4" s="1"/>
  <c r="AI95" i="4"/>
  <c r="AI103" i="4" s="1"/>
  <c r="AI92" i="4"/>
  <c r="AI100" i="4" s="1"/>
  <c r="AT95" i="4"/>
  <c r="AT103" i="4" s="1"/>
  <c r="AT92" i="4"/>
  <c r="AT100" i="4" s="1"/>
  <c r="BE92" i="4"/>
  <c r="BE100" i="4" s="1"/>
  <c r="BP95" i="4"/>
  <c r="BP103" i="4" s="1"/>
  <c r="BP92" i="4"/>
  <c r="BP100" i="4" s="1"/>
  <c r="CA92" i="4"/>
  <c r="CA100" i="4" s="1"/>
  <c r="CW95" i="4"/>
  <c r="CW103" i="4" s="1"/>
  <c r="CW92" i="4"/>
  <c r="CW100" i="4" s="1"/>
  <c r="AM42" i="4"/>
  <c r="G219" i="4"/>
  <c r="G192" i="4"/>
  <c r="G246" i="4"/>
  <c r="G165" i="4"/>
  <c r="G111" i="4"/>
  <c r="G66" i="4"/>
  <c r="G138" i="4"/>
  <c r="AE92" i="4"/>
  <c r="AE100" i="4" s="1"/>
  <c r="DG92" i="4"/>
  <c r="DG100" i="4" s="1"/>
  <c r="AQ92" i="4"/>
  <c r="AQ100" i="4" s="1"/>
  <c r="BB92" i="4"/>
  <c r="BB100" i="4" s="1"/>
  <c r="BB95" i="4"/>
  <c r="BB103" i="4" s="1"/>
  <c r="DE92" i="4"/>
  <c r="DE100" i="4" s="1"/>
  <c r="DE95" i="4"/>
  <c r="DE103" i="4" s="1"/>
  <c r="DB92" i="4"/>
  <c r="DB100" i="4" s="1"/>
  <c r="BX92" i="4"/>
  <c r="BX100" i="4" s="1"/>
  <c r="BX95" i="4"/>
  <c r="BX103" i="4" s="1"/>
  <c r="AM92" i="4"/>
  <c r="AM100" i="4" s="1"/>
  <c r="AP95" i="4"/>
  <c r="AP103" i="4" s="1"/>
  <c r="AC92" i="4"/>
  <c r="AC100" i="4" s="1"/>
  <c r="AN92" i="4"/>
  <c r="AN100" i="4" s="1"/>
  <c r="CQ95" i="4"/>
  <c r="CQ103" i="4" s="1"/>
  <c r="CQ92" i="4"/>
  <c r="CQ100" i="4" s="1"/>
  <c r="H92" i="4"/>
  <c r="H100" i="4" s="1"/>
  <c r="H95" i="4"/>
  <c r="H103" i="4" s="1"/>
  <c r="S92" i="4"/>
  <c r="S100" i="4" s="1"/>
  <c r="S95" i="4"/>
  <c r="S103" i="4" s="1"/>
  <c r="AD92" i="4"/>
  <c r="AD100" i="4" s="1"/>
  <c r="AO92" i="4"/>
  <c r="AO100" i="4" s="1"/>
  <c r="AZ92" i="4"/>
  <c r="AZ100" i="4" s="1"/>
  <c r="AZ95" i="4"/>
  <c r="AZ103" i="4" s="1"/>
  <c r="BK92" i="4"/>
  <c r="BK100" i="4" s="1"/>
  <c r="BV92" i="4"/>
  <c r="BV100" i="4" s="1"/>
  <c r="CR92" i="4"/>
  <c r="CR100" i="4" s="1"/>
  <c r="CR95" i="4"/>
  <c r="CR103" i="4" s="1"/>
  <c r="Q92" i="4"/>
  <c r="Q100" i="4" s="1"/>
  <c r="CS92" i="4"/>
  <c r="CS100" i="4" s="1"/>
  <c r="BV95" i="4"/>
  <c r="BV103" i="4" s="1"/>
  <c r="AO43" i="4"/>
  <c r="DC95" i="4"/>
  <c r="DC103" i="4" s="1"/>
  <c r="G220" i="4"/>
  <c r="G247" i="4"/>
  <c r="G193" i="4"/>
  <c r="G166" i="4"/>
  <c r="E221" i="4"/>
  <c r="E248" i="4"/>
  <c r="B325" i="4"/>
  <c r="B335" i="4" s="1"/>
  <c r="B303" i="4"/>
  <c r="B324" i="4"/>
  <c r="B334" i="4" s="1"/>
  <c r="B302" i="4"/>
  <c r="B329" i="4"/>
  <c r="B339" i="4" s="1"/>
  <c r="B307" i="4"/>
  <c r="B328" i="4"/>
  <c r="B338" i="4" s="1"/>
  <c r="B306" i="4"/>
  <c r="E132" i="6" l="1"/>
  <c r="D334" i="6"/>
  <c r="E213" i="6"/>
  <c r="D337" i="6"/>
  <c r="E240" i="6"/>
  <c r="D338" i="6"/>
  <c r="E159" i="6"/>
  <c r="D335" i="6"/>
  <c r="E186" i="6"/>
  <c r="D336" i="6"/>
  <c r="E267" i="6"/>
  <c r="D339" i="6"/>
  <c r="C273" i="6"/>
  <c r="I4" i="4"/>
  <c r="AS167" i="4"/>
  <c r="AU44" i="4"/>
  <c r="E31" i="4"/>
  <c r="G86" i="4"/>
  <c r="E137" i="4"/>
  <c r="G171" i="4"/>
  <c r="G172" i="4" s="1"/>
  <c r="G252" i="4"/>
  <c r="G253" i="4" s="1"/>
  <c r="E110" i="4"/>
  <c r="G118" i="4"/>
  <c r="G198" i="4"/>
  <c r="G199" i="4" s="1"/>
  <c r="E164" i="4"/>
  <c r="G225" i="4"/>
  <c r="AM113" i="4"/>
  <c r="AM88" i="4"/>
  <c r="AM48" i="4"/>
  <c r="AO42" i="4"/>
  <c r="E191" i="4"/>
  <c r="G144" i="4"/>
  <c r="G145" i="4" s="1"/>
  <c r="G117" i="4"/>
  <c r="H219" i="4"/>
  <c r="H225" i="4" s="1"/>
  <c r="H246" i="4"/>
  <c r="H192" i="4"/>
  <c r="H165" i="4"/>
  <c r="H111" i="4"/>
  <c r="H138" i="4"/>
  <c r="H66" i="4"/>
  <c r="H220" i="4"/>
  <c r="H247" i="4"/>
  <c r="H193" i="4"/>
  <c r="H166" i="4"/>
  <c r="H80" i="4"/>
  <c r="H112" i="4"/>
  <c r="H139" i="4"/>
  <c r="E245" i="4"/>
  <c r="AO140" i="4"/>
  <c r="AQ43" i="4"/>
  <c r="E218" i="4"/>
  <c r="H144" i="4" l="1"/>
  <c r="H198" i="4"/>
  <c r="H117" i="4"/>
  <c r="H252" i="4"/>
  <c r="H253" i="4" s="1"/>
  <c r="G200" i="4"/>
  <c r="G203" i="4"/>
  <c r="G209" i="4"/>
  <c r="H202" i="4"/>
  <c r="H212" i="4" s="1"/>
  <c r="H208" i="4"/>
  <c r="H199" i="4"/>
  <c r="H262" i="4"/>
  <c r="H256" i="4"/>
  <c r="H266" i="4" s="1"/>
  <c r="G127" i="4"/>
  <c r="G121" i="4"/>
  <c r="G257" i="4"/>
  <c r="G254" i="4"/>
  <c r="G263" i="4"/>
  <c r="G256" i="4"/>
  <c r="G262" i="4"/>
  <c r="I62" i="4"/>
  <c r="I93" i="4"/>
  <c r="I101" i="4" s="1"/>
  <c r="I96" i="4"/>
  <c r="I104" i="4" s="1"/>
  <c r="I71" i="4"/>
  <c r="I76" i="4"/>
  <c r="I78" i="4"/>
  <c r="I73" i="4"/>
  <c r="I70" i="4"/>
  <c r="I57" i="4"/>
  <c r="I79" i="4"/>
  <c r="I59" i="4"/>
  <c r="J3" i="4"/>
  <c r="I63" i="4"/>
  <c r="I77" i="4"/>
  <c r="I74" i="4"/>
  <c r="I61" i="4"/>
  <c r="I60" i="4"/>
  <c r="I58" i="4"/>
  <c r="I72" i="4"/>
  <c r="I64" i="4"/>
  <c r="I75" i="4"/>
  <c r="I65" i="4"/>
  <c r="I56" i="4"/>
  <c r="G202" i="4"/>
  <c r="G208" i="4"/>
  <c r="H235" i="4"/>
  <c r="H229" i="4"/>
  <c r="H239" i="4" s="1"/>
  <c r="H226" i="4"/>
  <c r="G95" i="4"/>
  <c r="G92" i="4"/>
  <c r="E86" i="4"/>
  <c r="C271" i="4" s="1"/>
  <c r="G235" i="4"/>
  <c r="G229" i="4"/>
  <c r="G182" i="4"/>
  <c r="G176" i="4"/>
  <c r="G173" i="4"/>
  <c r="G155" i="4"/>
  <c r="G149" i="4"/>
  <c r="G146" i="4"/>
  <c r="AQ140" i="4"/>
  <c r="AS43" i="4"/>
  <c r="AU167" i="4"/>
  <c r="AW44" i="4"/>
  <c r="H127" i="4"/>
  <c r="H118" i="4"/>
  <c r="H121" i="4"/>
  <c r="H131" i="4" s="1"/>
  <c r="G181" i="4"/>
  <c r="G175" i="4"/>
  <c r="AM95" i="4"/>
  <c r="AM103" i="4" s="1"/>
  <c r="G128" i="4"/>
  <c r="G122" i="4"/>
  <c r="G119" i="4"/>
  <c r="G154" i="4"/>
  <c r="G148" i="4"/>
  <c r="H154" i="4"/>
  <c r="H148" i="4"/>
  <c r="H158" i="4" s="1"/>
  <c r="H145" i="4"/>
  <c r="G226" i="4"/>
  <c r="H171" i="4"/>
  <c r="AO113" i="4"/>
  <c r="AO88" i="4"/>
  <c r="AO95" i="4" s="1"/>
  <c r="AO103" i="4" s="1"/>
  <c r="AO48" i="4"/>
  <c r="AQ42" i="4"/>
  <c r="G264" i="4" l="1"/>
  <c r="G258" i="4"/>
  <c r="G158" i="4"/>
  <c r="G156" i="4"/>
  <c r="G150" i="4"/>
  <c r="J4" i="4"/>
  <c r="H155" i="4"/>
  <c r="H149" i="4"/>
  <c r="H159" i="4" s="1"/>
  <c r="H146" i="4"/>
  <c r="H257" i="4"/>
  <c r="H267" i="4" s="1"/>
  <c r="H263" i="4"/>
  <c r="H254" i="4"/>
  <c r="G267" i="4"/>
  <c r="H181" i="4"/>
  <c r="H172" i="4"/>
  <c r="H175" i="4"/>
  <c r="H185" i="4" s="1"/>
  <c r="G213" i="4"/>
  <c r="G132" i="4"/>
  <c r="G204" i="4"/>
  <c r="G210" i="4"/>
  <c r="AW167" i="4"/>
  <c r="AY44" i="4"/>
  <c r="G177" i="4"/>
  <c r="G183" i="4"/>
  <c r="G93" i="4"/>
  <c r="G100" i="4"/>
  <c r="E92" i="4"/>
  <c r="G266" i="4"/>
  <c r="G129" i="4"/>
  <c r="G123" i="4"/>
  <c r="G212" i="4"/>
  <c r="G131" i="4"/>
  <c r="G236" i="4"/>
  <c r="G230" i="4"/>
  <c r="G227" i="4"/>
  <c r="I246" i="4"/>
  <c r="I219" i="4"/>
  <c r="I165" i="4"/>
  <c r="I111" i="4"/>
  <c r="I138" i="4"/>
  <c r="I192" i="4"/>
  <c r="I66" i="4"/>
  <c r="G186" i="4"/>
  <c r="G103" i="4"/>
  <c r="G96" i="4"/>
  <c r="I220" i="4"/>
  <c r="I193" i="4"/>
  <c r="I247" i="4"/>
  <c r="I166" i="4"/>
  <c r="I112" i="4"/>
  <c r="I139" i="4"/>
  <c r="I80" i="4"/>
  <c r="G185" i="4"/>
  <c r="G239" i="4"/>
  <c r="G159" i="4"/>
  <c r="H128" i="4"/>
  <c r="H122" i="4"/>
  <c r="H132" i="4" s="1"/>
  <c r="H119" i="4"/>
  <c r="AQ88" i="4"/>
  <c r="AQ95" i="4" s="1"/>
  <c r="AQ103" i="4" s="1"/>
  <c r="AQ113" i="4"/>
  <c r="AS42" i="4"/>
  <c r="AQ48" i="4"/>
  <c r="AS140" i="4"/>
  <c r="AU43" i="4"/>
  <c r="H236" i="4"/>
  <c r="H230" i="4"/>
  <c r="H240" i="4" s="1"/>
  <c r="H227" i="4"/>
  <c r="H203" i="4"/>
  <c r="H213" i="4" s="1"/>
  <c r="H209" i="4"/>
  <c r="H200" i="4"/>
  <c r="H204" i="4" l="1"/>
  <c r="H214" i="4" s="1"/>
  <c r="H210" i="4"/>
  <c r="H129" i="4"/>
  <c r="H123" i="4"/>
  <c r="H133" i="4" s="1"/>
  <c r="G104" i="4"/>
  <c r="G240" i="4"/>
  <c r="G268" i="4"/>
  <c r="H156" i="4"/>
  <c r="H150" i="4"/>
  <c r="H160" i="4" s="1"/>
  <c r="G160" i="4"/>
  <c r="I198" i="4"/>
  <c r="AY167" i="4"/>
  <c r="BA44" i="4"/>
  <c r="AS88" i="4"/>
  <c r="AS48" i="4"/>
  <c r="AU42" i="4"/>
  <c r="AS113" i="4"/>
  <c r="I117" i="4"/>
  <c r="I171" i="4"/>
  <c r="H231" i="4"/>
  <c r="H241" i="4" s="1"/>
  <c r="H237" i="4"/>
  <c r="I225" i="4"/>
  <c r="AU140" i="4"/>
  <c r="AW43" i="4"/>
  <c r="H258" i="4"/>
  <c r="H268" i="4" s="1"/>
  <c r="H264" i="4"/>
  <c r="I144" i="4"/>
  <c r="H182" i="4"/>
  <c r="H176" i="4"/>
  <c r="H173" i="4"/>
  <c r="I252" i="4"/>
  <c r="G133" i="4"/>
  <c r="E100" i="4"/>
  <c r="G187" i="4"/>
  <c r="G231" i="4"/>
  <c r="G237" i="4"/>
  <c r="G101" i="4"/>
  <c r="G214" i="4"/>
  <c r="J64" i="4"/>
  <c r="J93" i="4"/>
  <c r="J101" i="4" s="1"/>
  <c r="J76" i="4"/>
  <c r="J75" i="4"/>
  <c r="J96" i="4"/>
  <c r="J104" i="4" s="1"/>
  <c r="J79" i="4"/>
  <c r="J62" i="4"/>
  <c r="J59" i="4"/>
  <c r="K3" i="4"/>
  <c r="J63" i="4"/>
  <c r="J77" i="4"/>
  <c r="J74" i="4"/>
  <c r="J78" i="4"/>
  <c r="J73" i="4"/>
  <c r="J70" i="4"/>
  <c r="J57" i="4"/>
  <c r="J72" i="4"/>
  <c r="J61" i="4"/>
  <c r="J58" i="4"/>
  <c r="J65" i="4"/>
  <c r="J71" i="4"/>
  <c r="J60" i="4"/>
  <c r="J56" i="4"/>
  <c r="AS95" i="4" l="1"/>
  <c r="G241" i="4"/>
  <c r="I229" i="4"/>
  <c r="I235" i="4"/>
  <c r="I226" i="4"/>
  <c r="K4" i="4"/>
  <c r="I262" i="4"/>
  <c r="I256" i="4"/>
  <c r="I253" i="4"/>
  <c r="H177" i="4"/>
  <c r="H183" i="4"/>
  <c r="BA167" i="4"/>
  <c r="BC44" i="4"/>
  <c r="AW140" i="4"/>
  <c r="AY43" i="4"/>
  <c r="I181" i="4"/>
  <c r="I175" i="4"/>
  <c r="I172" i="4"/>
  <c r="I208" i="4"/>
  <c r="I202" i="4"/>
  <c r="I199" i="4"/>
  <c r="J246" i="4"/>
  <c r="J219" i="4"/>
  <c r="J165" i="4"/>
  <c r="J192" i="4"/>
  <c r="J138" i="4"/>
  <c r="J111" i="4"/>
  <c r="J66" i="4"/>
  <c r="H186" i="4"/>
  <c r="AU88" i="4"/>
  <c r="AU95" i="4" s="1"/>
  <c r="AU103" i="4" s="1"/>
  <c r="AU48" i="4"/>
  <c r="AW42" i="4"/>
  <c r="AU113" i="4"/>
  <c r="I154" i="4"/>
  <c r="I148" i="4"/>
  <c r="I145" i="4"/>
  <c r="I127" i="4"/>
  <c r="I121" i="4"/>
  <c r="I118" i="4"/>
  <c r="J247" i="4"/>
  <c r="J220" i="4"/>
  <c r="J193" i="4"/>
  <c r="J166" i="4"/>
  <c r="J112" i="4"/>
  <c r="J139" i="4"/>
  <c r="J80" i="4"/>
  <c r="J171" i="4" l="1"/>
  <c r="I185" i="4"/>
  <c r="I266" i="4"/>
  <c r="J225" i="4"/>
  <c r="H187" i="4"/>
  <c r="I212" i="4"/>
  <c r="I239" i="4"/>
  <c r="I155" i="4"/>
  <c r="I149" i="4"/>
  <c r="I146" i="4"/>
  <c r="I236" i="4"/>
  <c r="I230" i="4"/>
  <c r="I227" i="4"/>
  <c r="J117" i="4"/>
  <c r="K93" i="4"/>
  <c r="K96" i="4"/>
  <c r="K70" i="4"/>
  <c r="K62" i="4"/>
  <c r="K75" i="4"/>
  <c r="K76" i="4"/>
  <c r="K63" i="4"/>
  <c r="K72" i="4"/>
  <c r="K77" i="4"/>
  <c r="K74" i="4"/>
  <c r="K56" i="4"/>
  <c r="K64" i="4"/>
  <c r="K79" i="4"/>
  <c r="K59" i="4"/>
  <c r="L3" i="4"/>
  <c r="K61" i="4"/>
  <c r="K58" i="4"/>
  <c r="K78" i="4"/>
  <c r="K73" i="4"/>
  <c r="K65" i="4"/>
  <c r="K71" i="4"/>
  <c r="K60" i="4"/>
  <c r="K57" i="4"/>
  <c r="AS103" i="4"/>
  <c r="I128" i="4"/>
  <c r="I122" i="4"/>
  <c r="I119" i="4"/>
  <c r="BC167" i="4"/>
  <c r="BE44" i="4"/>
  <c r="I131" i="4"/>
  <c r="J252" i="4"/>
  <c r="I158" i="4"/>
  <c r="AW88" i="4"/>
  <c r="AW95" i="4" s="1"/>
  <c r="AW103" i="4" s="1"/>
  <c r="AW113" i="4"/>
  <c r="AY42" i="4"/>
  <c r="AW48" i="4"/>
  <c r="I203" i="4"/>
  <c r="I209" i="4"/>
  <c r="I200" i="4"/>
  <c r="J144" i="4"/>
  <c r="AY140" i="4"/>
  <c r="BA43" i="4"/>
  <c r="J198" i="4"/>
  <c r="I182" i="4"/>
  <c r="I176" i="4"/>
  <c r="I173" i="4"/>
  <c r="I263" i="4"/>
  <c r="I257" i="4"/>
  <c r="I254" i="4"/>
  <c r="BE167" i="4" l="1"/>
  <c r="BG44" i="4"/>
  <c r="K247" i="4"/>
  <c r="K220" i="4"/>
  <c r="K166" i="4"/>
  <c r="K193" i="4"/>
  <c r="K139" i="4"/>
  <c r="K112" i="4"/>
  <c r="K80" i="4"/>
  <c r="I159" i="4"/>
  <c r="K104" i="4"/>
  <c r="J229" i="4"/>
  <c r="J235" i="4"/>
  <c r="J226" i="4"/>
  <c r="I204" i="4"/>
  <c r="I210" i="4"/>
  <c r="J175" i="4"/>
  <c r="J181" i="4"/>
  <c r="J172" i="4"/>
  <c r="J154" i="4"/>
  <c r="J148" i="4"/>
  <c r="J145" i="4"/>
  <c r="I231" i="4"/>
  <c r="I237" i="4"/>
  <c r="K101" i="4"/>
  <c r="I132" i="4"/>
  <c r="I258" i="4"/>
  <c r="I264" i="4"/>
  <c r="BA140" i="4"/>
  <c r="BC43" i="4"/>
  <c r="AY113" i="4"/>
  <c r="AY88" i="4"/>
  <c r="AY95" i="4" s="1"/>
  <c r="AY103" i="4" s="1"/>
  <c r="BA42" i="4"/>
  <c r="AY48" i="4"/>
  <c r="I240" i="4"/>
  <c r="I177" i="4"/>
  <c r="I183" i="4"/>
  <c r="K246" i="4"/>
  <c r="K192" i="4"/>
  <c r="K219" i="4"/>
  <c r="K165" i="4"/>
  <c r="K138" i="4"/>
  <c r="K111" i="4"/>
  <c r="K66" i="4"/>
  <c r="I186" i="4"/>
  <c r="I129" i="4"/>
  <c r="I123" i="4"/>
  <c r="J127" i="4"/>
  <c r="J121" i="4"/>
  <c r="J118" i="4"/>
  <c r="J208" i="4"/>
  <c r="J202" i="4"/>
  <c r="J199" i="4"/>
  <c r="I213" i="4"/>
  <c r="J262" i="4"/>
  <c r="J256" i="4"/>
  <c r="J253" i="4"/>
  <c r="I267" i="4"/>
  <c r="L4" i="4"/>
  <c r="I156" i="4"/>
  <c r="I150" i="4"/>
  <c r="K225" i="4" l="1"/>
  <c r="J236" i="4"/>
  <c r="J230" i="4"/>
  <c r="J227" i="4"/>
  <c r="J182" i="4"/>
  <c r="J176" i="4"/>
  <c r="J173" i="4"/>
  <c r="J239" i="4"/>
  <c r="K198" i="4"/>
  <c r="BA113" i="4"/>
  <c r="BA88" i="4"/>
  <c r="BA95" i="4" s="1"/>
  <c r="BC42" i="4"/>
  <c r="BA48" i="4"/>
  <c r="I160" i="4"/>
  <c r="J212" i="4"/>
  <c r="I187" i="4"/>
  <c r="BG167" i="4"/>
  <c r="BI44" i="4"/>
  <c r="BC140" i="4"/>
  <c r="BE43" i="4"/>
  <c r="J209" i="4"/>
  <c r="J203" i="4"/>
  <c r="J200" i="4"/>
  <c r="I241" i="4"/>
  <c r="I268" i="4"/>
  <c r="K252" i="4"/>
  <c r="J185" i="4"/>
  <c r="L93" i="4"/>
  <c r="L96" i="4"/>
  <c r="L75" i="4"/>
  <c r="L74" i="4"/>
  <c r="L79" i="4"/>
  <c r="L76" i="4"/>
  <c r="L63" i="4"/>
  <c r="L77" i="4"/>
  <c r="L56" i="4"/>
  <c r="L72" i="4"/>
  <c r="L64" i="4"/>
  <c r="L58" i="4"/>
  <c r="L65" i="4"/>
  <c r="L62" i="4"/>
  <c r="L61" i="4"/>
  <c r="M3" i="4"/>
  <c r="L59" i="4"/>
  <c r="L78" i="4"/>
  <c r="L73" i="4"/>
  <c r="L71" i="4"/>
  <c r="L70" i="4"/>
  <c r="L60" i="4"/>
  <c r="L57" i="4"/>
  <c r="I133" i="4"/>
  <c r="K117" i="4"/>
  <c r="J155" i="4"/>
  <c r="J149" i="4"/>
  <c r="J146" i="4"/>
  <c r="J263" i="4"/>
  <c r="J257" i="4"/>
  <c r="J254" i="4"/>
  <c r="J122" i="4"/>
  <c r="J128" i="4"/>
  <c r="J119" i="4"/>
  <c r="K144" i="4"/>
  <c r="J158" i="4"/>
  <c r="I214" i="4"/>
  <c r="J266" i="4"/>
  <c r="J131" i="4"/>
  <c r="K171" i="4"/>
  <c r="J204" i="4" l="1"/>
  <c r="J210" i="4"/>
  <c r="BI167" i="4"/>
  <c r="BK44" i="4"/>
  <c r="J237" i="4"/>
  <c r="J231" i="4"/>
  <c r="L104" i="4"/>
  <c r="L101" i="4"/>
  <c r="J213" i="4"/>
  <c r="J240" i="4"/>
  <c r="J159" i="4"/>
  <c r="J132" i="4"/>
  <c r="L247" i="4"/>
  <c r="L220" i="4"/>
  <c r="L193" i="4"/>
  <c r="L139" i="4"/>
  <c r="L166" i="4"/>
  <c r="L80" i="4"/>
  <c r="L112" i="4"/>
  <c r="BC113" i="4"/>
  <c r="BC88" i="4"/>
  <c r="BC95" i="4" s="1"/>
  <c r="BC103" i="4" s="1"/>
  <c r="BC48" i="4"/>
  <c r="BE42" i="4"/>
  <c r="J258" i="4"/>
  <c r="J264" i="4"/>
  <c r="J156" i="4"/>
  <c r="J150" i="4"/>
  <c r="K181" i="4"/>
  <c r="K175" i="4"/>
  <c r="K172" i="4"/>
  <c r="J183" i="4"/>
  <c r="J177" i="4"/>
  <c r="BA103" i="4"/>
  <c r="K229" i="4"/>
  <c r="K226" i="4"/>
  <c r="K235" i="4"/>
  <c r="K148" i="4"/>
  <c r="K154" i="4"/>
  <c r="K145" i="4"/>
  <c r="J267" i="4"/>
  <c r="K262" i="4"/>
  <c r="K256" i="4"/>
  <c r="K253" i="4"/>
  <c r="K208" i="4"/>
  <c r="K202" i="4"/>
  <c r="K199" i="4"/>
  <c r="K127" i="4"/>
  <c r="K121" i="4"/>
  <c r="K118" i="4"/>
  <c r="L246" i="4"/>
  <c r="L252" i="4" s="1"/>
  <c r="L219" i="4"/>
  <c r="L225" i="4" s="1"/>
  <c r="L192" i="4"/>
  <c r="L198" i="4" s="1"/>
  <c r="L165" i="4"/>
  <c r="L171" i="4" s="1"/>
  <c r="L138" i="4"/>
  <c r="L66" i="4"/>
  <c r="L111" i="4"/>
  <c r="J186" i="4"/>
  <c r="M4" i="4"/>
  <c r="J129" i="4"/>
  <c r="J123" i="4"/>
  <c r="BE140" i="4"/>
  <c r="BG43" i="4"/>
  <c r="BG140" i="4" l="1"/>
  <c r="BI43" i="4"/>
  <c r="L181" i="4"/>
  <c r="L175" i="4"/>
  <c r="L185" i="4" s="1"/>
  <c r="L172" i="4"/>
  <c r="K236" i="4"/>
  <c r="K230" i="4"/>
  <c r="K227" i="4"/>
  <c r="K182" i="4"/>
  <c r="K176" i="4"/>
  <c r="K173" i="4"/>
  <c r="L208" i="4"/>
  <c r="L202" i="4"/>
  <c r="L212" i="4" s="1"/>
  <c r="L199" i="4"/>
  <c r="BE113" i="4"/>
  <c r="BE48" i="4"/>
  <c r="BE88" i="4"/>
  <c r="BE95" i="4" s="1"/>
  <c r="BG42" i="4"/>
  <c r="J214" i="4"/>
  <c r="L262" i="4"/>
  <c r="L256" i="4"/>
  <c r="L266" i="4" s="1"/>
  <c r="L253" i="4"/>
  <c r="K155" i="4"/>
  <c r="K149" i="4"/>
  <c r="K146" i="4"/>
  <c r="J241" i="4"/>
  <c r="K185" i="4"/>
  <c r="L235" i="4"/>
  <c r="L229" i="4"/>
  <c r="L239" i="4" s="1"/>
  <c r="L226" i="4"/>
  <c r="K212" i="4"/>
  <c r="J133" i="4"/>
  <c r="K263" i="4"/>
  <c r="K257" i="4"/>
  <c r="K254" i="4"/>
  <c r="K158" i="4"/>
  <c r="K209" i="4"/>
  <c r="K203" i="4"/>
  <c r="K200" i="4"/>
  <c r="K239" i="4"/>
  <c r="K122" i="4"/>
  <c r="K128" i="4"/>
  <c r="K119" i="4"/>
  <c r="J160" i="4"/>
  <c r="M96" i="4"/>
  <c r="M65" i="4"/>
  <c r="M74" i="4"/>
  <c r="M79" i="4"/>
  <c r="M93" i="4"/>
  <c r="M77" i="4"/>
  <c r="M56" i="4"/>
  <c r="M72" i="4"/>
  <c r="M64" i="4"/>
  <c r="M58" i="4"/>
  <c r="M60" i="4"/>
  <c r="M71" i="4"/>
  <c r="M76" i="4"/>
  <c r="M63" i="4"/>
  <c r="M59" i="4"/>
  <c r="M78" i="4"/>
  <c r="N3" i="4"/>
  <c r="M73" i="4"/>
  <c r="M70" i="4"/>
  <c r="M75" i="4"/>
  <c r="M62" i="4"/>
  <c r="M61" i="4"/>
  <c r="M57" i="4"/>
  <c r="K131" i="4"/>
  <c r="J187" i="4"/>
  <c r="L117" i="4"/>
  <c r="K266" i="4"/>
  <c r="L144" i="4"/>
  <c r="J268" i="4"/>
  <c r="BK167" i="4"/>
  <c r="BM44" i="4"/>
  <c r="K258" i="4" l="1"/>
  <c r="K264" i="4"/>
  <c r="BE103" i="4"/>
  <c r="M104" i="4"/>
  <c r="K210" i="4"/>
  <c r="K204" i="4"/>
  <c r="L121" i="4"/>
  <c r="L127" i="4"/>
  <c r="L118" i="4"/>
  <c r="K186" i="4"/>
  <c r="M246" i="4"/>
  <c r="M252" i="4" s="1"/>
  <c r="M219" i="4"/>
  <c r="M192" i="4"/>
  <c r="M138" i="4"/>
  <c r="M165" i="4"/>
  <c r="M111" i="4"/>
  <c r="M66" i="4"/>
  <c r="K123" i="4"/>
  <c r="K129" i="4"/>
  <c r="L236" i="4"/>
  <c r="L230" i="4"/>
  <c r="L240" i="4" s="1"/>
  <c r="L227" i="4"/>
  <c r="K156" i="4"/>
  <c r="K150" i="4"/>
  <c r="L209" i="4"/>
  <c r="L203" i="4"/>
  <c r="L213" i="4" s="1"/>
  <c r="L200" i="4"/>
  <c r="L257" i="4"/>
  <c r="L267" i="4" s="1"/>
  <c r="L263" i="4"/>
  <c r="L254" i="4"/>
  <c r="K183" i="4"/>
  <c r="K177" i="4"/>
  <c r="K213" i="4"/>
  <c r="BM167" i="4"/>
  <c r="BO44" i="4"/>
  <c r="L148" i="4"/>
  <c r="L145" i="4"/>
  <c r="L154" i="4"/>
  <c r="N4" i="4"/>
  <c r="K159" i="4"/>
  <c r="K237" i="4"/>
  <c r="K231" i="4"/>
  <c r="K267" i="4"/>
  <c r="L176" i="4"/>
  <c r="L186" i="4" s="1"/>
  <c r="L182" i="4"/>
  <c r="L173" i="4"/>
  <c r="BI140" i="4"/>
  <c r="BK43" i="4"/>
  <c r="M247" i="4"/>
  <c r="M220" i="4"/>
  <c r="M193" i="4"/>
  <c r="M139" i="4"/>
  <c r="M166" i="4"/>
  <c r="M80" i="4"/>
  <c r="M112" i="4"/>
  <c r="M101" i="4"/>
  <c r="K132" i="4"/>
  <c r="BG88" i="4"/>
  <c r="BG95" i="4" s="1"/>
  <c r="BG103" i="4" s="1"/>
  <c r="BG48" i="4"/>
  <c r="BG113" i="4"/>
  <c r="BI42" i="4"/>
  <c r="K240" i="4"/>
  <c r="K241" i="4" l="1"/>
  <c r="M225" i="4"/>
  <c r="L149" i="4"/>
  <c r="L155" i="4"/>
  <c r="L146" i="4"/>
  <c r="L158" i="4"/>
  <c r="M117" i="4"/>
  <c r="BI88" i="4"/>
  <c r="BI95" i="4" s="1"/>
  <c r="BI103" i="4" s="1"/>
  <c r="BI113" i="4"/>
  <c r="BK42" i="4"/>
  <c r="BI48" i="4"/>
  <c r="M262" i="4"/>
  <c r="M256" i="4"/>
  <c r="M253" i="4"/>
  <c r="N96" i="4"/>
  <c r="N104" i="4" s="1"/>
  <c r="N61" i="4"/>
  <c r="N74" i="4"/>
  <c r="N79" i="4"/>
  <c r="N73" i="4"/>
  <c r="N78" i="4"/>
  <c r="N77" i="4"/>
  <c r="N56" i="4"/>
  <c r="N72" i="4"/>
  <c r="N64" i="4"/>
  <c r="N58" i="4"/>
  <c r="N60" i="4"/>
  <c r="N71" i="4"/>
  <c r="N65" i="4"/>
  <c r="N93" i="4"/>
  <c r="N101" i="4" s="1"/>
  <c r="O3" i="4"/>
  <c r="N76" i="4"/>
  <c r="N63" i="4"/>
  <c r="N57" i="4"/>
  <c r="N70" i="4"/>
  <c r="N75" i="4"/>
  <c r="N62" i="4"/>
  <c r="N59" i="4"/>
  <c r="BO167" i="4"/>
  <c r="BQ44" i="4"/>
  <c r="K187" i="4"/>
  <c r="K160" i="4"/>
  <c r="M171" i="4"/>
  <c r="L122" i="4"/>
  <c r="L132" i="4" s="1"/>
  <c r="L128" i="4"/>
  <c r="L119" i="4"/>
  <c r="K268" i="4"/>
  <c r="M144" i="4"/>
  <c r="L183" i="4"/>
  <c r="L177" i="4"/>
  <c r="L187" i="4" s="1"/>
  <c r="L210" i="4"/>
  <c r="L204" i="4"/>
  <c r="L214" i="4" s="1"/>
  <c r="K214" i="4"/>
  <c r="K133" i="4"/>
  <c r="BK140" i="4"/>
  <c r="BM43" i="4"/>
  <c r="L258" i="4"/>
  <c r="L268" i="4" s="1"/>
  <c r="L264" i="4"/>
  <c r="L237" i="4"/>
  <c r="L231" i="4"/>
  <c r="L241" i="4" s="1"/>
  <c r="M198" i="4"/>
  <c r="L131" i="4"/>
  <c r="BQ167" i="4" l="1"/>
  <c r="BS44" i="4"/>
  <c r="L123" i="4"/>
  <c r="L133" i="4" s="1"/>
  <c r="L129" i="4"/>
  <c r="M121" i="4"/>
  <c r="M131" i="4" s="1"/>
  <c r="M127" i="4"/>
  <c r="M118" i="4"/>
  <c r="L150" i="4"/>
  <c r="L156" i="4"/>
  <c r="M145" i="4"/>
  <c r="M148" i="4"/>
  <c r="M158" i="4" s="1"/>
  <c r="M154" i="4"/>
  <c r="M266" i="4"/>
  <c r="L159" i="4"/>
  <c r="M257" i="4"/>
  <c r="M267" i="4" s="1"/>
  <c r="M263" i="4"/>
  <c r="M254" i="4"/>
  <c r="BK113" i="4"/>
  <c r="BK88" i="4"/>
  <c r="BK95" i="4" s="1"/>
  <c r="BK103" i="4" s="1"/>
  <c r="BM42" i="4"/>
  <c r="BK48" i="4"/>
  <c r="M235" i="4"/>
  <c r="M229" i="4"/>
  <c r="M226" i="4"/>
  <c r="N247" i="4"/>
  <c r="N220" i="4"/>
  <c r="N193" i="4"/>
  <c r="N139" i="4"/>
  <c r="N166" i="4"/>
  <c r="N80" i="4"/>
  <c r="N112" i="4"/>
  <c r="M208" i="4"/>
  <c r="M202" i="4"/>
  <c r="M199" i="4"/>
  <c r="O4" i="4"/>
  <c r="N246" i="4"/>
  <c r="N252" i="4" s="1"/>
  <c r="N219" i="4"/>
  <c r="N192" i="4"/>
  <c r="N138" i="4"/>
  <c r="N111" i="4"/>
  <c r="N165" i="4"/>
  <c r="N171" i="4" s="1"/>
  <c r="N66" i="4"/>
  <c r="M181" i="4"/>
  <c r="M175" i="4"/>
  <c r="M172" i="4"/>
  <c r="BM140" i="4"/>
  <c r="BO43" i="4"/>
  <c r="O63" i="4" l="1"/>
  <c r="O96" i="4"/>
  <c r="O104" i="4" s="1"/>
  <c r="O79" i="4"/>
  <c r="O78" i="4"/>
  <c r="O72" i="4"/>
  <c r="O64" i="4"/>
  <c r="O58" i="4"/>
  <c r="O60" i="4"/>
  <c r="O74" i="4"/>
  <c r="O71" i="4"/>
  <c r="O65" i="4"/>
  <c r="O93" i="4"/>
  <c r="O101" i="4" s="1"/>
  <c r="O75" i="4"/>
  <c r="O77" i="4"/>
  <c r="O56" i="4"/>
  <c r="P3" i="4"/>
  <c r="O76" i="4"/>
  <c r="O57" i="4"/>
  <c r="O73" i="4"/>
  <c r="O70" i="4"/>
  <c r="O62" i="4"/>
  <c r="O61" i="4"/>
  <c r="O59" i="4"/>
  <c r="M122" i="4"/>
  <c r="M132" i="4" s="1"/>
  <c r="M128" i="4"/>
  <c r="M119" i="4"/>
  <c r="N117" i="4"/>
  <c r="M258" i="4"/>
  <c r="M264" i="4"/>
  <c r="N144" i="4"/>
  <c r="N225" i="4"/>
  <c r="BM113" i="4"/>
  <c r="BM88" i="4"/>
  <c r="BM95" i="4" s="1"/>
  <c r="BM103" i="4" s="1"/>
  <c r="BO42" i="4"/>
  <c r="BM48" i="4"/>
  <c r="M149" i="4"/>
  <c r="M159" i="4" s="1"/>
  <c r="M155" i="4"/>
  <c r="M146" i="4"/>
  <c r="BO140" i="4"/>
  <c r="BQ43" i="4"/>
  <c r="M176" i="4"/>
  <c r="M186" i="4" s="1"/>
  <c r="M182" i="4"/>
  <c r="M173" i="4"/>
  <c r="M236" i="4"/>
  <c r="M230" i="4"/>
  <c r="M240" i="4" s="1"/>
  <c r="M227" i="4"/>
  <c r="BS167" i="4"/>
  <c r="BU44" i="4"/>
  <c r="N198" i="4"/>
  <c r="N262" i="4"/>
  <c r="N256" i="4"/>
  <c r="N266" i="4" s="1"/>
  <c r="N253" i="4"/>
  <c r="M185" i="4"/>
  <c r="L160" i="4"/>
  <c r="N175" i="4"/>
  <c r="N185" i="4" s="1"/>
  <c r="N181" i="4"/>
  <c r="N172" i="4"/>
  <c r="M203" i="4"/>
  <c r="M213" i="4" s="1"/>
  <c r="M209" i="4"/>
  <c r="M200" i="4"/>
  <c r="M239" i="4"/>
  <c r="M212" i="4"/>
  <c r="BU167" i="4" l="1"/>
  <c r="BW44" i="4"/>
  <c r="M123" i="4"/>
  <c r="M133" i="4" s="1"/>
  <c r="M129" i="4"/>
  <c r="N154" i="4"/>
  <c r="N148" i="4"/>
  <c r="N158" i="4" s="1"/>
  <c r="N145" i="4"/>
  <c r="P4" i="4"/>
  <c r="M183" i="4"/>
  <c r="M177" i="4"/>
  <c r="M187" i="4" s="1"/>
  <c r="N235" i="4"/>
  <c r="N229" i="4"/>
  <c r="N239" i="4" s="1"/>
  <c r="N226" i="4"/>
  <c r="N176" i="4"/>
  <c r="N186" i="4" s="1"/>
  <c r="N182" i="4"/>
  <c r="N173" i="4"/>
  <c r="M237" i="4"/>
  <c r="M231" i="4"/>
  <c r="M241" i="4" s="1"/>
  <c r="O246" i="4"/>
  <c r="O219" i="4"/>
  <c r="O138" i="4"/>
  <c r="O144" i="4" s="1"/>
  <c r="O192" i="4"/>
  <c r="O198" i="4" s="1"/>
  <c r="O111" i="4"/>
  <c r="O165" i="4"/>
  <c r="O66" i="4"/>
  <c r="BO113" i="4"/>
  <c r="BO88" i="4"/>
  <c r="BO95" i="4" s="1"/>
  <c r="BO103" i="4" s="1"/>
  <c r="BO48" i="4"/>
  <c r="BQ42" i="4"/>
  <c r="N257" i="4"/>
  <c r="N267" i="4" s="1"/>
  <c r="N263" i="4"/>
  <c r="N254" i="4"/>
  <c r="BQ140" i="4"/>
  <c r="BS43" i="4"/>
  <c r="O247" i="4"/>
  <c r="O220" i="4"/>
  <c r="O193" i="4"/>
  <c r="O139" i="4"/>
  <c r="O166" i="4"/>
  <c r="O80" i="4"/>
  <c r="O112" i="4"/>
  <c r="N202" i="4"/>
  <c r="N212" i="4" s="1"/>
  <c r="N208" i="4"/>
  <c r="N199" i="4"/>
  <c r="M268" i="4"/>
  <c r="M210" i="4"/>
  <c r="M204" i="4"/>
  <c r="M150" i="4"/>
  <c r="M160" i="4" s="1"/>
  <c r="M156" i="4"/>
  <c r="N121" i="4"/>
  <c r="N131" i="4" s="1"/>
  <c r="N127" i="4"/>
  <c r="N118" i="4"/>
  <c r="O252" i="4" l="1"/>
  <c r="O225" i="4"/>
  <c r="O148" i="4"/>
  <c r="O158" i="4" s="1"/>
  <c r="O154" i="4"/>
  <c r="O145" i="4"/>
  <c r="O229" i="4"/>
  <c r="O239" i="4" s="1"/>
  <c r="O235" i="4"/>
  <c r="O226" i="4"/>
  <c r="BS140" i="4"/>
  <c r="BU43" i="4"/>
  <c r="M214" i="4"/>
  <c r="N149" i="4"/>
  <c r="N159" i="4" s="1"/>
  <c r="N155" i="4"/>
  <c r="N146" i="4"/>
  <c r="N203" i="4"/>
  <c r="N213" i="4" s="1"/>
  <c r="N209" i="4"/>
  <c r="N200" i="4"/>
  <c r="P65" i="4"/>
  <c r="P73" i="4"/>
  <c r="P63" i="4"/>
  <c r="P78" i="4"/>
  <c r="P72" i="4"/>
  <c r="P60" i="4"/>
  <c r="P74" i="4"/>
  <c r="P71" i="4"/>
  <c r="P93" i="4"/>
  <c r="P101" i="4" s="1"/>
  <c r="P75" i="4"/>
  <c r="P64" i="4"/>
  <c r="P58" i="4"/>
  <c r="P96" i="4"/>
  <c r="P104" i="4" s="1"/>
  <c r="Q3" i="4"/>
  <c r="P79" i="4"/>
  <c r="P76" i="4"/>
  <c r="P57" i="4"/>
  <c r="P70" i="4"/>
  <c r="P62" i="4"/>
  <c r="P77" i="4"/>
  <c r="P61" i="4"/>
  <c r="P59" i="4"/>
  <c r="P56" i="4"/>
  <c r="O262" i="4"/>
  <c r="O256" i="4"/>
  <c r="O266" i="4" s="1"/>
  <c r="O253" i="4"/>
  <c r="BQ113" i="4"/>
  <c r="BQ88" i="4"/>
  <c r="BQ95" i="4" s="1"/>
  <c r="BQ103" i="4" s="1"/>
  <c r="BQ48" i="4"/>
  <c r="BS42" i="4"/>
  <c r="N122" i="4"/>
  <c r="N132" i="4" s="1"/>
  <c r="N128" i="4"/>
  <c r="N119" i="4"/>
  <c r="O171" i="4"/>
  <c r="BW167" i="4"/>
  <c r="BY44" i="4"/>
  <c r="O202" i="4"/>
  <c r="O212" i="4" s="1"/>
  <c r="O208" i="4"/>
  <c r="O199" i="4"/>
  <c r="N258" i="4"/>
  <c r="N268" i="4" s="1"/>
  <c r="N264" i="4"/>
  <c r="N236" i="4"/>
  <c r="N230" i="4"/>
  <c r="N240" i="4" s="1"/>
  <c r="N227" i="4"/>
  <c r="O117" i="4"/>
  <c r="N183" i="4"/>
  <c r="N177" i="4"/>
  <c r="N187" i="4" s="1"/>
  <c r="O175" i="4" l="1"/>
  <c r="O185" i="4" s="1"/>
  <c r="O181" i="4"/>
  <c r="O172" i="4"/>
  <c r="N123" i="4"/>
  <c r="N133" i="4" s="1"/>
  <c r="N129" i="4"/>
  <c r="O236" i="4"/>
  <c r="O230" i="4"/>
  <c r="O240" i="4" s="1"/>
  <c r="O227" i="4"/>
  <c r="N150" i="4"/>
  <c r="N160" i="4" s="1"/>
  <c r="N156" i="4"/>
  <c r="P219" i="4"/>
  <c r="P246" i="4"/>
  <c r="P192" i="4"/>
  <c r="P138" i="4"/>
  <c r="P165" i="4"/>
  <c r="P111" i="4"/>
  <c r="P66" i="4"/>
  <c r="BU140" i="4"/>
  <c r="BW43" i="4"/>
  <c r="N204" i="4"/>
  <c r="N214" i="4" s="1"/>
  <c r="N210" i="4"/>
  <c r="BS88" i="4"/>
  <c r="BS95" i="4" s="1"/>
  <c r="BS103" i="4" s="1"/>
  <c r="BS113" i="4"/>
  <c r="BU42" i="4"/>
  <c r="BS48" i="4"/>
  <c r="O203" i="4"/>
  <c r="O213" i="4" s="1"/>
  <c r="O209" i="4"/>
  <c r="O200" i="4"/>
  <c r="P247" i="4"/>
  <c r="P220" i="4"/>
  <c r="P193" i="4"/>
  <c r="P166" i="4"/>
  <c r="P139" i="4"/>
  <c r="P112" i="4"/>
  <c r="P80" i="4"/>
  <c r="O155" i="4"/>
  <c r="O149" i="4"/>
  <c r="O159" i="4" s="1"/>
  <c r="O146" i="4"/>
  <c r="BY167" i="4"/>
  <c r="CA44" i="4"/>
  <c r="O121" i="4"/>
  <c r="O131" i="4" s="1"/>
  <c r="O127" i="4"/>
  <c r="O118" i="4"/>
  <c r="N237" i="4"/>
  <c r="N231" i="4"/>
  <c r="N241" i="4" s="1"/>
  <c r="O263" i="4"/>
  <c r="O257" i="4"/>
  <c r="O267" i="4" s="1"/>
  <c r="O254" i="4"/>
  <c r="Q4" i="4"/>
  <c r="P171" i="4" l="1"/>
  <c r="P117" i="4"/>
  <c r="P144" i="4"/>
  <c r="BU113" i="4"/>
  <c r="BU88" i="4"/>
  <c r="BU95" i="4" s="1"/>
  <c r="BU103" i="4" s="1"/>
  <c r="BW42" i="4"/>
  <c r="BU48" i="4"/>
  <c r="P198" i="4"/>
  <c r="P148" i="4"/>
  <c r="P158" i="4" s="1"/>
  <c r="P154" i="4"/>
  <c r="P145" i="4"/>
  <c r="P252" i="4"/>
  <c r="O231" i="4"/>
  <c r="O241" i="4" s="1"/>
  <c r="O237" i="4"/>
  <c r="CA167" i="4"/>
  <c r="CC44" i="4"/>
  <c r="O210" i="4"/>
  <c r="O204" i="4"/>
  <c r="O214" i="4" s="1"/>
  <c r="P127" i="4"/>
  <c r="P121" i="4"/>
  <c r="P131" i="4" s="1"/>
  <c r="P118" i="4"/>
  <c r="P175" i="4"/>
  <c r="P185" i="4" s="1"/>
  <c r="P181" i="4"/>
  <c r="P172" i="4"/>
  <c r="BW140" i="4"/>
  <c r="BY43" i="4"/>
  <c r="O150" i="4"/>
  <c r="O160" i="4" s="1"/>
  <c r="O156" i="4"/>
  <c r="O264" i="4"/>
  <c r="O258" i="4"/>
  <c r="O268" i="4" s="1"/>
  <c r="O176" i="4"/>
  <c r="O186" i="4" s="1"/>
  <c r="O182" i="4"/>
  <c r="O173" i="4"/>
  <c r="Q78" i="4"/>
  <c r="Q77" i="4"/>
  <c r="Q74" i="4"/>
  <c r="Q71" i="4"/>
  <c r="Q70" i="4"/>
  <c r="Q93" i="4"/>
  <c r="Q101" i="4" s="1"/>
  <c r="Q65" i="4"/>
  <c r="Q75" i="4"/>
  <c r="Q61" i="4"/>
  <c r="Q57" i="4"/>
  <c r="Q72" i="4"/>
  <c r="Q60" i="4"/>
  <c r="Q79" i="4"/>
  <c r="Q76" i="4"/>
  <c r="Q58" i="4"/>
  <c r="Q73" i="4"/>
  <c r="Q64" i="4"/>
  <c r="Q63" i="4"/>
  <c r="Q62" i="4"/>
  <c r="Q59" i="4"/>
  <c r="Q96" i="4"/>
  <c r="Q104" i="4" s="1"/>
  <c r="R3" i="4"/>
  <c r="Q56" i="4"/>
  <c r="P225" i="4"/>
  <c r="O122" i="4"/>
  <c r="O132" i="4" s="1"/>
  <c r="O128" i="4"/>
  <c r="O119" i="4"/>
  <c r="Q246" i="4" l="1"/>
  <c r="Q192" i="4"/>
  <c r="Q219" i="4"/>
  <c r="Q165" i="4"/>
  <c r="Q138" i="4"/>
  <c r="Q111" i="4"/>
  <c r="Q117" i="4" s="1"/>
  <c r="Q66" i="4"/>
  <c r="P262" i="4"/>
  <c r="P256" i="4"/>
  <c r="P266" i="4" s="1"/>
  <c r="P253" i="4"/>
  <c r="P149" i="4"/>
  <c r="P159" i="4" s="1"/>
  <c r="P155" i="4"/>
  <c r="P146" i="4"/>
  <c r="P229" i="4"/>
  <c r="P239" i="4" s="1"/>
  <c r="P235" i="4"/>
  <c r="P226" i="4"/>
  <c r="R4" i="4"/>
  <c r="BW113" i="4"/>
  <c r="BW88" i="4"/>
  <c r="BW95" i="4" s="1"/>
  <c r="BW103" i="4" s="1"/>
  <c r="BY42" i="4"/>
  <c r="BW48" i="4"/>
  <c r="P176" i="4"/>
  <c r="P186" i="4" s="1"/>
  <c r="P182" i="4"/>
  <c r="P173" i="4"/>
  <c r="O183" i="4"/>
  <c r="O177" i="4"/>
  <c r="O187" i="4" s="1"/>
  <c r="P122" i="4"/>
  <c r="P132" i="4" s="1"/>
  <c r="P128" i="4"/>
  <c r="P119" i="4"/>
  <c r="P202" i="4"/>
  <c r="P212" i="4" s="1"/>
  <c r="P208" i="4"/>
  <c r="P199" i="4"/>
  <c r="Q220" i="4"/>
  <c r="Q247" i="4"/>
  <c r="Q193" i="4"/>
  <c r="Q166" i="4"/>
  <c r="Q139" i="4"/>
  <c r="Q80" i="4"/>
  <c r="Q112" i="4"/>
  <c r="CC167" i="4"/>
  <c r="CE44" i="4"/>
  <c r="O123" i="4"/>
  <c r="O133" i="4" s="1"/>
  <c r="O129" i="4"/>
  <c r="BY140" i="4"/>
  <c r="CA43" i="4"/>
  <c r="Q171" i="4" l="1"/>
  <c r="P177" i="4"/>
  <c r="P187" i="4" s="1"/>
  <c r="P183" i="4"/>
  <c r="P236" i="4"/>
  <c r="P230" i="4"/>
  <c r="P240" i="4" s="1"/>
  <c r="P227" i="4"/>
  <c r="CE167" i="4"/>
  <c r="CG44" i="4"/>
  <c r="Q225" i="4"/>
  <c r="P257" i="4"/>
  <c r="P267" i="4" s="1"/>
  <c r="P263" i="4"/>
  <c r="P254" i="4"/>
  <c r="CA140" i="4"/>
  <c r="CC43" i="4"/>
  <c r="Q144" i="4"/>
  <c r="BY113" i="4"/>
  <c r="BY48" i="4"/>
  <c r="CA42" i="4"/>
  <c r="BY88" i="4"/>
  <c r="BY95" i="4" s="1"/>
  <c r="BY103" i="4" s="1"/>
  <c r="P123" i="4"/>
  <c r="P133" i="4" s="1"/>
  <c r="P129" i="4"/>
  <c r="P156" i="4"/>
  <c r="P150" i="4"/>
  <c r="P160" i="4" s="1"/>
  <c r="Q198" i="4"/>
  <c r="Q127" i="4"/>
  <c r="Q121" i="4"/>
  <c r="Q131" i="4" s="1"/>
  <c r="Q118" i="4"/>
  <c r="P203" i="4"/>
  <c r="P213" i="4" s="1"/>
  <c r="P209" i="4"/>
  <c r="P200" i="4"/>
  <c r="R79" i="4"/>
  <c r="R78" i="4"/>
  <c r="R77" i="4"/>
  <c r="R76" i="4"/>
  <c r="R75" i="4"/>
  <c r="R74" i="4"/>
  <c r="R73" i="4"/>
  <c r="R72" i="4"/>
  <c r="R71" i="4"/>
  <c r="R70" i="4"/>
  <c r="R61" i="4"/>
  <c r="R93" i="4"/>
  <c r="R101" i="4" s="1"/>
  <c r="R65" i="4"/>
  <c r="R57" i="4"/>
  <c r="R59" i="4"/>
  <c r="S3" i="4"/>
  <c r="R58" i="4"/>
  <c r="R64" i="4"/>
  <c r="R63" i="4"/>
  <c r="R62" i="4"/>
  <c r="R60" i="4"/>
  <c r="R96" i="4"/>
  <c r="R104" i="4" s="1"/>
  <c r="R56" i="4"/>
  <c r="Q252" i="4"/>
  <c r="Q262" i="4" l="1"/>
  <c r="Q256" i="4"/>
  <c r="Q266" i="4" s="1"/>
  <c r="Q253" i="4"/>
  <c r="CG167" i="4"/>
  <c r="CI44" i="4"/>
  <c r="CC140" i="4"/>
  <c r="CE43" i="4"/>
  <c r="R246" i="4"/>
  <c r="R219" i="4"/>
  <c r="R192" i="4"/>
  <c r="R165" i="4"/>
  <c r="R171" i="4" s="1"/>
  <c r="R111" i="4"/>
  <c r="R138" i="4"/>
  <c r="R66" i="4"/>
  <c r="Q235" i="4"/>
  <c r="Q229" i="4"/>
  <c r="Q239" i="4" s="1"/>
  <c r="Q226" i="4"/>
  <c r="P210" i="4"/>
  <c r="P204" i="4"/>
  <c r="P214" i="4" s="1"/>
  <c r="CA88" i="4"/>
  <c r="CA95" i="4" s="1"/>
  <c r="CA103" i="4" s="1"/>
  <c r="CA48" i="4"/>
  <c r="CA113" i="4"/>
  <c r="CC42" i="4"/>
  <c r="Q128" i="4"/>
  <c r="Q122" i="4"/>
  <c r="Q132" i="4" s="1"/>
  <c r="Q119" i="4"/>
  <c r="Q154" i="4"/>
  <c r="Q148" i="4"/>
  <c r="Q158" i="4" s="1"/>
  <c r="Q145" i="4"/>
  <c r="S4" i="4"/>
  <c r="Q202" i="4"/>
  <c r="Q212" i="4" s="1"/>
  <c r="Q208" i="4"/>
  <c r="Q199" i="4"/>
  <c r="R247" i="4"/>
  <c r="R220" i="4"/>
  <c r="R193" i="4"/>
  <c r="R166" i="4"/>
  <c r="R139" i="4"/>
  <c r="R112" i="4"/>
  <c r="R80" i="4"/>
  <c r="P231" i="4"/>
  <c r="P241" i="4" s="1"/>
  <c r="P237" i="4"/>
  <c r="P264" i="4"/>
  <c r="P258" i="4"/>
  <c r="P268" i="4" s="1"/>
  <c r="Q181" i="4"/>
  <c r="Q175" i="4"/>
  <c r="Q185" i="4" s="1"/>
  <c r="Q172" i="4"/>
  <c r="R225" i="4" l="1"/>
  <c r="R198" i="4"/>
  <c r="R208" i="4" s="1"/>
  <c r="R252" i="4"/>
  <c r="R256" i="4" s="1"/>
  <c r="R266" i="4" s="1"/>
  <c r="R181" i="4"/>
  <c r="R175" i="4"/>
  <c r="R185" i="4" s="1"/>
  <c r="R172" i="4"/>
  <c r="Q149" i="4"/>
  <c r="Q159" i="4" s="1"/>
  <c r="Q155" i="4"/>
  <c r="Q146" i="4"/>
  <c r="Q123" i="4"/>
  <c r="Q133" i="4" s="1"/>
  <c r="Q129" i="4"/>
  <c r="R202" i="4"/>
  <c r="R212" i="4" s="1"/>
  <c r="Q209" i="4"/>
  <c r="Q203" i="4"/>
  <c r="Q213" i="4" s="1"/>
  <c r="Q200" i="4"/>
  <c r="Q263" i="4"/>
  <c r="Q257" i="4"/>
  <c r="Q267" i="4" s="1"/>
  <c r="Q254" i="4"/>
  <c r="Q176" i="4"/>
  <c r="Q186" i="4" s="1"/>
  <c r="Q182" i="4"/>
  <c r="Q173" i="4"/>
  <c r="R262" i="4"/>
  <c r="CE140" i="4"/>
  <c r="CG43" i="4"/>
  <c r="R144" i="4"/>
  <c r="R235" i="4"/>
  <c r="R229" i="4"/>
  <c r="R239" i="4" s="1"/>
  <c r="R226" i="4"/>
  <c r="Q230" i="4"/>
  <c r="Q240" i="4" s="1"/>
  <c r="Q236" i="4"/>
  <c r="Q227" i="4"/>
  <c r="CI167" i="4"/>
  <c r="E167" i="4" s="1"/>
  <c r="E44" i="4"/>
  <c r="S72" i="4"/>
  <c r="S77" i="4"/>
  <c r="S57" i="4"/>
  <c r="S75" i="4"/>
  <c r="S61" i="4"/>
  <c r="S59" i="4"/>
  <c r="T3" i="4"/>
  <c r="S70" i="4"/>
  <c r="S62" i="4"/>
  <c r="S73" i="4"/>
  <c r="S96" i="4"/>
  <c r="S104" i="4" s="1"/>
  <c r="S76" i="4"/>
  <c r="S93" i="4"/>
  <c r="S101" i="4" s="1"/>
  <c r="S74" i="4"/>
  <c r="S71" i="4"/>
  <c r="S65" i="4"/>
  <c r="S56" i="4"/>
  <c r="S64" i="4"/>
  <c r="S63" i="4"/>
  <c r="S78" i="4"/>
  <c r="S60" i="4"/>
  <c r="S79" i="4"/>
  <c r="S58" i="4"/>
  <c r="CC113" i="4"/>
  <c r="CC88" i="4"/>
  <c r="CC95" i="4" s="1"/>
  <c r="CC103" i="4" s="1"/>
  <c r="CC48" i="4"/>
  <c r="CE42" i="4"/>
  <c r="R117" i="4"/>
  <c r="R199" i="4" l="1"/>
  <c r="R253" i="4"/>
  <c r="R263" i="4" s="1"/>
  <c r="T4" i="4"/>
  <c r="S246" i="4"/>
  <c r="S219" i="4"/>
  <c r="S192" i="4"/>
  <c r="S165" i="4"/>
  <c r="S111" i="4"/>
  <c r="S66" i="4"/>
  <c r="S138" i="4"/>
  <c r="CE113" i="4"/>
  <c r="CE88" i="4"/>
  <c r="CE95" i="4" s="1"/>
  <c r="CE103" i="4" s="1"/>
  <c r="CE48" i="4"/>
  <c r="CG42" i="4"/>
  <c r="Q264" i="4"/>
  <c r="Q258" i="4"/>
  <c r="Q268" i="4" s="1"/>
  <c r="R154" i="4"/>
  <c r="R148" i="4"/>
  <c r="R158" i="4" s="1"/>
  <c r="R145" i="4"/>
  <c r="S247" i="4"/>
  <c r="S220" i="4"/>
  <c r="S193" i="4"/>
  <c r="S166" i="4"/>
  <c r="S80" i="4"/>
  <c r="S139" i="4"/>
  <c r="S112" i="4"/>
  <c r="R127" i="4"/>
  <c r="R121" i="4"/>
  <c r="R131" i="4" s="1"/>
  <c r="R118" i="4"/>
  <c r="CG140" i="4"/>
  <c r="CI43" i="4"/>
  <c r="Q210" i="4"/>
  <c r="Q204" i="4"/>
  <c r="Q214" i="4" s="1"/>
  <c r="R182" i="4"/>
  <c r="R176" i="4"/>
  <c r="R186" i="4" s="1"/>
  <c r="R173" i="4"/>
  <c r="R230" i="4"/>
  <c r="R240" i="4" s="1"/>
  <c r="R236" i="4"/>
  <c r="R227" i="4"/>
  <c r="R203" i="4"/>
  <c r="R213" i="4" s="1"/>
  <c r="R209" i="4"/>
  <c r="R200" i="4"/>
  <c r="Q231" i="4"/>
  <c r="Q241" i="4" s="1"/>
  <c r="Q237" i="4"/>
  <c r="Q177" i="4"/>
  <c r="Q187" i="4" s="1"/>
  <c r="Q183" i="4"/>
  <c r="Q150" i="4"/>
  <c r="Q160" i="4" s="1"/>
  <c r="Q156" i="4"/>
  <c r="R254" i="4"/>
  <c r="R257" i="4" l="1"/>
  <c r="R267" i="4" s="1"/>
  <c r="S171" i="4"/>
  <c r="S225" i="4"/>
  <c r="S235" i="4" s="1"/>
  <c r="S198" i="4"/>
  <c r="S202" i="4" s="1"/>
  <c r="S212" i="4" s="1"/>
  <c r="S252" i="4"/>
  <c r="R128" i="4"/>
  <c r="R122" i="4"/>
  <c r="R132" i="4" s="1"/>
  <c r="R119" i="4"/>
  <c r="S181" i="4"/>
  <c r="S175" i="4"/>
  <c r="S185" i="4" s="1"/>
  <c r="S172" i="4"/>
  <c r="R231" i="4"/>
  <c r="R241" i="4" s="1"/>
  <c r="R237" i="4"/>
  <c r="T62" i="4"/>
  <c r="T93" i="4"/>
  <c r="T101" i="4" s="1"/>
  <c r="T77" i="4"/>
  <c r="T64" i="4"/>
  <c r="T76" i="4"/>
  <c r="T57" i="4"/>
  <c r="T75" i="4"/>
  <c r="T61" i="4"/>
  <c r="T59" i="4"/>
  <c r="U3" i="4"/>
  <c r="T70" i="4"/>
  <c r="T73" i="4"/>
  <c r="T96" i="4"/>
  <c r="T104" i="4" s="1"/>
  <c r="T78" i="4"/>
  <c r="T63" i="4"/>
  <c r="T74" i="4"/>
  <c r="T56" i="4"/>
  <c r="T60" i="4"/>
  <c r="T71" i="4"/>
  <c r="T65" i="4"/>
  <c r="T79" i="4"/>
  <c r="T58" i="4"/>
  <c r="T72" i="4"/>
  <c r="S144" i="4"/>
  <c r="R264" i="4"/>
  <c r="R258" i="4"/>
  <c r="R268" i="4" s="1"/>
  <c r="S256" i="4"/>
  <c r="S266" i="4" s="1"/>
  <c r="S262" i="4"/>
  <c r="S253" i="4"/>
  <c r="R177" i="4"/>
  <c r="R187" i="4" s="1"/>
  <c r="R183" i="4"/>
  <c r="R210" i="4"/>
  <c r="R204" i="4"/>
  <c r="R214" i="4" s="1"/>
  <c r="CI140" i="4"/>
  <c r="E140" i="4" s="1"/>
  <c r="E43" i="4"/>
  <c r="CG113" i="4"/>
  <c r="CG88" i="4"/>
  <c r="CG95" i="4" s="1"/>
  <c r="CG103" i="4" s="1"/>
  <c r="CG48" i="4"/>
  <c r="CI42" i="4"/>
  <c r="R155" i="4"/>
  <c r="R149" i="4"/>
  <c r="R159" i="4" s="1"/>
  <c r="R146" i="4"/>
  <c r="S117" i="4"/>
  <c r="S199" i="4" l="1"/>
  <c r="S208" i="4"/>
  <c r="S226" i="4"/>
  <c r="S229" i="4"/>
  <c r="S239" i="4" s="1"/>
  <c r="S230" i="4"/>
  <c r="S240" i="4" s="1"/>
  <c r="S236" i="4"/>
  <c r="S227" i="4"/>
  <c r="CI88" i="4"/>
  <c r="CI113" i="4"/>
  <c r="E113" i="4" s="1"/>
  <c r="CI48" i="4"/>
  <c r="E48" i="4" s="1"/>
  <c r="E42" i="4"/>
  <c r="S182" i="4"/>
  <c r="S176" i="4"/>
  <c r="S186" i="4" s="1"/>
  <c r="S173" i="4"/>
  <c r="S203" i="4"/>
  <c r="S213" i="4" s="1"/>
  <c r="S209" i="4"/>
  <c r="S200" i="4"/>
  <c r="R129" i="4"/>
  <c r="R123" i="4"/>
  <c r="R133" i="4" s="1"/>
  <c r="T247" i="4"/>
  <c r="T220" i="4"/>
  <c r="T193" i="4"/>
  <c r="T166" i="4"/>
  <c r="T139" i="4"/>
  <c r="T112" i="4"/>
  <c r="T80" i="4"/>
  <c r="S257" i="4"/>
  <c r="S267" i="4" s="1"/>
  <c r="S263" i="4"/>
  <c r="S254" i="4"/>
  <c r="T246" i="4"/>
  <c r="T219" i="4"/>
  <c r="T165" i="4"/>
  <c r="T111" i="4"/>
  <c r="T192" i="4"/>
  <c r="T198" i="4" s="1"/>
  <c r="T138" i="4"/>
  <c r="T66" i="4"/>
  <c r="S154" i="4"/>
  <c r="S148" i="4"/>
  <c r="S158" i="4" s="1"/>
  <c r="S145" i="4"/>
  <c r="U4" i="4"/>
  <c r="S127" i="4"/>
  <c r="S121" i="4"/>
  <c r="S131" i="4" s="1"/>
  <c r="S118" i="4"/>
  <c r="R150" i="4"/>
  <c r="R160" i="4" s="1"/>
  <c r="R156" i="4"/>
  <c r="T144" i="4" l="1"/>
  <c r="U64" i="4"/>
  <c r="U71" i="4"/>
  <c r="U76" i="4"/>
  <c r="U93" i="4"/>
  <c r="U101" i="4" s="1"/>
  <c r="U75" i="4"/>
  <c r="U61" i="4"/>
  <c r="U59" i="4"/>
  <c r="V3" i="4"/>
  <c r="U70" i="4"/>
  <c r="U73" i="4"/>
  <c r="U62" i="4"/>
  <c r="U96" i="4"/>
  <c r="U104" i="4" s="1"/>
  <c r="U78" i="4"/>
  <c r="U79" i="4"/>
  <c r="U57" i="4"/>
  <c r="U74" i="4"/>
  <c r="U56" i="4"/>
  <c r="U60" i="4"/>
  <c r="U65" i="4"/>
  <c r="U77" i="4"/>
  <c r="U58" i="4"/>
  <c r="U72" i="4"/>
  <c r="U63" i="4"/>
  <c r="T208" i="4"/>
  <c r="T202" i="4"/>
  <c r="T212" i="4" s="1"/>
  <c r="T199" i="4"/>
  <c r="S177" i="4"/>
  <c r="S187" i="4" s="1"/>
  <c r="S183" i="4"/>
  <c r="T117" i="4"/>
  <c r="S264" i="4"/>
  <c r="S258" i="4"/>
  <c r="S268" i="4" s="1"/>
  <c r="S237" i="4"/>
  <c r="S231" i="4"/>
  <c r="S241" i="4" s="1"/>
  <c r="T171" i="4"/>
  <c r="S155" i="4"/>
  <c r="S149" i="4"/>
  <c r="S159" i="4" s="1"/>
  <c r="S146" i="4"/>
  <c r="S204" i="4"/>
  <c r="S214" i="4" s="1"/>
  <c r="S210" i="4"/>
  <c r="T154" i="4"/>
  <c r="T148" i="4"/>
  <c r="T158" i="4" s="1"/>
  <c r="T145" i="4"/>
  <c r="T225" i="4"/>
  <c r="T252" i="4"/>
  <c r="CI95" i="4"/>
  <c r="E88" i="4"/>
  <c r="S128" i="4"/>
  <c r="S122" i="4"/>
  <c r="S132" i="4" s="1"/>
  <c r="S119" i="4"/>
  <c r="T235" i="4" l="1"/>
  <c r="T229" i="4"/>
  <c r="T239" i="4" s="1"/>
  <c r="T226" i="4"/>
  <c r="U246" i="4"/>
  <c r="U219" i="4"/>
  <c r="U165" i="4"/>
  <c r="U192" i="4"/>
  <c r="U138" i="4"/>
  <c r="U144" i="4" s="1"/>
  <c r="U111" i="4"/>
  <c r="U117" i="4" s="1"/>
  <c r="U66" i="4"/>
  <c r="V4" i="4"/>
  <c r="T127" i="4"/>
  <c r="T121" i="4"/>
  <c r="T131" i="4" s="1"/>
  <c r="T118" i="4"/>
  <c r="S156" i="4"/>
  <c r="S150" i="4"/>
  <c r="S160" i="4" s="1"/>
  <c r="T155" i="4"/>
  <c r="T149" i="4"/>
  <c r="T159" i="4" s="1"/>
  <c r="T146" i="4"/>
  <c r="T203" i="4"/>
  <c r="T213" i="4" s="1"/>
  <c r="T209" i="4"/>
  <c r="T200" i="4"/>
  <c r="CI103" i="4"/>
  <c r="E103" i="4" s="1"/>
  <c r="E95" i="4"/>
  <c r="U247" i="4"/>
  <c r="U193" i="4"/>
  <c r="U220" i="4"/>
  <c r="U166" i="4"/>
  <c r="U112" i="4"/>
  <c r="U139" i="4"/>
  <c r="U80" i="4"/>
  <c r="S129" i="4"/>
  <c r="S123" i="4"/>
  <c r="S133" i="4" s="1"/>
  <c r="T262" i="4"/>
  <c r="T256" i="4"/>
  <c r="T266" i="4" s="1"/>
  <c r="T253" i="4"/>
  <c r="T181" i="4"/>
  <c r="T175" i="4"/>
  <c r="T185" i="4" s="1"/>
  <c r="T172" i="4"/>
  <c r="U171" i="4" l="1"/>
  <c r="U198" i="4"/>
  <c r="T204" i="4"/>
  <c r="T214" i="4" s="1"/>
  <c r="T210" i="4"/>
  <c r="U225" i="4"/>
  <c r="T156" i="4"/>
  <c r="T150" i="4"/>
  <c r="T160" i="4" s="1"/>
  <c r="U127" i="4"/>
  <c r="U121" i="4"/>
  <c r="U131" i="4" s="1"/>
  <c r="U118" i="4"/>
  <c r="U154" i="4"/>
  <c r="U148" i="4"/>
  <c r="U158" i="4" s="1"/>
  <c r="U145" i="4"/>
  <c r="U175" i="4"/>
  <c r="U185" i="4" s="1"/>
  <c r="U181" i="4"/>
  <c r="U172" i="4"/>
  <c r="T257" i="4"/>
  <c r="T267" i="4" s="1"/>
  <c r="T263" i="4"/>
  <c r="T254" i="4"/>
  <c r="T128" i="4"/>
  <c r="T122" i="4"/>
  <c r="T132" i="4" s="1"/>
  <c r="T119" i="4"/>
  <c r="V93" i="4"/>
  <c r="V101" i="4" s="1"/>
  <c r="V96" i="4"/>
  <c r="V104" i="4" s="1"/>
  <c r="V76" i="4"/>
  <c r="V75" i="4"/>
  <c r="V70" i="4"/>
  <c r="V73" i="4"/>
  <c r="V62" i="4"/>
  <c r="V78" i="4"/>
  <c r="V63" i="4"/>
  <c r="V56" i="4"/>
  <c r="V61" i="4"/>
  <c r="V59" i="4"/>
  <c r="W3" i="4"/>
  <c r="V79" i="4"/>
  <c r="V74" i="4"/>
  <c r="V64" i="4"/>
  <c r="V57" i="4"/>
  <c r="V60" i="4"/>
  <c r="V65" i="4"/>
  <c r="V71" i="4"/>
  <c r="V77" i="4"/>
  <c r="V72" i="4"/>
  <c r="V58" i="4"/>
  <c r="U252" i="4"/>
  <c r="T236" i="4"/>
  <c r="T230" i="4"/>
  <c r="T240" i="4" s="1"/>
  <c r="T227" i="4"/>
  <c r="T182" i="4"/>
  <c r="T176" i="4"/>
  <c r="T186" i="4" s="1"/>
  <c r="T173" i="4"/>
  <c r="V246" i="4" l="1"/>
  <c r="V219" i="4"/>
  <c r="V165" i="4"/>
  <c r="V192" i="4"/>
  <c r="V138" i="4"/>
  <c r="V144" i="4" s="1"/>
  <c r="V111" i="4"/>
  <c r="V117" i="4" s="1"/>
  <c r="V66" i="4"/>
  <c r="T264" i="4"/>
  <c r="T258" i="4"/>
  <c r="T268" i="4" s="1"/>
  <c r="U235" i="4"/>
  <c r="U229" i="4"/>
  <c r="U239" i="4" s="1"/>
  <c r="U226" i="4"/>
  <c r="U182" i="4"/>
  <c r="U176" i="4"/>
  <c r="U186" i="4" s="1"/>
  <c r="U173" i="4"/>
  <c r="U253" i="4"/>
  <c r="U262" i="4"/>
  <c r="U256" i="4"/>
  <c r="U266" i="4" s="1"/>
  <c r="W4" i="4"/>
  <c r="U155" i="4"/>
  <c r="U149" i="4"/>
  <c r="U159" i="4" s="1"/>
  <c r="U146" i="4"/>
  <c r="U208" i="4"/>
  <c r="U202" i="4"/>
  <c r="U212" i="4" s="1"/>
  <c r="U199" i="4"/>
  <c r="T129" i="4"/>
  <c r="T123" i="4"/>
  <c r="T133" i="4" s="1"/>
  <c r="U128" i="4"/>
  <c r="U122" i="4"/>
  <c r="U132" i="4" s="1"/>
  <c r="U119" i="4"/>
  <c r="T183" i="4"/>
  <c r="T177" i="4"/>
  <c r="T187" i="4" s="1"/>
  <c r="T237" i="4"/>
  <c r="T231" i="4"/>
  <c r="T241" i="4" s="1"/>
  <c r="V247" i="4"/>
  <c r="V220" i="4"/>
  <c r="V166" i="4"/>
  <c r="V193" i="4"/>
  <c r="V139" i="4"/>
  <c r="V112" i="4"/>
  <c r="V80" i="4"/>
  <c r="V198" i="4" l="1"/>
  <c r="U209" i="4"/>
  <c r="U203" i="4"/>
  <c r="U213" i="4" s="1"/>
  <c r="U200" i="4"/>
  <c r="W93" i="4"/>
  <c r="W101" i="4" s="1"/>
  <c r="W96" i="4"/>
  <c r="W104" i="4" s="1"/>
  <c r="W70" i="4"/>
  <c r="W62" i="4"/>
  <c r="W75" i="4"/>
  <c r="W73" i="4"/>
  <c r="W78" i="4"/>
  <c r="W63" i="4"/>
  <c r="W56" i="4"/>
  <c r="W79" i="4"/>
  <c r="W58" i="4"/>
  <c r="W76" i="4"/>
  <c r="W57" i="4"/>
  <c r="W60" i="4"/>
  <c r="W65" i="4"/>
  <c r="W71" i="4"/>
  <c r="W77" i="4"/>
  <c r="W59" i="4"/>
  <c r="W72" i="4"/>
  <c r="W61" i="4"/>
  <c r="W74" i="4"/>
  <c r="W64" i="4"/>
  <c r="X3" i="4"/>
  <c r="V171" i="4"/>
  <c r="U156" i="4"/>
  <c r="U150" i="4"/>
  <c r="U160" i="4" s="1"/>
  <c r="V148" i="4"/>
  <c r="V158" i="4" s="1"/>
  <c r="V154" i="4"/>
  <c r="V145" i="4"/>
  <c r="V225" i="4"/>
  <c r="V127" i="4"/>
  <c r="V121" i="4"/>
  <c r="V131" i="4" s="1"/>
  <c r="V118" i="4"/>
  <c r="U257" i="4"/>
  <c r="U267" i="4" s="1"/>
  <c r="U263" i="4"/>
  <c r="U254" i="4"/>
  <c r="U183" i="4"/>
  <c r="U177" i="4"/>
  <c r="U187" i="4" s="1"/>
  <c r="U129" i="4"/>
  <c r="U123" i="4"/>
  <c r="U133" i="4" s="1"/>
  <c r="U230" i="4"/>
  <c r="U240" i="4" s="1"/>
  <c r="U236" i="4"/>
  <c r="U227" i="4"/>
  <c r="V252" i="4"/>
  <c r="V128" i="4" l="1"/>
  <c r="V122" i="4"/>
  <c r="V132" i="4" s="1"/>
  <c r="V119" i="4"/>
  <c r="U264" i="4"/>
  <c r="U258" i="4"/>
  <c r="U268" i="4" s="1"/>
  <c r="U237" i="4"/>
  <c r="U231" i="4"/>
  <c r="U241" i="4" s="1"/>
  <c r="X4" i="4"/>
  <c r="V262" i="4"/>
  <c r="V256" i="4"/>
  <c r="V266" i="4" s="1"/>
  <c r="V253" i="4"/>
  <c r="W246" i="4"/>
  <c r="W252" i="4" s="1"/>
  <c r="W219" i="4"/>
  <c r="W192" i="4"/>
  <c r="W165" i="4"/>
  <c r="W171" i="4" s="1"/>
  <c r="W138" i="4"/>
  <c r="W144" i="4" s="1"/>
  <c r="W66" i="4"/>
  <c r="W111" i="4"/>
  <c r="V155" i="4"/>
  <c r="V149" i="4"/>
  <c r="V159" i="4" s="1"/>
  <c r="V146" i="4"/>
  <c r="W247" i="4"/>
  <c r="W220" i="4"/>
  <c r="W193" i="4"/>
  <c r="W166" i="4"/>
  <c r="W139" i="4"/>
  <c r="W112" i="4"/>
  <c r="W80" i="4"/>
  <c r="V175" i="4"/>
  <c r="V185" i="4" s="1"/>
  <c r="V181" i="4"/>
  <c r="V172" i="4"/>
  <c r="U204" i="4"/>
  <c r="U214" i="4" s="1"/>
  <c r="U210" i="4"/>
  <c r="V235" i="4"/>
  <c r="V229" i="4"/>
  <c r="V239" i="4" s="1"/>
  <c r="V226" i="4"/>
  <c r="V208" i="4"/>
  <c r="V202" i="4"/>
  <c r="V212" i="4" s="1"/>
  <c r="V199" i="4"/>
  <c r="W198" i="4" l="1"/>
  <c r="W225" i="4"/>
  <c r="W226" i="4" s="1"/>
  <c r="W175" i="4"/>
  <c r="W185" i="4" s="1"/>
  <c r="W181" i="4"/>
  <c r="W172" i="4"/>
  <c r="V236" i="4"/>
  <c r="V230" i="4"/>
  <c r="V240" i="4" s="1"/>
  <c r="V227" i="4"/>
  <c r="W262" i="4"/>
  <c r="W256" i="4"/>
  <c r="W266" i="4" s="1"/>
  <c r="W253" i="4"/>
  <c r="V263" i="4"/>
  <c r="V257" i="4"/>
  <c r="V267" i="4" s="1"/>
  <c r="V254" i="4"/>
  <c r="V156" i="4"/>
  <c r="V150" i="4"/>
  <c r="V160" i="4" s="1"/>
  <c r="W148" i="4"/>
  <c r="W158" i="4" s="1"/>
  <c r="W154" i="4"/>
  <c r="W145" i="4"/>
  <c r="W208" i="4"/>
  <c r="W202" i="4"/>
  <c r="W212" i="4" s="1"/>
  <c r="W199" i="4"/>
  <c r="W235" i="4"/>
  <c r="W229" i="4"/>
  <c r="W239" i="4" s="1"/>
  <c r="V182" i="4"/>
  <c r="V176" i="4"/>
  <c r="V186" i="4" s="1"/>
  <c r="V173" i="4"/>
  <c r="X96" i="4"/>
  <c r="X104" i="4" s="1"/>
  <c r="X75" i="4"/>
  <c r="X93" i="4"/>
  <c r="X101" i="4" s="1"/>
  <c r="X74" i="4"/>
  <c r="X79" i="4"/>
  <c r="X62" i="4"/>
  <c r="X78" i="4"/>
  <c r="X63" i="4"/>
  <c r="X56" i="4"/>
  <c r="X58" i="4"/>
  <c r="X64" i="4"/>
  <c r="X76" i="4"/>
  <c r="X60" i="4"/>
  <c r="X77" i="4"/>
  <c r="X73" i="4"/>
  <c r="X70" i="4"/>
  <c r="X65" i="4"/>
  <c r="X71" i="4"/>
  <c r="X59" i="4"/>
  <c r="X72" i="4"/>
  <c r="X61" i="4"/>
  <c r="X57" i="4"/>
  <c r="Y3" i="4"/>
  <c r="V129" i="4"/>
  <c r="V123" i="4"/>
  <c r="V133" i="4" s="1"/>
  <c r="W117" i="4"/>
  <c r="V209" i="4"/>
  <c r="V203" i="4"/>
  <c r="V213" i="4" s="1"/>
  <c r="V200" i="4"/>
  <c r="X247" i="4" l="1"/>
  <c r="X220" i="4"/>
  <c r="X193" i="4"/>
  <c r="X166" i="4"/>
  <c r="X139" i="4"/>
  <c r="X80" i="4"/>
  <c r="X112" i="4"/>
  <c r="W149" i="4"/>
  <c r="W159" i="4" s="1"/>
  <c r="W155" i="4"/>
  <c r="W146" i="4"/>
  <c r="W263" i="4"/>
  <c r="W257" i="4"/>
  <c r="W267" i="4" s="1"/>
  <c r="W254" i="4"/>
  <c r="W182" i="4"/>
  <c r="W176" i="4"/>
  <c r="W186" i="4" s="1"/>
  <c r="W173" i="4"/>
  <c r="X246" i="4"/>
  <c r="X252" i="4" s="1"/>
  <c r="X219" i="4"/>
  <c r="X225" i="4" s="1"/>
  <c r="X192" i="4"/>
  <c r="X198" i="4" s="1"/>
  <c r="X138" i="4"/>
  <c r="X144" i="4" s="1"/>
  <c r="X165" i="4"/>
  <c r="X171" i="4" s="1"/>
  <c r="X111" i="4"/>
  <c r="X117" i="4" s="1"/>
  <c r="X66" i="4"/>
  <c r="V210" i="4"/>
  <c r="V204" i="4"/>
  <c r="V214" i="4" s="1"/>
  <c r="W209" i="4"/>
  <c r="W203" i="4"/>
  <c r="W213" i="4" s="1"/>
  <c r="W200" i="4"/>
  <c r="W127" i="4"/>
  <c r="W121" i="4"/>
  <c r="W131" i="4" s="1"/>
  <c r="W118" i="4"/>
  <c r="V237" i="4"/>
  <c r="V231" i="4"/>
  <c r="V241" i="4" s="1"/>
  <c r="Y4" i="4"/>
  <c r="V183" i="4"/>
  <c r="V177" i="4"/>
  <c r="V187" i="4" s="1"/>
  <c r="W236" i="4"/>
  <c r="W230" i="4"/>
  <c r="W240" i="4" s="1"/>
  <c r="W227" i="4"/>
  <c r="V258" i="4"/>
  <c r="V268" i="4" s="1"/>
  <c r="V264" i="4"/>
  <c r="X181" i="4" l="1"/>
  <c r="X175" i="4"/>
  <c r="X185" i="4" s="1"/>
  <c r="X172" i="4"/>
  <c r="W128" i="4"/>
  <c r="W122" i="4"/>
  <c r="W132" i="4" s="1"/>
  <c r="W119" i="4"/>
  <c r="W156" i="4"/>
  <c r="W150" i="4"/>
  <c r="W160" i="4" s="1"/>
  <c r="Y96" i="4"/>
  <c r="Y104" i="4" s="1"/>
  <c r="Y61" i="4"/>
  <c r="Y65" i="4"/>
  <c r="Y93" i="4"/>
  <c r="Y101" i="4" s="1"/>
  <c r="Y74" i="4"/>
  <c r="Y79" i="4"/>
  <c r="Y78" i="4"/>
  <c r="Y63" i="4"/>
  <c r="Y56" i="4"/>
  <c r="Y72" i="4"/>
  <c r="Y58" i="4"/>
  <c r="Y76" i="4"/>
  <c r="Y60" i="4"/>
  <c r="Y64" i="4"/>
  <c r="Y77" i="4"/>
  <c r="Y75" i="4"/>
  <c r="Y62" i="4"/>
  <c r="Y73" i="4"/>
  <c r="Y71" i="4"/>
  <c r="Y70" i="4"/>
  <c r="Y59" i="4"/>
  <c r="Z3" i="4"/>
  <c r="Y57" i="4"/>
  <c r="X256" i="4"/>
  <c r="X266" i="4" s="1"/>
  <c r="X262" i="4"/>
  <c r="X253" i="4"/>
  <c r="X148" i="4"/>
  <c r="X158" i="4" s="1"/>
  <c r="X154" i="4"/>
  <c r="X145" i="4"/>
  <c r="W183" i="4"/>
  <c r="W177" i="4"/>
  <c r="W187" i="4" s="1"/>
  <c r="W264" i="4"/>
  <c r="W258" i="4"/>
  <c r="W268" i="4" s="1"/>
  <c r="X127" i="4"/>
  <c r="X121" i="4"/>
  <c r="X131" i="4" s="1"/>
  <c r="X118" i="4"/>
  <c r="X208" i="4"/>
  <c r="X202" i="4"/>
  <c r="X212" i="4" s="1"/>
  <c r="X199" i="4"/>
  <c r="X235" i="4"/>
  <c r="X229" i="4"/>
  <c r="X239" i="4" s="1"/>
  <c r="X226" i="4"/>
  <c r="W210" i="4"/>
  <c r="W204" i="4"/>
  <c r="W214" i="4" s="1"/>
  <c r="W237" i="4"/>
  <c r="W231" i="4"/>
  <c r="W241" i="4" s="1"/>
  <c r="Y247" i="4" l="1"/>
  <c r="Y220" i="4"/>
  <c r="Y166" i="4"/>
  <c r="Y139" i="4"/>
  <c r="Y193" i="4"/>
  <c r="Y80" i="4"/>
  <c r="Y112" i="4"/>
  <c r="X149" i="4"/>
  <c r="X159" i="4" s="1"/>
  <c r="X155" i="4"/>
  <c r="X146" i="4"/>
  <c r="X122" i="4"/>
  <c r="X132" i="4" s="1"/>
  <c r="X128" i="4"/>
  <c r="X119" i="4"/>
  <c r="X236" i="4"/>
  <c r="X230" i="4"/>
  <c r="X240" i="4" s="1"/>
  <c r="X227" i="4"/>
  <c r="W129" i="4"/>
  <c r="W123" i="4"/>
  <c r="W133" i="4" s="1"/>
  <c r="X182" i="4"/>
  <c r="X176" i="4"/>
  <c r="X186" i="4" s="1"/>
  <c r="X173" i="4"/>
  <c r="Z4" i="4"/>
  <c r="Y246" i="4"/>
  <c r="Y219" i="4"/>
  <c r="Y192" i="4"/>
  <c r="Y138" i="4"/>
  <c r="Y165" i="4"/>
  <c r="Y171" i="4" s="1"/>
  <c r="Y111" i="4"/>
  <c r="Y66" i="4"/>
  <c r="X209" i="4"/>
  <c r="X203" i="4"/>
  <c r="X213" i="4" s="1"/>
  <c r="X200" i="4"/>
  <c r="X263" i="4"/>
  <c r="X257" i="4"/>
  <c r="X267" i="4" s="1"/>
  <c r="X254" i="4"/>
  <c r="Y252" i="4" l="1"/>
  <c r="Y225" i="4"/>
  <c r="Y144" i="4"/>
  <c r="Y198" i="4"/>
  <c r="Y202" i="4" s="1"/>
  <c r="Y212" i="4" s="1"/>
  <c r="Y154" i="4"/>
  <c r="Y148" i="4"/>
  <c r="Y158" i="4" s="1"/>
  <c r="Y145" i="4"/>
  <c r="X258" i="4"/>
  <c r="X268" i="4" s="1"/>
  <c r="X264" i="4"/>
  <c r="Y175" i="4"/>
  <c r="Y185" i="4" s="1"/>
  <c r="Y181" i="4"/>
  <c r="Y172" i="4"/>
  <c r="X183" i="4"/>
  <c r="X177" i="4"/>
  <c r="X187" i="4" s="1"/>
  <c r="Y235" i="4"/>
  <c r="Y229" i="4"/>
  <c r="Y239" i="4" s="1"/>
  <c r="Y226" i="4"/>
  <c r="Y262" i="4"/>
  <c r="Y256" i="4"/>
  <c r="Y266" i="4" s="1"/>
  <c r="Y253" i="4"/>
  <c r="X150" i="4"/>
  <c r="X160" i="4" s="1"/>
  <c r="X156" i="4"/>
  <c r="X129" i="4"/>
  <c r="X123" i="4"/>
  <c r="X133" i="4" s="1"/>
  <c r="Z63" i="4"/>
  <c r="Z96" i="4"/>
  <c r="Z104" i="4" s="1"/>
  <c r="Z93" i="4"/>
  <c r="Z101" i="4" s="1"/>
  <c r="Z74" i="4"/>
  <c r="Z79" i="4"/>
  <c r="Z73" i="4"/>
  <c r="Z78" i="4"/>
  <c r="Z58" i="4"/>
  <c r="Z76" i="4"/>
  <c r="Z60" i="4"/>
  <c r="Z64" i="4"/>
  <c r="Z71" i="4"/>
  <c r="Z65" i="4"/>
  <c r="Z77" i="4"/>
  <c r="Z72" i="4"/>
  <c r="Z56" i="4"/>
  <c r="Z70" i="4"/>
  <c r="Z62" i="4"/>
  <c r="Z59" i="4"/>
  <c r="Z61" i="4"/>
  <c r="Z75" i="4"/>
  <c r="Z57" i="4"/>
  <c r="AA3" i="4"/>
  <c r="X210" i="4"/>
  <c r="X204" i="4"/>
  <c r="X214" i="4" s="1"/>
  <c r="X237" i="4"/>
  <c r="X231" i="4"/>
  <c r="X241" i="4" s="1"/>
  <c r="Y117" i="4"/>
  <c r="Y199" i="4" l="1"/>
  <c r="Y208" i="4"/>
  <c r="Y209" i="4"/>
  <c r="Y203" i="4"/>
  <c r="Y213" i="4" s="1"/>
  <c r="Y200" i="4"/>
  <c r="Z246" i="4"/>
  <c r="Z192" i="4"/>
  <c r="Z219" i="4"/>
  <c r="Z225" i="4" s="1"/>
  <c r="Z165" i="4"/>
  <c r="Z138" i="4"/>
  <c r="Z144" i="4" s="1"/>
  <c r="Z111" i="4"/>
  <c r="Z66" i="4"/>
  <c r="Y121" i="4"/>
  <c r="Y131" i="4" s="1"/>
  <c r="Y127" i="4"/>
  <c r="Y118" i="4"/>
  <c r="Y155" i="4"/>
  <c r="Y149" i="4"/>
  <c r="Y159" i="4" s="1"/>
  <c r="Y146" i="4"/>
  <c r="Y182" i="4"/>
  <c r="Y176" i="4"/>
  <c r="Y186" i="4" s="1"/>
  <c r="Y173" i="4"/>
  <c r="Y263" i="4"/>
  <c r="Y257" i="4"/>
  <c r="Y267" i="4" s="1"/>
  <c r="Y254" i="4"/>
  <c r="Y236" i="4"/>
  <c r="Y230" i="4"/>
  <c r="Y240" i="4" s="1"/>
  <c r="Y227" i="4"/>
  <c r="Z247" i="4"/>
  <c r="Z220" i="4"/>
  <c r="Z193" i="4"/>
  <c r="Z166" i="4"/>
  <c r="Z139" i="4"/>
  <c r="Z80" i="4"/>
  <c r="Z112" i="4"/>
  <c r="AA4" i="4"/>
  <c r="Z154" i="4" l="1"/>
  <c r="Z148" i="4"/>
  <c r="Z158" i="4" s="1"/>
  <c r="Z145" i="4"/>
  <c r="Y264" i="4"/>
  <c r="Y258" i="4"/>
  <c r="Y268" i="4" s="1"/>
  <c r="Y183" i="4"/>
  <c r="Y177" i="4"/>
  <c r="Y187" i="4" s="1"/>
  <c r="Z235" i="4"/>
  <c r="Z229" i="4"/>
  <c r="Z239" i="4" s="1"/>
  <c r="Z226" i="4"/>
  <c r="AA65" i="4"/>
  <c r="AA79" i="4"/>
  <c r="AA78" i="4"/>
  <c r="AA96" i="4"/>
  <c r="AA104" i="4" s="1"/>
  <c r="AA93" i="4"/>
  <c r="AA101" i="4" s="1"/>
  <c r="AA76" i="4"/>
  <c r="AA60" i="4"/>
  <c r="AA64" i="4"/>
  <c r="AA77" i="4"/>
  <c r="AA72" i="4"/>
  <c r="AA71" i="4"/>
  <c r="AA74" i="4"/>
  <c r="AA63" i="4"/>
  <c r="AA58" i="4"/>
  <c r="AA70" i="4"/>
  <c r="AA73" i="4"/>
  <c r="AA62" i="4"/>
  <c r="AA56" i="4"/>
  <c r="AA59" i="4"/>
  <c r="AA75" i="4"/>
  <c r="AA61" i="4"/>
  <c r="AA57" i="4"/>
  <c r="AB3" i="4"/>
  <c r="Y156" i="4"/>
  <c r="Y150" i="4"/>
  <c r="Y160" i="4" s="1"/>
  <c r="Z117" i="4"/>
  <c r="Z171" i="4"/>
  <c r="Z198" i="4"/>
  <c r="Z252" i="4"/>
  <c r="Y237" i="4"/>
  <c r="Y231" i="4"/>
  <c r="Y241" i="4" s="1"/>
  <c r="Y204" i="4"/>
  <c r="Y214" i="4" s="1"/>
  <c r="Y210" i="4"/>
  <c r="Y122" i="4"/>
  <c r="Y132" i="4" s="1"/>
  <c r="Y128" i="4"/>
  <c r="Y119" i="4"/>
  <c r="Z256" i="4" l="1"/>
  <c r="Z266" i="4" s="1"/>
  <c r="Z262" i="4"/>
  <c r="Z253" i="4"/>
  <c r="Z155" i="4"/>
  <c r="Z149" i="4"/>
  <c r="Z159" i="4" s="1"/>
  <c r="Z146" i="4"/>
  <c r="Z236" i="4"/>
  <c r="Z230" i="4"/>
  <c r="Z240" i="4" s="1"/>
  <c r="Z227" i="4"/>
  <c r="AB4" i="4"/>
  <c r="AA219" i="4"/>
  <c r="AA225" i="4" s="1"/>
  <c r="AA246" i="4"/>
  <c r="AA192" i="4"/>
  <c r="AA165" i="4"/>
  <c r="AA138" i="4"/>
  <c r="AA66" i="4"/>
  <c r="AA111" i="4"/>
  <c r="Z208" i="4"/>
  <c r="Z202" i="4"/>
  <c r="Z212" i="4" s="1"/>
  <c r="Z199" i="4"/>
  <c r="Z175" i="4"/>
  <c r="Z185" i="4" s="1"/>
  <c r="Z181" i="4"/>
  <c r="Z172" i="4"/>
  <c r="Z121" i="4"/>
  <c r="Z131" i="4" s="1"/>
  <c r="Z127" i="4"/>
  <c r="Z118" i="4"/>
  <c r="AA247" i="4"/>
  <c r="AA220" i="4"/>
  <c r="AA193" i="4"/>
  <c r="AA166" i="4"/>
  <c r="AA80" i="4"/>
  <c r="AA112" i="4"/>
  <c r="AA139" i="4"/>
  <c r="Y129" i="4"/>
  <c r="Y123" i="4"/>
  <c r="Y133" i="4" s="1"/>
  <c r="AA171" i="4" l="1"/>
  <c r="AA144" i="4"/>
  <c r="AA198" i="4"/>
  <c r="AA154" i="4"/>
  <c r="AA148" i="4"/>
  <c r="AA158" i="4" s="1"/>
  <c r="AA145" i="4"/>
  <c r="Z122" i="4"/>
  <c r="Z132" i="4" s="1"/>
  <c r="Z128" i="4"/>
  <c r="Z119" i="4"/>
  <c r="Z237" i="4"/>
  <c r="Z231" i="4"/>
  <c r="Z241" i="4" s="1"/>
  <c r="Z156" i="4"/>
  <c r="Z150" i="4"/>
  <c r="Z160" i="4" s="1"/>
  <c r="AA175" i="4"/>
  <c r="AA185" i="4" s="1"/>
  <c r="AA181" i="4"/>
  <c r="AA172" i="4"/>
  <c r="AA252" i="4"/>
  <c r="AB73" i="4"/>
  <c r="AB63" i="4"/>
  <c r="AB78" i="4"/>
  <c r="AB96" i="4"/>
  <c r="AB104" i="4" s="1"/>
  <c r="AB72" i="4"/>
  <c r="AB64" i="4"/>
  <c r="AB77" i="4"/>
  <c r="AB79" i="4"/>
  <c r="AB71" i="4"/>
  <c r="AB74" i="4"/>
  <c r="AB65" i="4"/>
  <c r="AB57" i="4"/>
  <c r="AB76" i="4"/>
  <c r="AB60" i="4"/>
  <c r="AB62" i="4"/>
  <c r="AB56" i="4"/>
  <c r="AB59" i="4"/>
  <c r="AB61" i="4"/>
  <c r="AB75" i="4"/>
  <c r="AC3" i="4"/>
  <c r="AB93" i="4"/>
  <c r="AB101" i="4" s="1"/>
  <c r="AB70" i="4"/>
  <c r="AB58" i="4"/>
  <c r="AA202" i="4"/>
  <c r="AA212" i="4" s="1"/>
  <c r="AA199" i="4"/>
  <c r="AA208" i="4"/>
  <c r="Z176" i="4"/>
  <c r="Z186" i="4" s="1"/>
  <c r="Z182" i="4"/>
  <c r="Z173" i="4"/>
  <c r="AA229" i="4"/>
  <c r="AA239" i="4" s="1"/>
  <c r="AA235" i="4"/>
  <c r="AA226" i="4"/>
  <c r="Z203" i="4"/>
  <c r="Z213" i="4" s="1"/>
  <c r="Z209" i="4"/>
  <c r="Z200" i="4"/>
  <c r="Z263" i="4"/>
  <c r="Z257" i="4"/>
  <c r="Z267" i="4" s="1"/>
  <c r="Z254" i="4"/>
  <c r="AA117" i="4"/>
  <c r="Z123" i="4" l="1"/>
  <c r="Z133" i="4" s="1"/>
  <c r="Z129" i="4"/>
  <c r="AB246" i="4"/>
  <c r="AB192" i="4"/>
  <c r="AB165" i="4"/>
  <c r="AB171" i="4" s="1"/>
  <c r="AB219" i="4"/>
  <c r="AB138" i="4"/>
  <c r="AB144" i="4" s="1"/>
  <c r="AB66" i="4"/>
  <c r="AB111" i="4"/>
  <c r="AB117" i="4" s="1"/>
  <c r="AB220" i="4"/>
  <c r="AB247" i="4"/>
  <c r="AB193" i="4"/>
  <c r="AB112" i="4"/>
  <c r="AB139" i="4"/>
  <c r="AB166" i="4"/>
  <c r="AB80" i="4"/>
  <c r="AA262" i="4"/>
  <c r="AA256" i="4"/>
  <c r="AA266" i="4" s="1"/>
  <c r="AA253" i="4"/>
  <c r="AA155" i="4"/>
  <c r="AA149" i="4"/>
  <c r="AA159" i="4" s="1"/>
  <c r="AA146" i="4"/>
  <c r="Z183" i="4"/>
  <c r="Z177" i="4"/>
  <c r="Z187" i="4" s="1"/>
  <c r="AA127" i="4"/>
  <c r="AA121" i="4"/>
  <c r="AA131" i="4" s="1"/>
  <c r="AA118" i="4"/>
  <c r="AA176" i="4"/>
  <c r="AA186" i="4" s="1"/>
  <c r="AA182" i="4"/>
  <c r="AA173" i="4"/>
  <c r="Z264" i="4"/>
  <c r="Z258" i="4"/>
  <c r="Z268" i="4" s="1"/>
  <c r="AA203" i="4"/>
  <c r="AA213" i="4" s="1"/>
  <c r="AA209" i="4"/>
  <c r="AA200" i="4"/>
  <c r="Z204" i="4"/>
  <c r="Z214" i="4" s="1"/>
  <c r="Z210" i="4"/>
  <c r="AA236" i="4"/>
  <c r="AA230" i="4"/>
  <c r="AA240" i="4" s="1"/>
  <c r="AA227" i="4"/>
  <c r="AC4" i="4"/>
  <c r="AB198" i="4" l="1"/>
  <c r="AA156" i="4"/>
  <c r="AA150" i="4"/>
  <c r="AA160" i="4" s="1"/>
  <c r="AA177" i="4"/>
  <c r="AA187" i="4" s="1"/>
  <c r="AA183" i="4"/>
  <c r="AA231" i="4"/>
  <c r="AA241" i="4" s="1"/>
  <c r="AA237" i="4"/>
  <c r="AB148" i="4"/>
  <c r="AB158" i="4" s="1"/>
  <c r="AB154" i="4"/>
  <c r="AB145" i="4"/>
  <c r="AA122" i="4"/>
  <c r="AA132" i="4" s="1"/>
  <c r="AA128" i="4"/>
  <c r="AA119" i="4"/>
  <c r="AB127" i="4"/>
  <c r="AB121" i="4"/>
  <c r="AB131" i="4" s="1"/>
  <c r="AB118" i="4"/>
  <c r="AB181" i="4"/>
  <c r="AB175" i="4"/>
  <c r="AB185" i="4" s="1"/>
  <c r="AB172" i="4"/>
  <c r="AC79" i="4"/>
  <c r="AC78" i="4"/>
  <c r="AC77" i="4"/>
  <c r="AC76" i="4"/>
  <c r="AC75" i="4"/>
  <c r="AC74" i="4"/>
  <c r="AC73" i="4"/>
  <c r="AC72" i="4"/>
  <c r="AC71" i="4"/>
  <c r="AC70" i="4"/>
  <c r="AC96" i="4"/>
  <c r="AC104" i="4" s="1"/>
  <c r="AC65" i="4"/>
  <c r="AC57" i="4"/>
  <c r="AC59" i="4"/>
  <c r="AD3" i="4"/>
  <c r="AC64" i="4"/>
  <c r="AC60" i="4"/>
  <c r="AC61" i="4"/>
  <c r="AC93" i="4"/>
  <c r="AC101" i="4" s="1"/>
  <c r="AC63" i="4"/>
  <c r="AC62" i="4"/>
  <c r="AC56" i="4"/>
  <c r="AC58" i="4"/>
  <c r="AA204" i="4"/>
  <c r="AA214" i="4" s="1"/>
  <c r="AA210" i="4"/>
  <c r="AA257" i="4"/>
  <c r="AA267" i="4" s="1"/>
  <c r="AA263" i="4"/>
  <c r="AA254" i="4"/>
  <c r="AB225" i="4"/>
  <c r="AB202" i="4"/>
  <c r="AB212" i="4" s="1"/>
  <c r="AB199" i="4"/>
  <c r="AB208" i="4"/>
  <c r="AB252" i="4"/>
  <c r="AC246" i="4" l="1"/>
  <c r="AC192" i="4"/>
  <c r="AC165" i="4"/>
  <c r="AC138" i="4"/>
  <c r="AC219" i="4"/>
  <c r="AC225" i="4" s="1"/>
  <c r="AC111" i="4"/>
  <c r="AC66" i="4"/>
  <c r="AB128" i="4"/>
  <c r="AB122" i="4"/>
  <c r="AB132" i="4" s="1"/>
  <c r="AB119" i="4"/>
  <c r="AB256" i="4"/>
  <c r="AB266" i="4" s="1"/>
  <c r="AB262" i="4"/>
  <c r="AB253" i="4"/>
  <c r="AC193" i="4"/>
  <c r="AC247" i="4"/>
  <c r="AC220" i="4"/>
  <c r="AC139" i="4"/>
  <c r="AC166" i="4"/>
  <c r="AC112" i="4"/>
  <c r="AC80" i="4"/>
  <c r="AB203" i="4"/>
  <c r="AB213" i="4" s="1"/>
  <c r="AB209" i="4"/>
  <c r="AB200" i="4"/>
  <c r="AD4" i="4"/>
  <c r="AB149" i="4"/>
  <c r="AB159" i="4" s="1"/>
  <c r="AB155" i="4"/>
  <c r="AB146" i="4"/>
  <c r="AB176" i="4"/>
  <c r="AB186" i="4" s="1"/>
  <c r="AB182" i="4"/>
  <c r="AB173" i="4"/>
  <c r="AB229" i="4"/>
  <c r="AB239" i="4" s="1"/>
  <c r="AB235" i="4"/>
  <c r="AB226" i="4"/>
  <c r="AA264" i="4"/>
  <c r="AA258" i="4"/>
  <c r="AA268" i="4" s="1"/>
  <c r="AA123" i="4"/>
  <c r="AA133" i="4" s="1"/>
  <c r="AA129" i="4"/>
  <c r="AB123" i="4" l="1"/>
  <c r="AB133" i="4" s="1"/>
  <c r="AB129" i="4"/>
  <c r="AC117" i="4"/>
  <c r="AB156" i="4"/>
  <c r="AB150" i="4"/>
  <c r="AB160" i="4" s="1"/>
  <c r="AB230" i="4"/>
  <c r="AB240" i="4" s="1"/>
  <c r="AB236" i="4"/>
  <c r="AB227" i="4"/>
  <c r="AC229" i="4"/>
  <c r="AC239" i="4" s="1"/>
  <c r="AC235" i="4"/>
  <c r="AC226" i="4"/>
  <c r="AC171" i="4"/>
  <c r="AB263" i="4"/>
  <c r="AB257" i="4"/>
  <c r="AB267" i="4" s="1"/>
  <c r="AB254" i="4"/>
  <c r="AC198" i="4"/>
  <c r="AD60" i="4"/>
  <c r="AD96" i="4"/>
  <c r="AD104" i="4" s="1"/>
  <c r="AD78" i="4"/>
  <c r="AD61" i="4"/>
  <c r="AD77" i="4"/>
  <c r="AD79" i="4"/>
  <c r="AD72" i="4"/>
  <c r="AD71" i="4"/>
  <c r="AD65" i="4"/>
  <c r="AD57" i="4"/>
  <c r="AD59" i="4"/>
  <c r="AE3" i="4"/>
  <c r="AD74" i="4"/>
  <c r="AD73" i="4"/>
  <c r="AD75" i="4"/>
  <c r="AD58" i="4"/>
  <c r="AD93" i="4"/>
  <c r="AD101" i="4" s="1"/>
  <c r="AD63" i="4"/>
  <c r="AD70" i="4"/>
  <c r="AD64" i="4"/>
  <c r="AD62" i="4"/>
  <c r="AD76" i="4"/>
  <c r="AD56" i="4"/>
  <c r="AC144" i="4"/>
  <c r="AB177" i="4"/>
  <c r="AB187" i="4" s="1"/>
  <c r="AB183" i="4"/>
  <c r="AB204" i="4"/>
  <c r="AB214" i="4" s="1"/>
  <c r="AB210" i="4"/>
  <c r="AC252" i="4"/>
  <c r="AD246" i="4" l="1"/>
  <c r="AD192" i="4"/>
  <c r="AD165" i="4"/>
  <c r="AD138" i="4"/>
  <c r="AD144" i="4" s="1"/>
  <c r="AD111" i="4"/>
  <c r="AD219" i="4"/>
  <c r="AD66" i="4"/>
  <c r="AC148" i="4"/>
  <c r="AC158" i="4" s="1"/>
  <c r="AC154" i="4"/>
  <c r="AC145" i="4"/>
  <c r="AC127" i="4"/>
  <c r="AC121" i="4"/>
  <c r="AC131" i="4" s="1"/>
  <c r="AC118" i="4"/>
  <c r="AC236" i="4"/>
  <c r="AC230" i="4"/>
  <c r="AC240" i="4" s="1"/>
  <c r="AC227" i="4"/>
  <c r="AB231" i="4"/>
  <c r="AB241" i="4" s="1"/>
  <c r="AB237" i="4"/>
  <c r="AD220" i="4"/>
  <c r="AD193" i="4"/>
  <c r="AD247" i="4"/>
  <c r="AD166" i="4"/>
  <c r="AD80" i="4"/>
  <c r="AD112" i="4"/>
  <c r="AD139" i="4"/>
  <c r="AE4" i="4"/>
  <c r="AC202" i="4"/>
  <c r="AC212" i="4" s="1"/>
  <c r="AC199" i="4"/>
  <c r="AC208" i="4"/>
  <c r="AB258" i="4"/>
  <c r="AB268" i="4" s="1"/>
  <c r="AB264" i="4"/>
  <c r="AC262" i="4"/>
  <c r="AC256" i="4"/>
  <c r="AC266" i="4" s="1"/>
  <c r="AC253" i="4"/>
  <c r="AC181" i="4"/>
  <c r="AC172" i="4"/>
  <c r="AC175" i="4"/>
  <c r="AC185" i="4" s="1"/>
  <c r="AD117" i="4" l="1"/>
  <c r="AC182" i="4"/>
  <c r="AC176" i="4"/>
  <c r="AC186" i="4" s="1"/>
  <c r="AC173" i="4"/>
  <c r="AC149" i="4"/>
  <c r="AC159" i="4" s="1"/>
  <c r="AC155" i="4"/>
  <c r="AC146" i="4"/>
  <c r="AD127" i="4"/>
  <c r="AD121" i="4"/>
  <c r="AD131" i="4" s="1"/>
  <c r="AD118" i="4"/>
  <c r="AD198" i="4"/>
  <c r="AE62" i="4"/>
  <c r="AE93" i="4"/>
  <c r="AE101" i="4" s="1"/>
  <c r="AE72" i="4"/>
  <c r="AE77" i="4"/>
  <c r="AE96" i="4"/>
  <c r="AE104" i="4" s="1"/>
  <c r="AE79" i="4"/>
  <c r="AE71" i="4"/>
  <c r="AE65" i="4"/>
  <c r="AE57" i="4"/>
  <c r="AE59" i="4"/>
  <c r="AF3" i="4"/>
  <c r="AE74" i="4"/>
  <c r="AE70" i="4"/>
  <c r="AE61" i="4"/>
  <c r="AE75" i="4"/>
  <c r="AE78" i="4"/>
  <c r="AE60" i="4"/>
  <c r="AE58" i="4"/>
  <c r="AE63" i="4"/>
  <c r="AE64" i="4"/>
  <c r="AE76" i="4"/>
  <c r="AE73" i="4"/>
  <c r="AE56" i="4"/>
  <c r="AC263" i="4"/>
  <c r="AC257" i="4"/>
  <c r="AC267" i="4" s="1"/>
  <c r="AC254" i="4"/>
  <c r="AD225" i="4"/>
  <c r="AC231" i="4"/>
  <c r="AC241" i="4" s="1"/>
  <c r="AC237" i="4"/>
  <c r="AD148" i="4"/>
  <c r="AD158" i="4" s="1"/>
  <c r="AD154" i="4"/>
  <c r="AD145" i="4"/>
  <c r="AD171" i="4"/>
  <c r="AC128" i="4"/>
  <c r="AC122" i="4"/>
  <c r="AC132" i="4" s="1"/>
  <c r="AC119" i="4"/>
  <c r="AC203" i="4"/>
  <c r="AC213" i="4" s="1"/>
  <c r="AC209" i="4"/>
  <c r="AC200" i="4"/>
  <c r="AD252" i="4"/>
  <c r="AD202" i="4" l="1"/>
  <c r="AD212" i="4" s="1"/>
  <c r="AD208" i="4"/>
  <c r="AD199" i="4"/>
  <c r="AD128" i="4"/>
  <c r="AD122" i="4"/>
  <c r="AD132" i="4" s="1"/>
  <c r="AD119" i="4"/>
  <c r="AF4" i="4"/>
  <c r="AC204" i="4"/>
  <c r="AC214" i="4" s="1"/>
  <c r="AC210" i="4"/>
  <c r="AC264" i="4"/>
  <c r="AC258" i="4"/>
  <c r="AC268" i="4" s="1"/>
  <c r="AC177" i="4"/>
  <c r="AC187" i="4" s="1"/>
  <c r="AC183" i="4"/>
  <c r="AD181" i="4"/>
  <c r="AD172" i="4"/>
  <c r="AD175" i="4"/>
  <c r="AD185" i="4" s="1"/>
  <c r="AD149" i="4"/>
  <c r="AD159" i="4" s="1"/>
  <c r="AD155" i="4"/>
  <c r="AD146" i="4"/>
  <c r="AE246" i="4"/>
  <c r="AE252" i="4" s="1"/>
  <c r="AE219" i="4"/>
  <c r="AE192" i="4"/>
  <c r="AE165" i="4"/>
  <c r="AE171" i="4" s="1"/>
  <c r="AE111" i="4"/>
  <c r="AE117" i="4" s="1"/>
  <c r="AE138" i="4"/>
  <c r="AE66" i="4"/>
  <c r="AD262" i="4"/>
  <c r="AD256" i="4"/>
  <c r="AD266" i="4" s="1"/>
  <c r="AD253" i="4"/>
  <c r="AC156" i="4"/>
  <c r="AC150" i="4"/>
  <c r="AC160" i="4" s="1"/>
  <c r="AD235" i="4"/>
  <c r="AD229" i="4"/>
  <c r="AD239" i="4" s="1"/>
  <c r="AD226" i="4"/>
  <c r="AC129" i="4"/>
  <c r="AC123" i="4"/>
  <c r="AC133" i="4" s="1"/>
  <c r="AE220" i="4"/>
  <c r="AE193" i="4"/>
  <c r="AE247" i="4"/>
  <c r="AE166" i="4"/>
  <c r="AE112" i="4"/>
  <c r="AE139" i="4"/>
  <c r="AE80" i="4"/>
  <c r="AE144" i="4" l="1"/>
  <c r="AE181" i="4"/>
  <c r="AE175" i="4"/>
  <c r="AE185" i="4" s="1"/>
  <c r="AE172" i="4"/>
  <c r="AD230" i="4"/>
  <c r="AD240" i="4" s="1"/>
  <c r="AD236" i="4"/>
  <c r="AD227" i="4"/>
  <c r="AE198" i="4"/>
  <c r="AE225" i="4"/>
  <c r="AD150" i="4"/>
  <c r="AD160" i="4" s="1"/>
  <c r="AD156" i="4"/>
  <c r="AD203" i="4"/>
  <c r="AD213" i="4" s="1"/>
  <c r="AD209" i="4"/>
  <c r="AD200" i="4"/>
  <c r="AE154" i="4"/>
  <c r="AE148" i="4"/>
  <c r="AE158" i="4" s="1"/>
  <c r="AE145" i="4"/>
  <c r="AE121" i="4"/>
  <c r="AE131" i="4" s="1"/>
  <c r="AE127" i="4"/>
  <c r="AE118" i="4"/>
  <c r="AD263" i="4"/>
  <c r="AD257" i="4"/>
  <c r="AD267" i="4" s="1"/>
  <c r="AD254" i="4"/>
  <c r="AF64" i="4"/>
  <c r="AF77" i="4"/>
  <c r="AF76" i="4"/>
  <c r="AF72" i="4"/>
  <c r="AF59" i="4"/>
  <c r="AG3" i="4"/>
  <c r="AF74" i="4"/>
  <c r="AF96" i="4"/>
  <c r="AF104" i="4" s="1"/>
  <c r="AF61" i="4"/>
  <c r="AF75" i="4"/>
  <c r="AF70" i="4"/>
  <c r="AF79" i="4"/>
  <c r="AF71" i="4"/>
  <c r="AF65" i="4"/>
  <c r="AF57" i="4"/>
  <c r="AF78" i="4"/>
  <c r="AF58" i="4"/>
  <c r="AF93" i="4"/>
  <c r="AF101" i="4" s="1"/>
  <c r="AF63" i="4"/>
  <c r="AF62" i="4"/>
  <c r="AF73" i="4"/>
  <c r="AF60" i="4"/>
  <c r="AF56" i="4"/>
  <c r="AD182" i="4"/>
  <c r="AD176" i="4"/>
  <c r="AD186" i="4" s="1"/>
  <c r="AD173" i="4"/>
  <c r="AD129" i="4"/>
  <c r="AD123" i="4"/>
  <c r="AD133" i="4" s="1"/>
  <c r="AE256" i="4"/>
  <c r="AE266" i="4" s="1"/>
  <c r="AE262" i="4"/>
  <c r="AE253" i="4"/>
  <c r="AF220" i="4" l="1"/>
  <c r="AF166" i="4"/>
  <c r="AF112" i="4"/>
  <c r="AF247" i="4"/>
  <c r="AF139" i="4"/>
  <c r="AF193" i="4"/>
  <c r="AF80" i="4"/>
  <c r="AE263" i="4"/>
  <c r="AE257" i="4"/>
  <c r="AE267" i="4" s="1"/>
  <c r="AE254" i="4"/>
  <c r="AE229" i="4"/>
  <c r="AE239" i="4" s="1"/>
  <c r="AE235" i="4"/>
  <c r="AE226" i="4"/>
  <c r="AG4" i="4"/>
  <c r="AE182" i="4"/>
  <c r="AE176" i="4"/>
  <c r="AE186" i="4" s="1"/>
  <c r="AE173" i="4"/>
  <c r="AE208" i="4"/>
  <c r="AE202" i="4"/>
  <c r="AE212" i="4" s="1"/>
  <c r="AE199" i="4"/>
  <c r="AD231" i="4"/>
  <c r="AD241" i="4" s="1"/>
  <c r="AD237" i="4"/>
  <c r="AD177" i="4"/>
  <c r="AD187" i="4" s="1"/>
  <c r="AD183" i="4"/>
  <c r="AD204" i="4"/>
  <c r="AD214" i="4" s="1"/>
  <c r="AD210" i="4"/>
  <c r="AD264" i="4"/>
  <c r="AD258" i="4"/>
  <c r="AD268" i="4" s="1"/>
  <c r="AE128" i="4"/>
  <c r="AE122" i="4"/>
  <c r="AE132" i="4" s="1"/>
  <c r="AE119" i="4"/>
  <c r="AE155" i="4"/>
  <c r="AE149" i="4"/>
  <c r="AE159" i="4" s="1"/>
  <c r="AE146" i="4"/>
  <c r="AF246" i="4"/>
  <c r="AF252" i="4" s="1"/>
  <c r="AF219" i="4"/>
  <c r="AF225" i="4" s="1"/>
  <c r="AF192" i="4"/>
  <c r="AF165" i="4"/>
  <c r="AF171" i="4" s="1"/>
  <c r="AF138" i="4"/>
  <c r="AF111" i="4"/>
  <c r="AF117" i="4" s="1"/>
  <c r="AF66" i="4"/>
  <c r="AF198" i="4" l="1"/>
  <c r="AF235" i="4"/>
  <c r="AF229" i="4"/>
  <c r="AF239" i="4" s="1"/>
  <c r="AF226" i="4"/>
  <c r="AF262" i="4"/>
  <c r="AF256" i="4"/>
  <c r="AF266" i="4" s="1"/>
  <c r="AF253" i="4"/>
  <c r="AE129" i="4"/>
  <c r="AE123" i="4"/>
  <c r="AE133" i="4" s="1"/>
  <c r="AF181" i="4"/>
  <c r="AF175" i="4"/>
  <c r="AF185" i="4" s="1"/>
  <c r="AF172" i="4"/>
  <c r="AE258" i="4"/>
  <c r="AE268" i="4" s="1"/>
  <c r="AE264" i="4"/>
  <c r="AG93" i="4"/>
  <c r="AG101" i="4" s="1"/>
  <c r="AG96" i="4"/>
  <c r="AG104" i="4" s="1"/>
  <c r="AG71" i="4"/>
  <c r="AG64" i="4"/>
  <c r="AG76" i="4"/>
  <c r="AG77" i="4"/>
  <c r="AG74" i="4"/>
  <c r="AG61" i="4"/>
  <c r="AG70" i="4"/>
  <c r="AG73" i="4"/>
  <c r="AG75" i="4"/>
  <c r="AG62" i="4"/>
  <c r="AG56" i="4"/>
  <c r="AG72" i="4"/>
  <c r="AG59" i="4"/>
  <c r="AH3" i="4"/>
  <c r="AG78" i="4"/>
  <c r="AG65" i="4"/>
  <c r="AG58" i="4"/>
  <c r="AG63" i="4"/>
  <c r="AG79" i="4"/>
  <c r="AG60" i="4"/>
  <c r="AG57" i="4"/>
  <c r="AE156" i="4"/>
  <c r="AE150" i="4"/>
  <c r="AE160" i="4" s="1"/>
  <c r="AE203" i="4"/>
  <c r="AE213" i="4" s="1"/>
  <c r="AE209" i="4"/>
  <c r="AE200" i="4"/>
  <c r="AF121" i="4"/>
  <c r="AF131" i="4" s="1"/>
  <c r="AF127" i="4"/>
  <c r="AF118" i="4"/>
  <c r="AE236" i="4"/>
  <c r="AE230" i="4"/>
  <c r="AE240" i="4" s="1"/>
  <c r="AE227" i="4"/>
  <c r="AF208" i="4"/>
  <c r="AF202" i="4"/>
  <c r="AF212" i="4" s="1"/>
  <c r="AF199" i="4"/>
  <c r="AF144" i="4"/>
  <c r="AE183" i="4"/>
  <c r="AE177" i="4"/>
  <c r="AE187" i="4" s="1"/>
  <c r="AF128" i="4" l="1"/>
  <c r="AF122" i="4"/>
  <c r="AF132" i="4" s="1"/>
  <c r="AF119" i="4"/>
  <c r="AG247" i="4"/>
  <c r="AG166" i="4"/>
  <c r="AG220" i="4"/>
  <c r="AG139" i="4"/>
  <c r="AG112" i="4"/>
  <c r="AG193" i="4"/>
  <c r="AG80" i="4"/>
  <c r="AF154" i="4"/>
  <c r="AF148" i="4"/>
  <c r="AF158" i="4" s="1"/>
  <c r="AF145" i="4"/>
  <c r="AH4" i="4"/>
  <c r="AF230" i="4"/>
  <c r="AF240" i="4" s="1"/>
  <c r="AF236" i="4"/>
  <c r="AF227" i="4"/>
  <c r="AF209" i="4"/>
  <c r="AF203" i="4"/>
  <c r="AF213" i="4" s="1"/>
  <c r="AF200" i="4"/>
  <c r="AF263" i="4"/>
  <c r="AF257" i="4"/>
  <c r="AF267" i="4" s="1"/>
  <c r="AF254" i="4"/>
  <c r="AF182" i="4"/>
  <c r="AF176" i="4"/>
  <c r="AF186" i="4" s="1"/>
  <c r="AF173" i="4"/>
  <c r="AE204" i="4"/>
  <c r="AE214" i="4" s="1"/>
  <c r="AE210" i="4"/>
  <c r="AG246" i="4"/>
  <c r="AG219" i="4"/>
  <c r="AG192" i="4"/>
  <c r="AG165" i="4"/>
  <c r="AG171" i="4" s="1"/>
  <c r="AG138" i="4"/>
  <c r="AG111" i="4"/>
  <c r="AG66" i="4"/>
  <c r="AE231" i="4"/>
  <c r="AE241" i="4" s="1"/>
  <c r="AE237" i="4"/>
  <c r="AH93" i="4" l="1"/>
  <c r="AH101" i="4" s="1"/>
  <c r="AH96" i="4"/>
  <c r="AH104" i="4" s="1"/>
  <c r="AH76" i="4"/>
  <c r="AH75" i="4"/>
  <c r="AH61" i="4"/>
  <c r="AH70" i="4"/>
  <c r="AH62" i="4"/>
  <c r="AH56" i="4"/>
  <c r="AH73" i="4"/>
  <c r="AH58" i="4"/>
  <c r="AH77" i="4"/>
  <c r="AH74" i="4"/>
  <c r="AH65" i="4"/>
  <c r="AH59" i="4"/>
  <c r="AH71" i="4"/>
  <c r="AI3" i="4"/>
  <c r="AH63" i="4"/>
  <c r="AH72" i="4"/>
  <c r="AH79" i="4"/>
  <c r="AH64" i="4"/>
  <c r="AH60" i="4"/>
  <c r="AH78" i="4"/>
  <c r="AH57" i="4"/>
  <c r="AG117" i="4"/>
  <c r="AG144" i="4"/>
  <c r="AG225" i="4"/>
  <c r="AF129" i="4"/>
  <c r="AF123" i="4"/>
  <c r="AF133" i="4" s="1"/>
  <c r="AG198" i="4"/>
  <c r="AG252" i="4"/>
  <c r="AF155" i="4"/>
  <c r="AF149" i="4"/>
  <c r="AF159" i="4" s="1"/>
  <c r="AF146" i="4"/>
  <c r="AF183" i="4"/>
  <c r="AF177" i="4"/>
  <c r="AF187" i="4" s="1"/>
  <c r="AF264" i="4"/>
  <c r="AF258" i="4"/>
  <c r="AF268" i="4" s="1"/>
  <c r="AG181" i="4"/>
  <c r="AG175" i="4"/>
  <c r="AG185" i="4" s="1"/>
  <c r="AG172" i="4"/>
  <c r="AF204" i="4"/>
  <c r="AF214" i="4" s="1"/>
  <c r="AF210" i="4"/>
  <c r="AF237" i="4"/>
  <c r="AF231" i="4"/>
  <c r="AF241" i="4" s="1"/>
  <c r="AF156" i="4" l="1"/>
  <c r="AF150" i="4"/>
  <c r="AF160" i="4" s="1"/>
  <c r="AG176" i="4"/>
  <c r="AG186" i="4" s="1"/>
  <c r="AG182" i="4"/>
  <c r="AG173" i="4"/>
  <c r="AG235" i="4"/>
  <c r="AG229" i="4"/>
  <c r="AG239" i="4" s="1"/>
  <c r="AG226" i="4"/>
  <c r="AG262" i="4"/>
  <c r="AG256" i="4"/>
  <c r="AG266" i="4" s="1"/>
  <c r="AG253" i="4"/>
  <c r="AI4" i="4"/>
  <c r="AG148" i="4"/>
  <c r="AG158" i="4" s="1"/>
  <c r="AG154" i="4"/>
  <c r="AG145" i="4"/>
  <c r="AH247" i="4"/>
  <c r="AH220" i="4"/>
  <c r="AH166" i="4"/>
  <c r="AH193" i="4"/>
  <c r="AH139" i="4"/>
  <c r="AH112" i="4"/>
  <c r="AH80" i="4"/>
  <c r="AG127" i="4"/>
  <c r="AG121" i="4"/>
  <c r="AG131" i="4" s="1"/>
  <c r="AG118" i="4"/>
  <c r="AH246" i="4"/>
  <c r="AH165" i="4"/>
  <c r="AH192" i="4"/>
  <c r="AH138" i="4"/>
  <c r="AH111" i="4"/>
  <c r="AH66" i="4"/>
  <c r="AH219" i="4"/>
  <c r="AH225" i="4" s="1"/>
  <c r="AG208" i="4"/>
  <c r="AG202" i="4"/>
  <c r="AG212" i="4" s="1"/>
  <c r="AG199" i="4"/>
  <c r="AH171" i="4" l="1"/>
  <c r="AH252" i="4"/>
  <c r="AG230" i="4"/>
  <c r="AG240" i="4" s="1"/>
  <c r="AG236" i="4"/>
  <c r="AG227" i="4"/>
  <c r="AH181" i="4"/>
  <c r="AH175" i="4"/>
  <c r="AH185" i="4" s="1"/>
  <c r="AH172" i="4"/>
  <c r="AG155" i="4"/>
  <c r="AG149" i="4"/>
  <c r="AG159" i="4" s="1"/>
  <c r="AG146" i="4"/>
  <c r="AI96" i="4"/>
  <c r="AI104" i="4" s="1"/>
  <c r="AI70" i="4"/>
  <c r="AI62" i="4"/>
  <c r="AI75" i="4"/>
  <c r="AI56" i="4"/>
  <c r="AI73" i="4"/>
  <c r="AI58" i="4"/>
  <c r="AI63" i="4"/>
  <c r="AI93" i="4"/>
  <c r="AI101" i="4" s="1"/>
  <c r="AI61" i="4"/>
  <c r="AI71" i="4"/>
  <c r="AJ3" i="4"/>
  <c r="AI72" i="4"/>
  <c r="AI77" i="4"/>
  <c r="AI79" i="4"/>
  <c r="AI64" i="4"/>
  <c r="AI60" i="4"/>
  <c r="AI76" i="4"/>
  <c r="AI78" i="4"/>
  <c r="AI74" i="4"/>
  <c r="AI65" i="4"/>
  <c r="AI59" i="4"/>
  <c r="AI57" i="4"/>
  <c r="AH117" i="4"/>
  <c r="AG209" i="4"/>
  <c r="AG203" i="4"/>
  <c r="AG213" i="4" s="1"/>
  <c r="AG200" i="4"/>
  <c r="AG257" i="4"/>
  <c r="AG267" i="4" s="1"/>
  <c r="AG263" i="4"/>
  <c r="AG254" i="4"/>
  <c r="AG128" i="4"/>
  <c r="AG122" i="4"/>
  <c r="AG132" i="4" s="1"/>
  <c r="AG119" i="4"/>
  <c r="AH235" i="4"/>
  <c r="AH229" i="4"/>
  <c r="AH239" i="4" s="1"/>
  <c r="AH226" i="4"/>
  <c r="AG183" i="4"/>
  <c r="AG177" i="4"/>
  <c r="AG187" i="4" s="1"/>
  <c r="AH144" i="4"/>
  <c r="AH198" i="4"/>
  <c r="AG123" i="4" l="1"/>
  <c r="AG133" i="4" s="1"/>
  <c r="AG129" i="4"/>
  <c r="AG210" i="4"/>
  <c r="AG204" i="4"/>
  <c r="AG214" i="4" s="1"/>
  <c r="AI246" i="4"/>
  <c r="AI219" i="4"/>
  <c r="AI192" i="4"/>
  <c r="AI165" i="4"/>
  <c r="AI138" i="4"/>
  <c r="AI111" i="4"/>
  <c r="AI117" i="4" s="1"/>
  <c r="AI66" i="4"/>
  <c r="AH176" i="4"/>
  <c r="AH186" i="4" s="1"/>
  <c r="AH182" i="4"/>
  <c r="AH173" i="4"/>
  <c r="AH154" i="4"/>
  <c r="AH148" i="4"/>
  <c r="AH158" i="4" s="1"/>
  <c r="AH145" i="4"/>
  <c r="AJ4" i="4"/>
  <c r="AG156" i="4"/>
  <c r="AG150" i="4"/>
  <c r="AG160" i="4" s="1"/>
  <c r="AG264" i="4"/>
  <c r="AG258" i="4"/>
  <c r="AG268" i="4" s="1"/>
  <c r="AH202" i="4"/>
  <c r="AH212" i="4" s="1"/>
  <c r="AH208" i="4"/>
  <c r="AH199" i="4"/>
  <c r="AH230" i="4"/>
  <c r="AH240" i="4" s="1"/>
  <c r="AH236" i="4"/>
  <c r="AH227" i="4"/>
  <c r="AG237" i="4"/>
  <c r="AG231" i="4"/>
  <c r="AG241" i="4" s="1"/>
  <c r="AH127" i="4"/>
  <c r="AH121" i="4"/>
  <c r="AH131" i="4" s="1"/>
  <c r="AH118" i="4"/>
  <c r="AI247" i="4"/>
  <c r="AI220" i="4"/>
  <c r="AI193" i="4"/>
  <c r="AI166" i="4"/>
  <c r="AI139" i="4"/>
  <c r="AI112" i="4"/>
  <c r="AI80" i="4"/>
  <c r="AH262" i="4"/>
  <c r="AH253" i="4"/>
  <c r="AH256" i="4"/>
  <c r="AH266" i="4" s="1"/>
  <c r="AH128" i="4" l="1"/>
  <c r="AH122" i="4"/>
  <c r="AH132" i="4" s="1"/>
  <c r="AH119" i="4"/>
  <c r="AH257" i="4"/>
  <c r="AH267" i="4" s="1"/>
  <c r="AH263" i="4"/>
  <c r="AH254" i="4"/>
  <c r="AI171" i="4"/>
  <c r="AH149" i="4"/>
  <c r="AH159" i="4" s="1"/>
  <c r="AH155" i="4"/>
  <c r="AH146" i="4"/>
  <c r="AI252" i="4"/>
  <c r="AH183" i="4"/>
  <c r="AH177" i="4"/>
  <c r="AH187" i="4" s="1"/>
  <c r="AI144" i="4"/>
  <c r="AI225" i="4"/>
  <c r="AJ96" i="4"/>
  <c r="AJ104" i="4" s="1"/>
  <c r="AJ61" i="4"/>
  <c r="AJ75" i="4"/>
  <c r="AJ74" i="4"/>
  <c r="AJ79" i="4"/>
  <c r="AJ70" i="4"/>
  <c r="AJ56" i="4"/>
  <c r="AJ73" i="4"/>
  <c r="AJ62" i="4"/>
  <c r="AJ58" i="4"/>
  <c r="AJ63" i="4"/>
  <c r="AJ60" i="4"/>
  <c r="AJ93" i="4"/>
  <c r="AJ101" i="4" s="1"/>
  <c r="AJ78" i="4"/>
  <c r="AK3" i="4"/>
  <c r="AJ77" i="4"/>
  <c r="AJ72" i="4"/>
  <c r="AJ57" i="4"/>
  <c r="AJ64" i="4"/>
  <c r="AJ76" i="4"/>
  <c r="AJ65" i="4"/>
  <c r="AJ59" i="4"/>
  <c r="AJ71" i="4"/>
  <c r="AI127" i="4"/>
  <c r="AI121" i="4"/>
  <c r="AI131" i="4" s="1"/>
  <c r="AI118" i="4"/>
  <c r="AH209" i="4"/>
  <c r="AH203" i="4"/>
  <c r="AH213" i="4" s="1"/>
  <c r="AH200" i="4"/>
  <c r="AI198" i="4"/>
  <c r="AH237" i="4"/>
  <c r="AH231" i="4"/>
  <c r="AH241" i="4" s="1"/>
  <c r="AI262" i="4" l="1"/>
  <c r="AI253" i="4"/>
  <c r="AI256" i="4"/>
  <c r="AI266" i="4" s="1"/>
  <c r="AI181" i="4"/>
  <c r="AI175" i="4"/>
  <c r="AI185" i="4" s="1"/>
  <c r="AI172" i="4"/>
  <c r="AJ247" i="4"/>
  <c r="AJ220" i="4"/>
  <c r="AJ193" i="4"/>
  <c r="AJ139" i="4"/>
  <c r="AJ166" i="4"/>
  <c r="AJ80" i="4"/>
  <c r="AJ112" i="4"/>
  <c r="AK4" i="4"/>
  <c r="AI148" i="4"/>
  <c r="AI158" i="4" s="1"/>
  <c r="AI154" i="4"/>
  <c r="AI145" i="4"/>
  <c r="AH129" i="4"/>
  <c r="AH123" i="4"/>
  <c r="AH133" i="4" s="1"/>
  <c r="AH210" i="4"/>
  <c r="AH204" i="4"/>
  <c r="AH214" i="4" s="1"/>
  <c r="AH156" i="4"/>
  <c r="AH150" i="4"/>
  <c r="AH160" i="4" s="1"/>
  <c r="AI128" i="4"/>
  <c r="AI122" i="4"/>
  <c r="AI132" i="4" s="1"/>
  <c r="AI119" i="4"/>
  <c r="AJ246" i="4"/>
  <c r="AJ219" i="4"/>
  <c r="AJ192" i="4"/>
  <c r="AJ165" i="4"/>
  <c r="AJ138" i="4"/>
  <c r="AJ111" i="4"/>
  <c r="AJ117" i="4" s="1"/>
  <c r="AJ66" i="4"/>
  <c r="AH264" i="4"/>
  <c r="AH258" i="4"/>
  <c r="AH268" i="4" s="1"/>
  <c r="AI235" i="4"/>
  <c r="AI229" i="4"/>
  <c r="AI239" i="4" s="1"/>
  <c r="AI226" i="4"/>
  <c r="AI202" i="4"/>
  <c r="AI212" i="4" s="1"/>
  <c r="AI208" i="4"/>
  <c r="AI199" i="4"/>
  <c r="AJ252" i="4" l="1"/>
  <c r="AJ262" i="4"/>
  <c r="AJ253" i="4"/>
  <c r="AJ256" i="4"/>
  <c r="AJ266" i="4" s="1"/>
  <c r="AJ144" i="4"/>
  <c r="AJ121" i="4"/>
  <c r="AJ131" i="4" s="1"/>
  <c r="AJ127" i="4"/>
  <c r="AJ118" i="4"/>
  <c r="AI209" i="4"/>
  <c r="AI203" i="4"/>
  <c r="AI213" i="4" s="1"/>
  <c r="AI200" i="4"/>
  <c r="AI129" i="4"/>
  <c r="AI123" i="4"/>
  <c r="AI133" i="4" s="1"/>
  <c r="AJ198" i="4"/>
  <c r="AI257" i="4"/>
  <c r="AI267" i="4" s="1"/>
  <c r="AI263" i="4"/>
  <c r="AI254" i="4"/>
  <c r="AI230" i="4"/>
  <c r="AI240" i="4" s="1"/>
  <c r="AI236" i="4"/>
  <c r="AI227" i="4"/>
  <c r="AK63" i="4"/>
  <c r="AK96" i="4"/>
  <c r="AK104" i="4" s="1"/>
  <c r="AK65" i="4"/>
  <c r="AK74" i="4"/>
  <c r="AK79" i="4"/>
  <c r="AK93" i="4"/>
  <c r="AK101" i="4" s="1"/>
  <c r="AK73" i="4"/>
  <c r="AK62" i="4"/>
  <c r="AK58" i="4"/>
  <c r="AK64" i="4"/>
  <c r="AK75" i="4"/>
  <c r="AK60" i="4"/>
  <c r="AK78" i="4"/>
  <c r="AK76" i="4"/>
  <c r="AK70" i="4"/>
  <c r="AK56" i="4"/>
  <c r="AL3" i="4"/>
  <c r="AK61" i="4"/>
  <c r="AK77" i="4"/>
  <c r="AK72" i="4"/>
  <c r="AK57" i="4"/>
  <c r="AK59" i="4"/>
  <c r="AK71" i="4"/>
  <c r="AI176" i="4"/>
  <c r="AI186" i="4" s="1"/>
  <c r="AI182" i="4"/>
  <c r="AI173" i="4"/>
  <c r="AJ171" i="4"/>
  <c r="AJ225" i="4"/>
  <c r="AI149" i="4"/>
  <c r="AI159" i="4" s="1"/>
  <c r="AI155" i="4"/>
  <c r="AI146" i="4"/>
  <c r="AI210" i="4" l="1"/>
  <c r="AI204" i="4"/>
  <c r="AI214" i="4" s="1"/>
  <c r="AI150" i="4"/>
  <c r="AI160" i="4" s="1"/>
  <c r="AI156" i="4"/>
  <c r="AJ235" i="4"/>
  <c r="AJ229" i="4"/>
  <c r="AJ239" i="4" s="1"/>
  <c r="AJ226" i="4"/>
  <c r="AL4" i="4"/>
  <c r="AI258" i="4"/>
  <c r="AI268" i="4" s="1"/>
  <c r="AI264" i="4"/>
  <c r="AJ175" i="4"/>
  <c r="AJ185" i="4" s="1"/>
  <c r="AJ181" i="4"/>
  <c r="AJ172" i="4"/>
  <c r="AK246" i="4"/>
  <c r="AK219" i="4"/>
  <c r="AK192" i="4"/>
  <c r="AK198" i="4" s="1"/>
  <c r="AK138" i="4"/>
  <c r="AK165" i="4"/>
  <c r="AK111" i="4"/>
  <c r="AK66" i="4"/>
  <c r="AJ208" i="4"/>
  <c r="AJ202" i="4"/>
  <c r="AJ212" i="4" s="1"/>
  <c r="AJ199" i="4"/>
  <c r="AJ263" i="4"/>
  <c r="AJ257" i="4"/>
  <c r="AJ267" i="4" s="1"/>
  <c r="AJ254" i="4"/>
  <c r="AI237" i="4"/>
  <c r="AI231" i="4"/>
  <c r="AI241" i="4" s="1"/>
  <c r="AJ128" i="4"/>
  <c r="AJ122" i="4"/>
  <c r="AJ132" i="4" s="1"/>
  <c r="AJ119" i="4"/>
  <c r="AJ154" i="4"/>
  <c r="AJ148" i="4"/>
  <c r="AJ158" i="4" s="1"/>
  <c r="AJ145" i="4"/>
  <c r="AI183" i="4"/>
  <c r="AI177" i="4"/>
  <c r="AI187" i="4" s="1"/>
  <c r="AK247" i="4"/>
  <c r="AK220" i="4"/>
  <c r="AK193" i="4"/>
  <c r="AK139" i="4"/>
  <c r="AK80" i="4"/>
  <c r="AK166" i="4"/>
  <c r="AK112" i="4"/>
  <c r="AK225" i="4" l="1"/>
  <c r="AJ176" i="4"/>
  <c r="AJ186" i="4" s="1"/>
  <c r="AJ182" i="4"/>
  <c r="AJ173" i="4"/>
  <c r="AJ149" i="4"/>
  <c r="AJ159" i="4" s="1"/>
  <c r="AJ155" i="4"/>
  <c r="AJ146" i="4"/>
  <c r="AJ258" i="4"/>
  <c r="AJ268" i="4" s="1"/>
  <c r="AJ264" i="4"/>
  <c r="AL65" i="4"/>
  <c r="AL74" i="4"/>
  <c r="AL79" i="4"/>
  <c r="AL93" i="4"/>
  <c r="AL101" i="4" s="1"/>
  <c r="AL73" i="4"/>
  <c r="AL78" i="4"/>
  <c r="AL96" i="4"/>
  <c r="AL104" i="4" s="1"/>
  <c r="AL75" i="4"/>
  <c r="AL63" i="4"/>
  <c r="AL60" i="4"/>
  <c r="AL64" i="4"/>
  <c r="AL76" i="4"/>
  <c r="AL62" i="4"/>
  <c r="AL58" i="4"/>
  <c r="AL61" i="4"/>
  <c r="AL77" i="4"/>
  <c r="AL72" i="4"/>
  <c r="AL57" i="4"/>
  <c r="AL59" i="4"/>
  <c r="AL71" i="4"/>
  <c r="AL70" i="4"/>
  <c r="AM3" i="4"/>
  <c r="AL56" i="4"/>
  <c r="AJ209" i="4"/>
  <c r="AJ203" i="4"/>
  <c r="AJ213" i="4" s="1"/>
  <c r="AJ200" i="4"/>
  <c r="AJ129" i="4"/>
  <c r="AJ123" i="4"/>
  <c r="AJ133" i="4" s="1"/>
  <c r="AK171" i="4"/>
  <c r="AK208" i="4"/>
  <c r="AK202" i="4"/>
  <c r="AK212" i="4" s="1"/>
  <c r="AK199" i="4"/>
  <c r="AK252" i="4"/>
  <c r="AJ236" i="4"/>
  <c r="AJ230" i="4"/>
  <c r="AJ240" i="4" s="1"/>
  <c r="AJ227" i="4"/>
  <c r="AK117" i="4"/>
  <c r="AK144" i="4"/>
  <c r="AL246" i="4" l="1"/>
  <c r="AL219" i="4"/>
  <c r="AL192" i="4"/>
  <c r="AL198" i="4" s="1"/>
  <c r="AL165" i="4"/>
  <c r="AL138" i="4"/>
  <c r="AL144" i="4" s="1"/>
  <c r="AL111" i="4"/>
  <c r="AL66" i="4"/>
  <c r="AK262" i="4"/>
  <c r="AK256" i="4"/>
  <c r="AK266" i="4" s="1"/>
  <c r="AK253" i="4"/>
  <c r="AL247" i="4"/>
  <c r="AL220" i="4"/>
  <c r="AL193" i="4"/>
  <c r="AL139" i="4"/>
  <c r="AL166" i="4"/>
  <c r="AL80" i="4"/>
  <c r="AL112" i="4"/>
  <c r="AK175" i="4"/>
  <c r="AK185" i="4" s="1"/>
  <c r="AK181" i="4"/>
  <c r="AK172" i="4"/>
  <c r="AK209" i="4"/>
  <c r="AK203" i="4"/>
  <c r="AK213" i="4" s="1"/>
  <c r="AK200" i="4"/>
  <c r="AJ150" i="4"/>
  <c r="AJ160" i="4" s="1"/>
  <c r="AJ156" i="4"/>
  <c r="AJ210" i="4"/>
  <c r="AJ204" i="4"/>
  <c r="AJ214" i="4" s="1"/>
  <c r="AM4" i="4"/>
  <c r="AJ183" i="4"/>
  <c r="AJ177" i="4"/>
  <c r="AJ187" i="4" s="1"/>
  <c r="AK148" i="4"/>
  <c r="AK158" i="4" s="1"/>
  <c r="AK154" i="4"/>
  <c r="AK145" i="4"/>
  <c r="AK121" i="4"/>
  <c r="AK131" i="4" s="1"/>
  <c r="AK127" i="4"/>
  <c r="AK118" i="4"/>
  <c r="AJ237" i="4"/>
  <c r="AJ231" i="4"/>
  <c r="AJ241" i="4" s="1"/>
  <c r="AK235" i="4"/>
  <c r="AK229" i="4"/>
  <c r="AK239" i="4" s="1"/>
  <c r="AK226" i="4"/>
  <c r="AL117" i="4" l="1"/>
  <c r="AL225" i="4"/>
  <c r="AK122" i="4"/>
  <c r="AK132" i="4" s="1"/>
  <c r="AK128" i="4"/>
  <c r="AK119" i="4"/>
  <c r="AK155" i="4"/>
  <c r="AK149" i="4"/>
  <c r="AK159" i="4" s="1"/>
  <c r="AK146" i="4"/>
  <c r="AL171" i="4"/>
  <c r="AL127" i="4"/>
  <c r="AL121" i="4"/>
  <c r="AL131" i="4" s="1"/>
  <c r="AL118" i="4"/>
  <c r="AK236" i="4"/>
  <c r="AK230" i="4"/>
  <c r="AK240" i="4" s="1"/>
  <c r="AK227" i="4"/>
  <c r="AL208" i="4"/>
  <c r="AL202" i="4"/>
  <c r="AL212" i="4" s="1"/>
  <c r="AL199" i="4"/>
  <c r="AK263" i="4"/>
  <c r="AK257" i="4"/>
  <c r="AK267" i="4" s="1"/>
  <c r="AK254" i="4"/>
  <c r="AK176" i="4"/>
  <c r="AK186" i="4" s="1"/>
  <c r="AK182" i="4"/>
  <c r="AK173" i="4"/>
  <c r="AL148" i="4"/>
  <c r="AL158" i="4" s="1"/>
  <c r="AL154" i="4"/>
  <c r="AL145" i="4"/>
  <c r="AL229" i="4"/>
  <c r="AL239" i="4" s="1"/>
  <c r="AL235" i="4"/>
  <c r="AL226" i="4"/>
  <c r="AM79" i="4"/>
  <c r="AM93" i="4"/>
  <c r="AM101" i="4" s="1"/>
  <c r="AM78" i="4"/>
  <c r="AM96" i="4"/>
  <c r="AM104" i="4" s="1"/>
  <c r="AM75" i="4"/>
  <c r="AM63" i="4"/>
  <c r="AM60" i="4"/>
  <c r="AM71" i="4"/>
  <c r="AM64" i="4"/>
  <c r="AM72" i="4"/>
  <c r="AM76" i="4"/>
  <c r="AM57" i="4"/>
  <c r="AM77" i="4"/>
  <c r="AM73" i="4"/>
  <c r="AM58" i="4"/>
  <c r="AM59" i="4"/>
  <c r="AM70" i="4"/>
  <c r="AM62" i="4"/>
  <c r="AM74" i="4"/>
  <c r="AM65" i="4"/>
  <c r="AM61" i="4"/>
  <c r="AM56" i="4"/>
  <c r="AN3" i="4"/>
  <c r="AK210" i="4"/>
  <c r="AK204" i="4"/>
  <c r="AK214" i="4" s="1"/>
  <c r="AL252" i="4"/>
  <c r="AN4" i="4" l="1"/>
  <c r="AL175" i="4"/>
  <c r="AL185" i="4" s="1"/>
  <c r="AL181" i="4"/>
  <c r="AL172" i="4"/>
  <c r="AK150" i="4"/>
  <c r="AK160" i="4" s="1"/>
  <c r="AK156" i="4"/>
  <c r="AK183" i="4"/>
  <c r="AK177" i="4"/>
  <c r="AK187" i="4" s="1"/>
  <c r="AL262" i="4"/>
  <c r="AL256" i="4"/>
  <c r="AL266" i="4" s="1"/>
  <c r="AL253" i="4"/>
  <c r="AL122" i="4"/>
  <c r="AL132" i="4" s="1"/>
  <c r="AL128" i="4"/>
  <c r="AL119" i="4"/>
  <c r="AL149" i="4"/>
  <c r="AL159" i="4" s="1"/>
  <c r="AL155" i="4"/>
  <c r="AL146" i="4"/>
  <c r="AK123" i="4"/>
  <c r="AK133" i="4" s="1"/>
  <c r="AK129" i="4"/>
  <c r="AL236" i="4"/>
  <c r="AL230" i="4"/>
  <c r="AL240" i="4" s="1"/>
  <c r="AL227" i="4"/>
  <c r="AK237" i="4"/>
  <c r="AK231" i="4"/>
  <c r="AK241" i="4" s="1"/>
  <c r="AK258" i="4"/>
  <c r="AK268" i="4" s="1"/>
  <c r="AK264" i="4"/>
  <c r="AM246" i="4"/>
  <c r="AM219" i="4"/>
  <c r="AM192" i="4"/>
  <c r="AM198" i="4" s="1"/>
  <c r="AM165" i="4"/>
  <c r="AM171" i="4" s="1"/>
  <c r="AM138" i="4"/>
  <c r="AM111" i="4"/>
  <c r="AM66" i="4"/>
  <c r="AL209" i="4"/>
  <c r="AL203" i="4"/>
  <c r="AL213" i="4" s="1"/>
  <c r="AL200" i="4"/>
  <c r="AM220" i="4"/>
  <c r="AM247" i="4"/>
  <c r="AM193" i="4"/>
  <c r="AM166" i="4"/>
  <c r="AM139" i="4"/>
  <c r="AM80" i="4"/>
  <c r="AM112" i="4"/>
  <c r="AM144" i="4" l="1"/>
  <c r="AL123" i="4"/>
  <c r="AL133" i="4" s="1"/>
  <c r="AL129" i="4"/>
  <c r="AL237" i="4"/>
  <c r="AL231" i="4"/>
  <c r="AL241" i="4" s="1"/>
  <c r="AM148" i="4"/>
  <c r="AM158" i="4" s="1"/>
  <c r="AM154" i="4"/>
  <c r="AM145" i="4"/>
  <c r="AL204" i="4"/>
  <c r="AL214" i="4" s="1"/>
  <c r="AL210" i="4"/>
  <c r="AM252" i="4"/>
  <c r="AL263" i="4"/>
  <c r="AL257" i="4"/>
  <c r="AL267" i="4" s="1"/>
  <c r="AL254" i="4"/>
  <c r="AL176" i="4"/>
  <c r="AL186" i="4" s="1"/>
  <c r="AL182" i="4"/>
  <c r="AL173" i="4"/>
  <c r="AN79" i="4"/>
  <c r="AN78" i="4"/>
  <c r="AN77" i="4"/>
  <c r="AN76" i="4"/>
  <c r="AN75" i="4"/>
  <c r="AN74" i="4"/>
  <c r="AN73" i="4"/>
  <c r="AN72" i="4"/>
  <c r="AN71" i="4"/>
  <c r="AN70" i="4"/>
  <c r="AN93" i="4"/>
  <c r="AN101" i="4" s="1"/>
  <c r="AN63" i="4"/>
  <c r="AN65" i="4"/>
  <c r="AN64" i="4"/>
  <c r="AN57" i="4"/>
  <c r="AN59" i="4"/>
  <c r="AO3" i="4"/>
  <c r="AN96" i="4"/>
  <c r="AN104" i="4" s="1"/>
  <c r="AN60" i="4"/>
  <c r="AN62" i="4"/>
  <c r="AN61" i="4"/>
  <c r="AN58" i="4"/>
  <c r="AN56" i="4"/>
  <c r="AM117" i="4"/>
  <c r="AM181" i="4"/>
  <c r="AM175" i="4"/>
  <c r="AM185" i="4" s="1"/>
  <c r="AM172" i="4"/>
  <c r="AM202" i="4"/>
  <c r="AM212" i="4" s="1"/>
  <c r="AM208" i="4"/>
  <c r="AM199" i="4"/>
  <c r="AM225" i="4"/>
  <c r="AL156" i="4"/>
  <c r="AL150" i="4"/>
  <c r="AL160" i="4" s="1"/>
  <c r="AM256" i="4" l="1"/>
  <c r="AM266" i="4" s="1"/>
  <c r="AM262" i="4"/>
  <c r="AM253" i="4"/>
  <c r="AN247" i="4"/>
  <c r="AN220" i="4"/>
  <c r="AN193" i="4"/>
  <c r="AN166" i="4"/>
  <c r="AN139" i="4"/>
  <c r="AN112" i="4"/>
  <c r="AN80" i="4"/>
  <c r="AO4" i="4"/>
  <c r="AM127" i="4"/>
  <c r="AM118" i="4"/>
  <c r="AM121" i="4"/>
  <c r="AM131" i="4" s="1"/>
  <c r="AM229" i="4"/>
  <c r="AM239" i="4" s="1"/>
  <c r="AM235" i="4"/>
  <c r="AM226" i="4"/>
  <c r="AM203" i="4"/>
  <c r="AM213" i="4" s="1"/>
  <c r="AM209" i="4"/>
  <c r="AM200" i="4"/>
  <c r="AL264" i="4"/>
  <c r="AL258" i="4"/>
  <c r="AL268" i="4" s="1"/>
  <c r="AM176" i="4"/>
  <c r="AM186" i="4" s="1"/>
  <c r="AM182" i="4"/>
  <c r="AM173" i="4"/>
  <c r="AM149" i="4"/>
  <c r="AM159" i="4" s="1"/>
  <c r="AM155" i="4"/>
  <c r="AM146" i="4"/>
  <c r="AN219" i="4"/>
  <c r="AN246" i="4"/>
  <c r="AN192" i="4"/>
  <c r="AN138" i="4"/>
  <c r="AN165" i="4"/>
  <c r="AN66" i="4"/>
  <c r="AN111" i="4"/>
  <c r="AL183" i="4"/>
  <c r="AL177" i="4"/>
  <c r="AL187" i="4" s="1"/>
  <c r="AM128" i="4" l="1"/>
  <c r="AM122" i="4"/>
  <c r="AM132" i="4" s="1"/>
  <c r="AM119" i="4"/>
  <c r="AO60" i="4"/>
  <c r="AO73" i="4"/>
  <c r="AO78" i="4"/>
  <c r="AO72" i="4"/>
  <c r="AO93" i="4"/>
  <c r="AO101" i="4" s="1"/>
  <c r="AO64" i="4"/>
  <c r="AO57" i="4"/>
  <c r="AO76" i="4"/>
  <c r="AO59" i="4"/>
  <c r="AP3" i="4"/>
  <c r="AO71" i="4"/>
  <c r="AO65" i="4"/>
  <c r="AO77" i="4"/>
  <c r="AO75" i="4"/>
  <c r="AO63" i="4"/>
  <c r="AO56" i="4"/>
  <c r="AO79" i="4"/>
  <c r="AO62" i="4"/>
  <c r="AO70" i="4"/>
  <c r="AO74" i="4"/>
  <c r="AO96" i="4"/>
  <c r="AO104" i="4" s="1"/>
  <c r="AO61" i="4"/>
  <c r="AO58" i="4"/>
  <c r="AM204" i="4"/>
  <c r="AM214" i="4" s="1"/>
  <c r="AM210" i="4"/>
  <c r="AN252" i="4"/>
  <c r="AM263" i="4"/>
  <c r="AM257" i="4"/>
  <c r="AM267" i="4" s="1"/>
  <c r="AM254" i="4"/>
  <c r="AM177" i="4"/>
  <c r="AM187" i="4" s="1"/>
  <c r="AM183" i="4"/>
  <c r="AN117" i="4"/>
  <c r="AN171" i="4"/>
  <c r="AN144" i="4"/>
  <c r="AN198" i="4"/>
  <c r="AN225" i="4"/>
  <c r="AM150" i="4"/>
  <c r="AM160" i="4" s="1"/>
  <c r="AM156" i="4"/>
  <c r="AM230" i="4"/>
  <c r="AM240" i="4" s="1"/>
  <c r="AM236" i="4"/>
  <c r="AM227" i="4"/>
  <c r="AO247" i="4" l="1"/>
  <c r="AO220" i="4"/>
  <c r="AO193" i="4"/>
  <c r="AO166" i="4"/>
  <c r="AO139" i="4"/>
  <c r="AO80" i="4"/>
  <c r="AO112" i="4"/>
  <c r="AM264" i="4"/>
  <c r="AM258" i="4"/>
  <c r="AM268" i="4" s="1"/>
  <c r="AN256" i="4"/>
  <c r="AN266" i="4" s="1"/>
  <c r="AN262" i="4"/>
  <c r="AN253" i="4"/>
  <c r="AN229" i="4"/>
  <c r="AN239" i="4" s="1"/>
  <c r="AN235" i="4"/>
  <c r="AN226" i="4"/>
  <c r="AN154" i="4"/>
  <c r="AN148" i="4"/>
  <c r="AN158" i="4" s="1"/>
  <c r="AN145" i="4"/>
  <c r="AN181" i="4"/>
  <c r="AN175" i="4"/>
  <c r="AN185" i="4" s="1"/>
  <c r="AN172" i="4"/>
  <c r="AM237" i="4"/>
  <c r="AM231" i="4"/>
  <c r="AM241" i="4" s="1"/>
  <c r="AP4" i="4"/>
  <c r="AO219" i="4"/>
  <c r="AO192" i="4"/>
  <c r="AO246" i="4"/>
  <c r="AO252" i="4" s="1"/>
  <c r="AO138" i="4"/>
  <c r="AO165" i="4"/>
  <c r="AO66" i="4"/>
  <c r="AO111" i="4"/>
  <c r="AN202" i="4"/>
  <c r="AN212" i="4" s="1"/>
  <c r="AN208" i="4"/>
  <c r="AN199" i="4"/>
  <c r="AM123" i="4"/>
  <c r="AM133" i="4" s="1"/>
  <c r="AM129" i="4"/>
  <c r="AN127" i="4"/>
  <c r="AN118" i="4"/>
  <c r="AN121" i="4"/>
  <c r="AN131" i="4" s="1"/>
  <c r="AO198" i="4" l="1"/>
  <c r="AO225" i="4"/>
  <c r="AO235" i="4" s="1"/>
  <c r="AN128" i="4"/>
  <c r="AN122" i="4"/>
  <c r="AN132" i="4" s="1"/>
  <c r="AN119" i="4"/>
  <c r="AN149" i="4"/>
  <c r="AN159" i="4" s="1"/>
  <c r="AN155" i="4"/>
  <c r="AN146" i="4"/>
  <c r="AO262" i="4"/>
  <c r="AO256" i="4"/>
  <c r="AO266" i="4" s="1"/>
  <c r="AO253" i="4"/>
  <c r="AN182" i="4"/>
  <c r="AN176" i="4"/>
  <c r="AN186" i="4" s="1"/>
  <c r="AN173" i="4"/>
  <c r="AP62" i="4"/>
  <c r="AP93" i="4"/>
  <c r="AP101" i="4" s="1"/>
  <c r="AP78" i="4"/>
  <c r="AP61" i="4"/>
  <c r="AP77" i="4"/>
  <c r="AP57" i="4"/>
  <c r="AQ3" i="4"/>
  <c r="AP76" i="4"/>
  <c r="AP59" i="4"/>
  <c r="AP71" i="4"/>
  <c r="AP65" i="4"/>
  <c r="AP72" i="4"/>
  <c r="AP79" i="4"/>
  <c r="AP64" i="4"/>
  <c r="AP75" i="4"/>
  <c r="AP56" i="4"/>
  <c r="AP63" i="4"/>
  <c r="AP70" i="4"/>
  <c r="AP74" i="4"/>
  <c r="AP60" i="4"/>
  <c r="AP96" i="4"/>
  <c r="AP104" i="4" s="1"/>
  <c r="AP73" i="4"/>
  <c r="AP58" i="4"/>
  <c r="AN203" i="4"/>
  <c r="AN213" i="4" s="1"/>
  <c r="AN209" i="4"/>
  <c r="AN200" i="4"/>
  <c r="AO117" i="4"/>
  <c r="AN230" i="4"/>
  <c r="AN240" i="4" s="1"/>
  <c r="AN236" i="4"/>
  <c r="AN227" i="4"/>
  <c r="AO171" i="4"/>
  <c r="AO202" i="4"/>
  <c r="AO212" i="4" s="1"/>
  <c r="AO208" i="4"/>
  <c r="AO199" i="4"/>
  <c r="AO144" i="4"/>
  <c r="AN263" i="4"/>
  <c r="AN257" i="4"/>
  <c r="AN267" i="4" s="1"/>
  <c r="AN254" i="4"/>
  <c r="AO226" i="4" l="1"/>
  <c r="AO229" i="4"/>
  <c r="AO239" i="4" s="1"/>
  <c r="AO181" i="4"/>
  <c r="AO175" i="4"/>
  <c r="AO185" i="4" s="1"/>
  <c r="AO172" i="4"/>
  <c r="AN129" i="4"/>
  <c r="AN123" i="4"/>
  <c r="AN133" i="4" s="1"/>
  <c r="AN231" i="4"/>
  <c r="AN241" i="4" s="1"/>
  <c r="AN237" i="4"/>
  <c r="AO263" i="4"/>
  <c r="AO257" i="4"/>
  <c r="AO267" i="4" s="1"/>
  <c r="AO254" i="4"/>
  <c r="AQ4" i="4"/>
  <c r="AO154" i="4"/>
  <c r="AO145" i="4"/>
  <c r="AO148" i="4"/>
  <c r="AO158" i="4" s="1"/>
  <c r="AP246" i="4"/>
  <c r="AP219" i="4"/>
  <c r="AP165" i="4"/>
  <c r="AP111" i="4"/>
  <c r="AP192" i="4"/>
  <c r="AP138" i="4"/>
  <c r="AP66" i="4"/>
  <c r="AO236" i="4"/>
  <c r="AO230" i="4"/>
  <c r="AO240" i="4" s="1"/>
  <c r="AO227" i="4"/>
  <c r="AO203" i="4"/>
  <c r="AO213" i="4" s="1"/>
  <c r="AO209" i="4"/>
  <c r="AO200" i="4"/>
  <c r="AN264" i="4"/>
  <c r="AN258" i="4"/>
  <c r="AN268" i="4" s="1"/>
  <c r="AP220" i="4"/>
  <c r="AP193" i="4"/>
  <c r="AP166" i="4"/>
  <c r="AP247" i="4"/>
  <c r="AP112" i="4"/>
  <c r="AP139" i="4"/>
  <c r="AP80" i="4"/>
  <c r="AO127" i="4"/>
  <c r="AO121" i="4"/>
  <c r="AO131" i="4" s="1"/>
  <c r="AO118" i="4"/>
  <c r="AN150" i="4"/>
  <c r="AN160" i="4" s="1"/>
  <c r="AN156" i="4"/>
  <c r="AN204" i="4"/>
  <c r="AN214" i="4" s="1"/>
  <c r="AN210" i="4"/>
  <c r="AN177" i="4"/>
  <c r="AN187" i="4" s="1"/>
  <c r="AN183" i="4"/>
  <c r="AP225" i="4" l="1"/>
  <c r="AP252" i="4"/>
  <c r="AP262" i="4"/>
  <c r="AP256" i="4"/>
  <c r="AP266" i="4" s="1"/>
  <c r="AP253" i="4"/>
  <c r="AO237" i="4"/>
  <c r="AO231" i="4"/>
  <c r="AO241" i="4" s="1"/>
  <c r="AP229" i="4"/>
  <c r="AP239" i="4" s="1"/>
  <c r="AP235" i="4"/>
  <c r="AP226" i="4"/>
  <c r="AO182" i="4"/>
  <c r="AO176" i="4"/>
  <c r="AO186" i="4" s="1"/>
  <c r="AO173" i="4"/>
  <c r="AO155" i="4"/>
  <c r="AO149" i="4"/>
  <c r="AO159" i="4" s="1"/>
  <c r="AO146" i="4"/>
  <c r="AP117" i="4"/>
  <c r="AO204" i="4"/>
  <c r="AO214" i="4" s="1"/>
  <c r="AO210" i="4"/>
  <c r="AO264" i="4"/>
  <c r="AO258" i="4"/>
  <c r="AO268" i="4" s="1"/>
  <c r="AQ64" i="4"/>
  <c r="AQ72" i="4"/>
  <c r="AQ77" i="4"/>
  <c r="AQ96" i="4"/>
  <c r="AQ104" i="4" s="1"/>
  <c r="AQ76" i="4"/>
  <c r="AQ59" i="4"/>
  <c r="AR3" i="4"/>
  <c r="AQ71" i="4"/>
  <c r="AQ65" i="4"/>
  <c r="AQ93" i="4"/>
  <c r="AQ101" i="4" s="1"/>
  <c r="AQ78" i="4"/>
  <c r="AQ79" i="4"/>
  <c r="AQ74" i="4"/>
  <c r="AQ57" i="4"/>
  <c r="AQ75" i="4"/>
  <c r="AQ56" i="4"/>
  <c r="AQ63" i="4"/>
  <c r="AQ70" i="4"/>
  <c r="AQ62" i="4"/>
  <c r="AQ60" i="4"/>
  <c r="AQ73" i="4"/>
  <c r="AQ61" i="4"/>
  <c r="AQ58" i="4"/>
  <c r="AP144" i="4"/>
  <c r="AP198" i="4"/>
  <c r="AO128" i="4"/>
  <c r="AO122" i="4"/>
  <c r="AO132" i="4" s="1"/>
  <c r="AO119" i="4"/>
  <c r="AP171" i="4"/>
  <c r="AO177" i="4" l="1"/>
  <c r="AO187" i="4" s="1"/>
  <c r="AO183" i="4"/>
  <c r="AP154" i="4"/>
  <c r="AP148" i="4"/>
  <c r="AP158" i="4" s="1"/>
  <c r="AP145" i="4"/>
  <c r="AQ220" i="4"/>
  <c r="AQ247" i="4"/>
  <c r="AQ193" i="4"/>
  <c r="AQ166" i="4"/>
  <c r="AQ112" i="4"/>
  <c r="AQ139" i="4"/>
  <c r="AQ80" i="4"/>
  <c r="AP127" i="4"/>
  <c r="AP121" i="4"/>
  <c r="AP131" i="4" s="1"/>
  <c r="AP118" i="4"/>
  <c r="AP208" i="4"/>
  <c r="AP202" i="4"/>
  <c r="AP212" i="4" s="1"/>
  <c r="AP199" i="4"/>
  <c r="AO129" i="4"/>
  <c r="AO123" i="4"/>
  <c r="AO133" i="4" s="1"/>
  <c r="AO150" i="4"/>
  <c r="AO160" i="4" s="1"/>
  <c r="AO156" i="4"/>
  <c r="AP263" i="4"/>
  <c r="AP257" i="4"/>
  <c r="AP267" i="4" s="1"/>
  <c r="AP254" i="4"/>
  <c r="AQ219" i="4"/>
  <c r="AQ246" i="4"/>
  <c r="AQ165" i="4"/>
  <c r="AQ138" i="4"/>
  <c r="AQ192" i="4"/>
  <c r="AQ111" i="4"/>
  <c r="AQ66" i="4"/>
  <c r="AP236" i="4"/>
  <c r="AP230" i="4"/>
  <c r="AP240" i="4" s="1"/>
  <c r="AP227" i="4"/>
  <c r="AP181" i="4"/>
  <c r="AP175" i="4"/>
  <c r="AP185" i="4" s="1"/>
  <c r="AP172" i="4"/>
  <c r="AR4" i="4"/>
  <c r="AQ198" i="4" l="1"/>
  <c r="AP203" i="4"/>
  <c r="AP213" i="4" s="1"/>
  <c r="AP209" i="4"/>
  <c r="AP200" i="4"/>
  <c r="AR93" i="4"/>
  <c r="AR101" i="4" s="1"/>
  <c r="AR96" i="4"/>
  <c r="AR104" i="4" s="1"/>
  <c r="AR77" i="4"/>
  <c r="AR76" i="4"/>
  <c r="AR71" i="4"/>
  <c r="AR65" i="4"/>
  <c r="AR78" i="4"/>
  <c r="AR72" i="4"/>
  <c r="AR74" i="4"/>
  <c r="AR79" i="4"/>
  <c r="AR61" i="4"/>
  <c r="AR56" i="4"/>
  <c r="AR70" i="4"/>
  <c r="AR59" i="4"/>
  <c r="AS3" i="4"/>
  <c r="AR75" i="4"/>
  <c r="AR57" i="4"/>
  <c r="AR63" i="4"/>
  <c r="AR62" i="4"/>
  <c r="AR73" i="4"/>
  <c r="AR64" i="4"/>
  <c r="AR60" i="4"/>
  <c r="AR58" i="4"/>
  <c r="AQ208" i="4"/>
  <c r="AQ202" i="4"/>
  <c r="AQ212" i="4" s="1"/>
  <c r="AQ199" i="4"/>
  <c r="AP182" i="4"/>
  <c r="AP176" i="4"/>
  <c r="AP186" i="4" s="1"/>
  <c r="AP173" i="4"/>
  <c r="AQ225" i="4"/>
  <c r="AP237" i="4"/>
  <c r="AP231" i="4"/>
  <c r="AP241" i="4" s="1"/>
  <c r="AQ117" i="4"/>
  <c r="AQ144" i="4"/>
  <c r="AQ171" i="4"/>
  <c r="AQ252" i="4"/>
  <c r="AP155" i="4"/>
  <c r="AP149" i="4"/>
  <c r="AP159" i="4" s="1"/>
  <c r="AP146" i="4"/>
  <c r="AP128" i="4"/>
  <c r="AP122" i="4"/>
  <c r="AP132" i="4" s="1"/>
  <c r="AP119" i="4"/>
  <c r="AP264" i="4"/>
  <c r="AP258" i="4"/>
  <c r="AP268" i="4" s="1"/>
  <c r="AP156" i="4" l="1"/>
  <c r="AP150" i="4"/>
  <c r="AP160" i="4" s="1"/>
  <c r="AS4" i="4"/>
  <c r="AR246" i="4"/>
  <c r="AR219" i="4"/>
  <c r="AR192" i="4"/>
  <c r="AR165" i="4"/>
  <c r="AR138" i="4"/>
  <c r="AR111" i="4"/>
  <c r="AR66" i="4"/>
  <c r="AQ229" i="4"/>
  <c r="AQ239" i="4" s="1"/>
  <c r="AQ235" i="4"/>
  <c r="AQ226" i="4"/>
  <c r="AP183" i="4"/>
  <c r="AP177" i="4"/>
  <c r="AP187" i="4" s="1"/>
  <c r="AQ256" i="4"/>
  <c r="AQ266" i="4" s="1"/>
  <c r="AQ262" i="4"/>
  <c r="AQ253" i="4"/>
  <c r="AP204" i="4"/>
  <c r="AP214" i="4" s="1"/>
  <c r="AP210" i="4"/>
  <c r="AQ209" i="4"/>
  <c r="AQ203" i="4"/>
  <c r="AQ213" i="4" s="1"/>
  <c r="AQ200" i="4"/>
  <c r="AQ175" i="4"/>
  <c r="AQ185" i="4" s="1"/>
  <c r="AQ181" i="4"/>
  <c r="AQ172" i="4"/>
  <c r="AR220" i="4"/>
  <c r="AR247" i="4"/>
  <c r="AR166" i="4"/>
  <c r="AR193" i="4"/>
  <c r="AR139" i="4"/>
  <c r="AR112" i="4"/>
  <c r="AR80" i="4"/>
  <c r="AQ154" i="4"/>
  <c r="AQ148" i="4"/>
  <c r="AQ158" i="4" s="1"/>
  <c r="AQ145" i="4"/>
  <c r="AQ127" i="4"/>
  <c r="AQ121" i="4"/>
  <c r="AQ131" i="4" s="1"/>
  <c r="AQ118" i="4"/>
  <c r="AP129" i="4"/>
  <c r="AP123" i="4"/>
  <c r="AP133" i="4" s="1"/>
  <c r="AR252" i="4" l="1"/>
  <c r="AQ182" i="4"/>
  <c r="AQ176" i="4"/>
  <c r="AQ186" i="4" s="1"/>
  <c r="AQ173" i="4"/>
  <c r="AQ155" i="4"/>
  <c r="AQ149" i="4"/>
  <c r="AQ159" i="4" s="1"/>
  <c r="AQ146" i="4"/>
  <c r="AR144" i="4"/>
  <c r="AR225" i="4"/>
  <c r="AS93" i="4"/>
  <c r="AS101" i="4" s="1"/>
  <c r="AS96" i="4"/>
  <c r="AS104" i="4" s="1"/>
  <c r="AS71" i="4"/>
  <c r="AS64" i="4"/>
  <c r="AS76" i="4"/>
  <c r="AS78" i="4"/>
  <c r="AS72" i="4"/>
  <c r="AS79" i="4"/>
  <c r="AS61" i="4"/>
  <c r="AS56" i="4"/>
  <c r="AS77" i="4"/>
  <c r="AS74" i="4"/>
  <c r="AS70" i="4"/>
  <c r="AS58" i="4"/>
  <c r="AS65" i="4"/>
  <c r="AS63" i="4"/>
  <c r="AS62" i="4"/>
  <c r="AS60" i="4"/>
  <c r="AS73" i="4"/>
  <c r="AS59" i="4"/>
  <c r="AS75" i="4"/>
  <c r="AS57" i="4"/>
  <c r="AT3" i="4"/>
  <c r="AR117" i="4"/>
  <c r="AQ257" i="4"/>
  <c r="AQ267" i="4" s="1"/>
  <c r="AQ263" i="4"/>
  <c r="AQ254" i="4"/>
  <c r="AR171" i="4"/>
  <c r="AR262" i="4"/>
  <c r="AR256" i="4"/>
  <c r="AR266" i="4" s="1"/>
  <c r="AR253" i="4"/>
  <c r="AQ236" i="4"/>
  <c r="AQ230" i="4"/>
  <c r="AQ240" i="4" s="1"/>
  <c r="AQ227" i="4"/>
  <c r="AQ204" i="4"/>
  <c r="AQ214" i="4" s="1"/>
  <c r="AQ210" i="4"/>
  <c r="AQ122" i="4"/>
  <c r="AQ132" i="4" s="1"/>
  <c r="AQ128" i="4"/>
  <c r="AQ119" i="4"/>
  <c r="AR198" i="4"/>
  <c r="AR148" i="4" l="1"/>
  <c r="AR158" i="4" s="1"/>
  <c r="AR154" i="4"/>
  <c r="AR145" i="4"/>
  <c r="AT4" i="4"/>
  <c r="AQ156" i="4"/>
  <c r="AQ150" i="4"/>
  <c r="AQ160" i="4" s="1"/>
  <c r="AQ129" i="4"/>
  <c r="AQ123" i="4"/>
  <c r="AQ133" i="4" s="1"/>
  <c r="AR175" i="4"/>
  <c r="AR185" i="4" s="1"/>
  <c r="AR181" i="4"/>
  <c r="AR172" i="4"/>
  <c r="AQ183" i="4"/>
  <c r="AQ177" i="4"/>
  <c r="AQ187" i="4" s="1"/>
  <c r="AR127" i="4"/>
  <c r="AR121" i="4"/>
  <c r="AR131" i="4" s="1"/>
  <c r="AR118" i="4"/>
  <c r="AQ237" i="4"/>
  <c r="AQ231" i="4"/>
  <c r="AQ241" i="4" s="1"/>
  <c r="AS246" i="4"/>
  <c r="AS252" i="4" s="1"/>
  <c r="AS219" i="4"/>
  <c r="AS225" i="4" s="1"/>
  <c r="AS192" i="4"/>
  <c r="AS198" i="4" s="1"/>
  <c r="AS165" i="4"/>
  <c r="AS171" i="4" s="1"/>
  <c r="AS138" i="4"/>
  <c r="AS144" i="4" s="1"/>
  <c r="AS66" i="4"/>
  <c r="AS111" i="4"/>
  <c r="AQ264" i="4"/>
  <c r="AQ258" i="4"/>
  <c r="AQ268" i="4" s="1"/>
  <c r="AS247" i="4"/>
  <c r="AS220" i="4"/>
  <c r="AS193" i="4"/>
  <c r="AS166" i="4"/>
  <c r="AS139" i="4"/>
  <c r="AS112" i="4"/>
  <c r="AS80" i="4"/>
  <c r="AR229" i="4"/>
  <c r="AR239" i="4" s="1"/>
  <c r="AR235" i="4"/>
  <c r="AR226" i="4"/>
  <c r="AR257" i="4"/>
  <c r="AR267" i="4" s="1"/>
  <c r="AR263" i="4"/>
  <c r="AR254" i="4"/>
  <c r="AR208" i="4"/>
  <c r="AR202" i="4"/>
  <c r="AR212" i="4" s="1"/>
  <c r="AR199" i="4"/>
  <c r="AS117" i="4" l="1"/>
  <c r="AT96" i="4"/>
  <c r="AT104" i="4" s="1"/>
  <c r="AT76" i="4"/>
  <c r="AT75" i="4"/>
  <c r="AT78" i="4"/>
  <c r="AT72" i="4"/>
  <c r="AT79" i="4"/>
  <c r="AT61" i="4"/>
  <c r="AT56" i="4"/>
  <c r="AT93" i="4"/>
  <c r="AT101" i="4" s="1"/>
  <c r="AT77" i="4"/>
  <c r="AT74" i="4"/>
  <c r="AT70" i="4"/>
  <c r="AT58" i="4"/>
  <c r="AT62" i="4"/>
  <c r="AT71" i="4"/>
  <c r="AT60" i="4"/>
  <c r="AT64" i="4"/>
  <c r="AT73" i="4"/>
  <c r="AT65" i="4"/>
  <c r="AT63" i="4"/>
  <c r="AT59" i="4"/>
  <c r="AU3" i="4"/>
  <c r="AT57" i="4"/>
  <c r="AR122" i="4"/>
  <c r="AR132" i="4" s="1"/>
  <c r="AR128" i="4"/>
  <c r="AR119" i="4"/>
  <c r="AR236" i="4"/>
  <c r="AR230" i="4"/>
  <c r="AR240" i="4" s="1"/>
  <c r="AR227" i="4"/>
  <c r="AS154" i="4"/>
  <c r="AS148" i="4"/>
  <c r="AS158" i="4" s="1"/>
  <c r="AS145" i="4"/>
  <c r="AS127" i="4"/>
  <c r="AS121" i="4"/>
  <c r="AS131" i="4" s="1"/>
  <c r="AS118" i="4"/>
  <c r="AR182" i="4"/>
  <c r="AR176" i="4"/>
  <c r="AR186" i="4" s="1"/>
  <c r="AR173" i="4"/>
  <c r="AS202" i="4"/>
  <c r="AS212" i="4" s="1"/>
  <c r="AS208" i="4"/>
  <c r="AS199" i="4"/>
  <c r="AR155" i="4"/>
  <c r="AR149" i="4"/>
  <c r="AR159" i="4" s="1"/>
  <c r="AR146" i="4"/>
  <c r="AS181" i="4"/>
  <c r="AS175" i="4"/>
  <c r="AS185" i="4" s="1"/>
  <c r="AS172" i="4"/>
  <c r="AR209" i="4"/>
  <c r="AR203" i="4"/>
  <c r="AR213" i="4" s="1"/>
  <c r="AR200" i="4"/>
  <c r="AS229" i="4"/>
  <c r="AS239" i="4" s="1"/>
  <c r="AS235" i="4"/>
  <c r="AS226" i="4"/>
  <c r="AS262" i="4"/>
  <c r="AS256" i="4"/>
  <c r="AS266" i="4" s="1"/>
  <c r="AS253" i="4"/>
  <c r="AR258" i="4"/>
  <c r="AR268" i="4" s="1"/>
  <c r="AR264" i="4"/>
  <c r="AR156" i="4" l="1"/>
  <c r="AR150" i="4"/>
  <c r="AR160" i="4" s="1"/>
  <c r="AS149" i="4"/>
  <c r="AS159" i="4" s="1"/>
  <c r="AS155" i="4"/>
  <c r="AS146" i="4"/>
  <c r="AT246" i="4"/>
  <c r="AT219" i="4"/>
  <c r="AT192" i="4"/>
  <c r="AT198" i="4" s="1"/>
  <c r="AT165" i="4"/>
  <c r="AT171" i="4" s="1"/>
  <c r="AT138" i="4"/>
  <c r="AT144" i="4" s="1"/>
  <c r="AT111" i="4"/>
  <c r="AT117" i="4" s="1"/>
  <c r="AT66" i="4"/>
  <c r="AR231" i="4"/>
  <c r="AR241" i="4" s="1"/>
  <c r="AR237" i="4"/>
  <c r="AR129" i="4"/>
  <c r="AR123" i="4"/>
  <c r="AR133" i="4" s="1"/>
  <c r="AS182" i="4"/>
  <c r="AS176" i="4"/>
  <c r="AS186" i="4" s="1"/>
  <c r="AS173" i="4"/>
  <c r="AS236" i="4"/>
  <c r="AS230" i="4"/>
  <c r="AS240" i="4" s="1"/>
  <c r="AS227" i="4"/>
  <c r="AS209" i="4"/>
  <c r="AS203" i="4"/>
  <c r="AS213" i="4" s="1"/>
  <c r="AS200" i="4"/>
  <c r="AR210" i="4"/>
  <c r="AR204" i="4"/>
  <c r="AR214" i="4" s="1"/>
  <c r="AR183" i="4"/>
  <c r="AR177" i="4"/>
  <c r="AR187" i="4" s="1"/>
  <c r="AS128" i="4"/>
  <c r="AS122" i="4"/>
  <c r="AS132" i="4" s="1"/>
  <c r="AS119" i="4"/>
  <c r="AU4" i="4"/>
  <c r="AS257" i="4"/>
  <c r="AS267" i="4" s="1"/>
  <c r="AS263" i="4"/>
  <c r="AS254" i="4"/>
  <c r="AT247" i="4"/>
  <c r="AT220" i="4"/>
  <c r="AT193" i="4"/>
  <c r="AT166" i="4"/>
  <c r="AT139" i="4"/>
  <c r="AT112" i="4"/>
  <c r="AT80" i="4"/>
  <c r="AS123" i="4" l="1"/>
  <c r="AS133" i="4" s="1"/>
  <c r="AS129" i="4"/>
  <c r="AT154" i="4"/>
  <c r="AT148" i="4"/>
  <c r="AT158" i="4" s="1"/>
  <c r="AT145" i="4"/>
  <c r="AS231" i="4"/>
  <c r="AS241" i="4" s="1"/>
  <c r="AS237" i="4"/>
  <c r="AS264" i="4"/>
  <c r="AS258" i="4"/>
  <c r="AS268" i="4" s="1"/>
  <c r="AT181" i="4"/>
  <c r="AT175" i="4"/>
  <c r="AT185" i="4" s="1"/>
  <c r="AT172" i="4"/>
  <c r="AS183" i="4"/>
  <c r="AS177" i="4"/>
  <c r="AS187" i="4" s="1"/>
  <c r="AT225" i="4"/>
  <c r="AT252" i="4"/>
  <c r="AT127" i="4"/>
  <c r="AT121" i="4"/>
  <c r="AT131" i="4" s="1"/>
  <c r="AT118" i="4"/>
  <c r="AT202" i="4"/>
  <c r="AT212" i="4" s="1"/>
  <c r="AT208" i="4"/>
  <c r="AT199" i="4"/>
  <c r="AU96" i="4"/>
  <c r="AU104" i="4" s="1"/>
  <c r="AU61" i="4"/>
  <c r="AU70" i="4"/>
  <c r="AU62" i="4"/>
  <c r="AU75" i="4"/>
  <c r="AU79" i="4"/>
  <c r="AU56" i="4"/>
  <c r="AU73" i="4"/>
  <c r="AU93" i="4"/>
  <c r="AU101" i="4" s="1"/>
  <c r="AU77" i="4"/>
  <c r="AU74" i="4"/>
  <c r="AU58" i="4"/>
  <c r="AU78" i="4"/>
  <c r="AU76" i="4"/>
  <c r="AU72" i="4"/>
  <c r="AU60" i="4"/>
  <c r="AU64" i="4"/>
  <c r="AU59" i="4"/>
  <c r="AU65" i="4"/>
  <c r="AU71" i="4"/>
  <c r="AU63" i="4"/>
  <c r="AV3" i="4"/>
  <c r="AU57" i="4"/>
  <c r="AS156" i="4"/>
  <c r="AS150" i="4"/>
  <c r="AS160" i="4" s="1"/>
  <c r="AS210" i="4"/>
  <c r="AS204" i="4"/>
  <c r="AS214" i="4" s="1"/>
  <c r="AU246" i="4" l="1"/>
  <c r="AU219" i="4"/>
  <c r="AU192" i="4"/>
  <c r="AU165" i="4"/>
  <c r="AU138" i="4"/>
  <c r="AU111" i="4"/>
  <c r="AU66" i="4"/>
  <c r="AV4" i="4"/>
  <c r="AT203" i="4"/>
  <c r="AT213" i="4" s="1"/>
  <c r="AT209" i="4"/>
  <c r="AT200" i="4"/>
  <c r="AT122" i="4"/>
  <c r="AT132" i="4" s="1"/>
  <c r="AT128" i="4"/>
  <c r="AT119" i="4"/>
  <c r="AT229" i="4"/>
  <c r="AT239" i="4" s="1"/>
  <c r="AT235" i="4"/>
  <c r="AT226" i="4"/>
  <c r="AU247" i="4"/>
  <c r="AU220" i="4"/>
  <c r="AU193" i="4"/>
  <c r="AU166" i="4"/>
  <c r="AU139" i="4"/>
  <c r="AU112" i="4"/>
  <c r="AU80" i="4"/>
  <c r="AT262" i="4"/>
  <c r="AT256" i="4"/>
  <c r="AT266" i="4" s="1"/>
  <c r="AT253" i="4"/>
  <c r="AT155" i="4"/>
  <c r="AT149" i="4"/>
  <c r="AT159" i="4" s="1"/>
  <c r="AT146" i="4"/>
  <c r="AT182" i="4"/>
  <c r="AT176" i="4"/>
  <c r="AT186" i="4" s="1"/>
  <c r="AT173" i="4"/>
  <c r="AT257" i="4" l="1"/>
  <c r="AT267" i="4" s="1"/>
  <c r="AT263" i="4"/>
  <c r="AT254" i="4"/>
  <c r="AU144" i="4"/>
  <c r="AT150" i="4"/>
  <c r="AT160" i="4" s="1"/>
  <c r="AT156" i="4"/>
  <c r="AU198" i="4"/>
  <c r="AT123" i="4"/>
  <c r="AT133" i="4" s="1"/>
  <c r="AT129" i="4"/>
  <c r="AU117" i="4"/>
  <c r="AU225" i="4"/>
  <c r="AT183" i="4"/>
  <c r="AT177" i="4"/>
  <c r="AT187" i="4" s="1"/>
  <c r="AT210" i="4"/>
  <c r="AT204" i="4"/>
  <c r="AT214" i="4" s="1"/>
  <c r="AU171" i="4"/>
  <c r="AV63" i="4"/>
  <c r="AV96" i="4"/>
  <c r="AV104" i="4" s="1"/>
  <c r="AV75" i="4"/>
  <c r="AV74" i="4"/>
  <c r="AV79" i="4"/>
  <c r="AV93" i="4"/>
  <c r="AV101" i="4" s="1"/>
  <c r="AV77" i="4"/>
  <c r="AV61" i="4"/>
  <c r="AV58" i="4"/>
  <c r="AV70" i="4"/>
  <c r="AV62" i="4"/>
  <c r="AV73" i="4"/>
  <c r="AV60" i="4"/>
  <c r="AV56" i="4"/>
  <c r="AV72" i="4"/>
  <c r="AV64" i="4"/>
  <c r="AV59" i="4"/>
  <c r="AV65" i="4"/>
  <c r="AV76" i="4"/>
  <c r="AV71" i="4"/>
  <c r="AV78" i="4"/>
  <c r="AW3" i="4"/>
  <c r="AV57" i="4"/>
  <c r="AT236" i="4"/>
  <c r="AT230" i="4"/>
  <c r="AT240" i="4" s="1"/>
  <c r="AT227" i="4"/>
  <c r="AU252" i="4"/>
  <c r="AT231" i="4" l="1"/>
  <c r="AT241" i="4" s="1"/>
  <c r="AT237" i="4"/>
  <c r="AU235" i="4"/>
  <c r="AU229" i="4"/>
  <c r="AU239" i="4" s="1"/>
  <c r="AU226" i="4"/>
  <c r="AV247" i="4"/>
  <c r="AV220" i="4"/>
  <c r="AV166" i="4"/>
  <c r="AV139" i="4"/>
  <c r="AV112" i="4"/>
  <c r="AV80" i="4"/>
  <c r="AV193" i="4"/>
  <c r="AU154" i="4"/>
  <c r="AU148" i="4"/>
  <c r="AU158" i="4" s="1"/>
  <c r="AU145" i="4"/>
  <c r="AU121" i="4"/>
  <c r="AU131" i="4" s="1"/>
  <c r="AU127" i="4"/>
  <c r="AU118" i="4"/>
  <c r="AW4" i="4"/>
  <c r="AT258" i="4"/>
  <c r="AT268" i="4" s="1"/>
  <c r="AT264" i="4"/>
  <c r="AV246" i="4"/>
  <c r="AV252" i="4" s="1"/>
  <c r="AV219" i="4"/>
  <c r="AV225" i="4" s="1"/>
  <c r="AV192" i="4"/>
  <c r="AV165" i="4"/>
  <c r="AV138" i="4"/>
  <c r="AV66" i="4"/>
  <c r="AV111" i="4"/>
  <c r="AU202" i="4"/>
  <c r="AU212" i="4" s="1"/>
  <c r="AU208" i="4"/>
  <c r="AU199" i="4"/>
  <c r="AU175" i="4"/>
  <c r="AU185" i="4" s="1"/>
  <c r="AU181" i="4"/>
  <c r="AU172" i="4"/>
  <c r="AU262" i="4"/>
  <c r="AU256" i="4"/>
  <c r="AU266" i="4" s="1"/>
  <c r="AU253" i="4"/>
  <c r="AV198" i="4" l="1"/>
  <c r="AV144" i="4"/>
  <c r="AV171" i="4"/>
  <c r="AV175" i="4"/>
  <c r="AV185" i="4" s="1"/>
  <c r="AV181" i="4"/>
  <c r="AV172" i="4"/>
  <c r="AV202" i="4"/>
  <c r="AV212" i="4" s="1"/>
  <c r="AV208" i="4"/>
  <c r="AV199" i="4"/>
  <c r="AV235" i="4"/>
  <c r="AV229" i="4"/>
  <c r="AV239" i="4" s="1"/>
  <c r="AV226" i="4"/>
  <c r="AV256" i="4"/>
  <c r="AV266" i="4" s="1"/>
  <c r="AV262" i="4"/>
  <c r="AV253" i="4"/>
  <c r="AW65" i="4"/>
  <c r="AW74" i="4"/>
  <c r="AW96" i="4"/>
  <c r="AW104" i="4" s="1"/>
  <c r="AW79" i="4"/>
  <c r="AW70" i="4"/>
  <c r="AW62" i="4"/>
  <c r="AW73" i="4"/>
  <c r="AW60" i="4"/>
  <c r="AW63" i="4"/>
  <c r="AW75" i="4"/>
  <c r="AW93" i="4"/>
  <c r="AW101" i="4" s="1"/>
  <c r="AW77" i="4"/>
  <c r="AW61" i="4"/>
  <c r="AW58" i="4"/>
  <c r="AW64" i="4"/>
  <c r="AW56" i="4"/>
  <c r="AW59" i="4"/>
  <c r="AW76" i="4"/>
  <c r="AW71" i="4"/>
  <c r="AW78" i="4"/>
  <c r="AW72" i="4"/>
  <c r="AX3" i="4"/>
  <c r="AW57" i="4"/>
  <c r="AV154" i="4"/>
  <c r="AV148" i="4"/>
  <c r="AV158" i="4" s="1"/>
  <c r="AV145" i="4"/>
  <c r="AU122" i="4"/>
  <c r="AU132" i="4" s="1"/>
  <c r="AU128" i="4"/>
  <c r="AU119" i="4"/>
  <c r="AU203" i="4"/>
  <c r="AU213" i="4" s="1"/>
  <c r="AU209" i="4"/>
  <c r="AU200" i="4"/>
  <c r="AU257" i="4"/>
  <c r="AU267" i="4" s="1"/>
  <c r="AU263" i="4"/>
  <c r="AU254" i="4"/>
  <c r="AU182" i="4"/>
  <c r="AU176" i="4"/>
  <c r="AU186" i="4" s="1"/>
  <c r="AU173" i="4"/>
  <c r="AU230" i="4"/>
  <c r="AU240" i="4" s="1"/>
  <c r="AU236" i="4"/>
  <c r="AU227" i="4"/>
  <c r="AU149" i="4"/>
  <c r="AU159" i="4" s="1"/>
  <c r="AU155" i="4"/>
  <c r="AU146" i="4"/>
  <c r="AV117" i="4"/>
  <c r="AU210" i="4" l="1"/>
  <c r="AU204" i="4"/>
  <c r="AU214" i="4" s="1"/>
  <c r="AV236" i="4"/>
  <c r="AV230" i="4"/>
  <c r="AV240" i="4" s="1"/>
  <c r="AV227" i="4"/>
  <c r="AU123" i="4"/>
  <c r="AU133" i="4" s="1"/>
  <c r="AU129" i="4"/>
  <c r="AW219" i="4"/>
  <c r="AW246" i="4"/>
  <c r="AW252" i="4" s="1"/>
  <c r="AW192" i="4"/>
  <c r="AW165" i="4"/>
  <c r="AW171" i="4" s="1"/>
  <c r="AW138" i="4"/>
  <c r="AW111" i="4"/>
  <c r="AW66" i="4"/>
  <c r="AV176" i="4"/>
  <c r="AV186" i="4" s="1"/>
  <c r="AV182" i="4"/>
  <c r="AV173" i="4"/>
  <c r="AW247" i="4"/>
  <c r="AW166" i="4"/>
  <c r="AW112" i="4"/>
  <c r="AW80" i="4"/>
  <c r="AW193" i="4"/>
  <c r="AW139" i="4"/>
  <c r="AW220" i="4"/>
  <c r="AV155" i="4"/>
  <c r="AV149" i="4"/>
  <c r="AV159" i="4" s="1"/>
  <c r="AV146" i="4"/>
  <c r="AU237" i="4"/>
  <c r="AU231" i="4"/>
  <c r="AU241" i="4" s="1"/>
  <c r="AU183" i="4"/>
  <c r="AU177" i="4"/>
  <c r="AU187" i="4" s="1"/>
  <c r="AV209" i="4"/>
  <c r="AV203" i="4"/>
  <c r="AV213" i="4" s="1"/>
  <c r="AV200" i="4"/>
  <c r="AU264" i="4"/>
  <c r="AU258" i="4"/>
  <c r="AU268" i="4" s="1"/>
  <c r="AV121" i="4"/>
  <c r="AV131" i="4" s="1"/>
  <c r="AV127" i="4"/>
  <c r="AV118" i="4"/>
  <c r="AU150" i="4"/>
  <c r="AU160" i="4" s="1"/>
  <c r="AU156" i="4"/>
  <c r="AX4" i="4"/>
  <c r="AV263" i="4"/>
  <c r="AV257" i="4"/>
  <c r="AV267" i="4" s="1"/>
  <c r="AV254" i="4"/>
  <c r="AW225" i="4" l="1"/>
  <c r="AW262" i="4"/>
  <c r="AW256" i="4"/>
  <c r="AW266" i="4" s="1"/>
  <c r="AW253" i="4"/>
  <c r="AV264" i="4"/>
  <c r="AV258" i="4"/>
  <c r="AV268" i="4" s="1"/>
  <c r="AV183" i="4"/>
  <c r="AV177" i="4"/>
  <c r="AV187" i="4" s="1"/>
  <c r="AW175" i="4"/>
  <c r="AW185" i="4" s="1"/>
  <c r="AW181" i="4"/>
  <c r="AW172" i="4"/>
  <c r="AV150" i="4"/>
  <c r="AV160" i="4" s="1"/>
  <c r="AV156" i="4"/>
  <c r="AW117" i="4"/>
  <c r="AW198" i="4"/>
  <c r="AW229" i="4"/>
  <c r="AW239" i="4" s="1"/>
  <c r="AW235" i="4"/>
  <c r="AW226" i="4"/>
  <c r="AV122" i="4"/>
  <c r="AV132" i="4" s="1"/>
  <c r="AV128" i="4"/>
  <c r="AV119" i="4"/>
  <c r="AV237" i="4"/>
  <c r="AV231" i="4"/>
  <c r="AV241" i="4" s="1"/>
  <c r="AX74" i="4"/>
  <c r="AX65" i="4"/>
  <c r="AX96" i="4"/>
  <c r="AX104" i="4" s="1"/>
  <c r="AX79" i="4"/>
  <c r="AX73" i="4"/>
  <c r="AX78" i="4"/>
  <c r="AX62" i="4"/>
  <c r="AX60" i="4"/>
  <c r="AX63" i="4"/>
  <c r="AX75" i="4"/>
  <c r="AX57" i="4"/>
  <c r="AX70" i="4"/>
  <c r="AX77" i="4"/>
  <c r="AX59" i="4"/>
  <c r="AY3" i="4"/>
  <c r="AX76" i="4"/>
  <c r="AX71" i="4"/>
  <c r="AX93" i="4"/>
  <c r="AX101" i="4" s="1"/>
  <c r="AX61" i="4"/>
  <c r="AX72" i="4"/>
  <c r="AX64" i="4"/>
  <c r="AX56" i="4"/>
  <c r="AX58" i="4"/>
  <c r="AV210" i="4"/>
  <c r="AV204" i="4"/>
  <c r="AV214" i="4" s="1"/>
  <c r="AW144" i="4"/>
  <c r="AV123" i="4" l="1"/>
  <c r="AV133" i="4" s="1"/>
  <c r="AV129" i="4"/>
  <c r="AX246" i="4"/>
  <c r="AX192" i="4"/>
  <c r="AX219" i="4"/>
  <c r="AX165" i="4"/>
  <c r="AX138" i="4"/>
  <c r="AX111" i="4"/>
  <c r="AX66" i="4"/>
  <c r="AW154" i="4"/>
  <c r="AW145" i="4"/>
  <c r="AW148" i="4"/>
  <c r="AW158" i="4" s="1"/>
  <c r="AW176" i="4"/>
  <c r="AW186" i="4" s="1"/>
  <c r="AW182" i="4"/>
  <c r="AW173" i="4"/>
  <c r="AW202" i="4"/>
  <c r="AW212" i="4" s="1"/>
  <c r="AW199" i="4"/>
  <c r="AW208" i="4"/>
  <c r="AW263" i="4"/>
  <c r="AW257" i="4"/>
  <c r="AW267" i="4" s="1"/>
  <c r="AW254" i="4"/>
  <c r="AW236" i="4"/>
  <c r="AW230" i="4"/>
  <c r="AW240" i="4" s="1"/>
  <c r="AW227" i="4"/>
  <c r="AW127" i="4"/>
  <c r="AW121" i="4"/>
  <c r="AW131" i="4" s="1"/>
  <c r="AW118" i="4"/>
  <c r="AY4" i="4"/>
  <c r="AX220" i="4"/>
  <c r="AX247" i="4"/>
  <c r="AX193" i="4"/>
  <c r="AX166" i="4"/>
  <c r="AX112" i="4"/>
  <c r="AX80" i="4"/>
  <c r="AX139" i="4"/>
  <c r="AX117" i="4" l="1"/>
  <c r="AX127" i="4" s="1"/>
  <c r="AX225" i="4"/>
  <c r="AX235" i="4" s="1"/>
  <c r="AX171" i="4"/>
  <c r="AW264" i="4"/>
  <c r="AW258" i="4"/>
  <c r="AW268" i="4" s="1"/>
  <c r="AW155" i="4"/>
  <c r="AW149" i="4"/>
  <c r="AW159" i="4" s="1"/>
  <c r="AW146" i="4"/>
  <c r="AX144" i="4"/>
  <c r="AW209" i="4"/>
  <c r="AW203" i="4"/>
  <c r="AW213" i="4" s="1"/>
  <c r="AW200" i="4"/>
  <c r="AW183" i="4"/>
  <c r="AW177" i="4"/>
  <c r="AW187" i="4" s="1"/>
  <c r="AX198" i="4"/>
  <c r="AX181" i="4"/>
  <c r="AX175" i="4"/>
  <c r="AX185" i="4" s="1"/>
  <c r="AX172" i="4"/>
  <c r="AX252" i="4"/>
  <c r="AW122" i="4"/>
  <c r="AW132" i="4" s="1"/>
  <c r="AW128" i="4"/>
  <c r="AW119" i="4"/>
  <c r="AW237" i="4"/>
  <c r="AW231" i="4"/>
  <c r="AW241" i="4" s="1"/>
  <c r="AX226" i="4"/>
  <c r="AY79" i="4"/>
  <c r="AY78" i="4"/>
  <c r="AY77" i="4"/>
  <c r="AY76" i="4"/>
  <c r="AY75" i="4"/>
  <c r="AY74" i="4"/>
  <c r="AY73" i="4"/>
  <c r="AY72" i="4"/>
  <c r="AY71" i="4"/>
  <c r="AY70" i="4"/>
  <c r="AY96" i="4"/>
  <c r="AY104" i="4" s="1"/>
  <c r="AY93" i="4"/>
  <c r="AY101" i="4" s="1"/>
  <c r="AY60" i="4"/>
  <c r="AY63" i="4"/>
  <c r="AY57" i="4"/>
  <c r="AY64" i="4"/>
  <c r="AY59" i="4"/>
  <c r="AZ3" i="4"/>
  <c r="AY62" i="4"/>
  <c r="AY65" i="4"/>
  <c r="AY61" i="4"/>
  <c r="AY58" i="4"/>
  <c r="AY56" i="4"/>
  <c r="AX229" i="4" l="1"/>
  <c r="AX239" i="4" s="1"/>
  <c r="AX118" i="4"/>
  <c r="AX122" i="4" s="1"/>
  <c r="AX132" i="4" s="1"/>
  <c r="AX121" i="4"/>
  <c r="AX131" i="4" s="1"/>
  <c r="AW123" i="4"/>
  <c r="AW133" i="4" s="1"/>
  <c r="AW129" i="4"/>
  <c r="AX256" i="4"/>
  <c r="AX266" i="4" s="1"/>
  <c r="AX262" i="4"/>
  <c r="AX253" i="4"/>
  <c r="AX154" i="4"/>
  <c r="AX148" i="4"/>
  <c r="AX158" i="4" s="1"/>
  <c r="AX145" i="4"/>
  <c r="AX176" i="4"/>
  <c r="AX186" i="4" s="1"/>
  <c r="AX182" i="4"/>
  <c r="AX173" i="4"/>
  <c r="AY246" i="4"/>
  <c r="AY192" i="4"/>
  <c r="AY219" i="4"/>
  <c r="AY165" i="4"/>
  <c r="AY138" i="4"/>
  <c r="AY111" i="4"/>
  <c r="AY66" i="4"/>
  <c r="AW156" i="4"/>
  <c r="AW150" i="4"/>
  <c r="AW160" i="4" s="1"/>
  <c r="AW210" i="4"/>
  <c r="AW204" i="4"/>
  <c r="AW214" i="4" s="1"/>
  <c r="AX230" i="4"/>
  <c r="AX240" i="4" s="1"/>
  <c r="AX236" i="4"/>
  <c r="AX227" i="4"/>
  <c r="AY247" i="4"/>
  <c r="AY193" i="4"/>
  <c r="AY166" i="4"/>
  <c r="AY112" i="4"/>
  <c r="AY80" i="4"/>
  <c r="AY139" i="4"/>
  <c r="AY220" i="4"/>
  <c r="AX128" i="4"/>
  <c r="AX119" i="4"/>
  <c r="AZ4" i="4"/>
  <c r="AX202" i="4"/>
  <c r="AX212" i="4" s="1"/>
  <c r="AX208" i="4"/>
  <c r="AX199" i="4"/>
  <c r="AX183" i="4" l="1"/>
  <c r="AX177" i="4"/>
  <c r="AX187" i="4" s="1"/>
  <c r="AY144" i="4"/>
  <c r="AY225" i="4"/>
  <c r="AZ60" i="4"/>
  <c r="AZ79" i="4"/>
  <c r="AZ63" i="4"/>
  <c r="AZ93" i="4"/>
  <c r="AZ101" i="4" s="1"/>
  <c r="AZ78" i="4"/>
  <c r="AZ96" i="4"/>
  <c r="AZ104" i="4" s="1"/>
  <c r="AZ74" i="4"/>
  <c r="AZ73" i="4"/>
  <c r="AZ57" i="4"/>
  <c r="AZ64" i="4"/>
  <c r="AZ59" i="4"/>
  <c r="BA3" i="4"/>
  <c r="AZ75" i="4"/>
  <c r="AZ62" i="4"/>
  <c r="AZ76" i="4"/>
  <c r="AZ71" i="4"/>
  <c r="AZ70" i="4"/>
  <c r="AZ65" i="4"/>
  <c r="AZ58" i="4"/>
  <c r="AZ61" i="4"/>
  <c r="AZ72" i="4"/>
  <c r="AZ77" i="4"/>
  <c r="AZ56" i="4"/>
  <c r="AX123" i="4"/>
  <c r="AX133" i="4" s="1"/>
  <c r="AX129" i="4"/>
  <c r="AY198" i="4"/>
  <c r="AX155" i="4"/>
  <c r="AX149" i="4"/>
  <c r="AX159" i="4" s="1"/>
  <c r="AX146" i="4"/>
  <c r="AY117" i="4"/>
  <c r="AX263" i="4"/>
  <c r="AX257" i="4"/>
  <c r="AX267" i="4" s="1"/>
  <c r="AX254" i="4"/>
  <c r="AY171" i="4"/>
  <c r="AX237" i="4"/>
  <c r="AX231" i="4"/>
  <c r="AX241" i="4" s="1"/>
  <c r="AX209" i="4"/>
  <c r="AX203" i="4"/>
  <c r="AX213" i="4" s="1"/>
  <c r="AX200" i="4"/>
  <c r="AY252" i="4"/>
  <c r="AZ246" i="4" l="1"/>
  <c r="AZ219" i="4"/>
  <c r="AZ192" i="4"/>
  <c r="AZ165" i="4"/>
  <c r="AZ138" i="4"/>
  <c r="AZ144" i="4" s="1"/>
  <c r="AZ111" i="4"/>
  <c r="AZ117" i="4" s="1"/>
  <c r="AZ66" i="4"/>
  <c r="AY148" i="4"/>
  <c r="AY158" i="4" s="1"/>
  <c r="AY154" i="4"/>
  <c r="AY145" i="4"/>
  <c r="AY256" i="4"/>
  <c r="AY266" i="4" s="1"/>
  <c r="AY262" i="4"/>
  <c r="AY253" i="4"/>
  <c r="AY202" i="4"/>
  <c r="AY212" i="4" s="1"/>
  <c r="AY208" i="4"/>
  <c r="AY199" i="4"/>
  <c r="AX156" i="4"/>
  <c r="AX150" i="4"/>
  <c r="AX160" i="4" s="1"/>
  <c r="AX210" i="4"/>
  <c r="AX204" i="4"/>
  <c r="AX214" i="4" s="1"/>
  <c r="AZ247" i="4"/>
  <c r="AZ193" i="4"/>
  <c r="AZ220" i="4"/>
  <c r="AZ80" i="4"/>
  <c r="AZ166" i="4"/>
  <c r="AZ139" i="4"/>
  <c r="AZ112" i="4"/>
  <c r="AY181" i="4"/>
  <c r="AY175" i="4"/>
  <c r="AY185" i="4" s="1"/>
  <c r="AY172" i="4"/>
  <c r="BA4" i="4"/>
  <c r="AX264" i="4"/>
  <c r="AX258" i="4"/>
  <c r="AX268" i="4" s="1"/>
  <c r="AY229" i="4"/>
  <c r="AY239" i="4" s="1"/>
  <c r="AY235" i="4"/>
  <c r="AY226" i="4"/>
  <c r="AY127" i="4"/>
  <c r="AY121" i="4"/>
  <c r="AY131" i="4" s="1"/>
  <c r="AY118" i="4"/>
  <c r="AY155" i="4" l="1"/>
  <c r="AY149" i="4"/>
  <c r="AY159" i="4" s="1"/>
  <c r="AY146" i="4"/>
  <c r="AY230" i="4"/>
  <c r="AY240" i="4" s="1"/>
  <c r="AY236" i="4"/>
  <c r="AY227" i="4"/>
  <c r="BA62" i="4"/>
  <c r="BA93" i="4"/>
  <c r="BA101" i="4" s="1"/>
  <c r="BA73" i="4"/>
  <c r="BA78" i="4"/>
  <c r="BA72" i="4"/>
  <c r="BA63" i="4"/>
  <c r="BA57" i="4"/>
  <c r="BA64" i="4"/>
  <c r="BA59" i="4"/>
  <c r="BB3" i="4"/>
  <c r="BA71" i="4"/>
  <c r="BA75" i="4"/>
  <c r="BA65" i="4"/>
  <c r="BA76" i="4"/>
  <c r="BA79" i="4"/>
  <c r="BA74" i="4"/>
  <c r="BA60" i="4"/>
  <c r="BA70" i="4"/>
  <c r="BA58" i="4"/>
  <c r="BA61" i="4"/>
  <c r="BA96" i="4"/>
  <c r="BA104" i="4" s="1"/>
  <c r="BA77" i="4"/>
  <c r="BA56" i="4"/>
  <c r="AZ171" i="4"/>
  <c r="AY182" i="4"/>
  <c r="AY176" i="4"/>
  <c r="AY186" i="4" s="1"/>
  <c r="AY173" i="4"/>
  <c r="AZ127" i="4"/>
  <c r="AZ121" i="4"/>
  <c r="AZ131" i="4" s="1"/>
  <c r="AZ118" i="4"/>
  <c r="AY203" i="4"/>
  <c r="AY213" i="4" s="1"/>
  <c r="AY209" i="4"/>
  <c r="AY200" i="4"/>
  <c r="AZ198" i="4"/>
  <c r="AZ148" i="4"/>
  <c r="AZ158" i="4" s="1"/>
  <c r="AZ154" i="4"/>
  <c r="AZ145" i="4"/>
  <c r="AY263" i="4"/>
  <c r="AY257" i="4"/>
  <c r="AY267" i="4" s="1"/>
  <c r="AY254" i="4"/>
  <c r="AZ225" i="4"/>
  <c r="AY128" i="4"/>
  <c r="AY122" i="4"/>
  <c r="AY132" i="4" s="1"/>
  <c r="AY119" i="4"/>
  <c r="AZ252" i="4"/>
  <c r="AY231" i="4" l="1"/>
  <c r="AY241" i="4" s="1"/>
  <c r="AY237" i="4"/>
  <c r="AZ262" i="4"/>
  <c r="AZ256" i="4"/>
  <c r="AZ266" i="4" s="1"/>
  <c r="AZ253" i="4"/>
  <c r="AZ202" i="4"/>
  <c r="AZ212" i="4" s="1"/>
  <c r="AZ208" i="4"/>
  <c r="AZ199" i="4"/>
  <c r="AY177" i="4"/>
  <c r="AY187" i="4" s="1"/>
  <c r="AY183" i="4"/>
  <c r="BA246" i="4"/>
  <c r="BA252" i="4" s="1"/>
  <c r="BA219" i="4"/>
  <c r="BA111" i="4"/>
  <c r="BA165" i="4"/>
  <c r="BA138" i="4"/>
  <c r="BA192" i="4"/>
  <c r="BA66" i="4"/>
  <c r="AY210" i="4"/>
  <c r="AY204" i="4"/>
  <c r="AY214" i="4" s="1"/>
  <c r="AZ235" i="4"/>
  <c r="AZ229" i="4"/>
  <c r="AZ239" i="4" s="1"/>
  <c r="AZ226" i="4"/>
  <c r="AZ128" i="4"/>
  <c r="AZ122" i="4"/>
  <c r="AZ132" i="4" s="1"/>
  <c r="AZ119" i="4"/>
  <c r="AY156" i="4"/>
  <c r="AY150" i="4"/>
  <c r="AY160" i="4" s="1"/>
  <c r="AZ149" i="4"/>
  <c r="AZ159" i="4" s="1"/>
  <c r="AZ155" i="4"/>
  <c r="AZ146" i="4"/>
  <c r="AY258" i="4"/>
  <c r="AY268" i="4" s="1"/>
  <c r="AY264" i="4"/>
  <c r="BA247" i="4"/>
  <c r="BA220" i="4"/>
  <c r="BA193" i="4"/>
  <c r="BA166" i="4"/>
  <c r="BA139" i="4"/>
  <c r="BA112" i="4"/>
  <c r="BA80" i="4"/>
  <c r="AZ181" i="4"/>
  <c r="AZ172" i="4"/>
  <c r="AZ175" i="4"/>
  <c r="AZ185" i="4" s="1"/>
  <c r="AY129" i="4"/>
  <c r="AY123" i="4"/>
  <c r="AY133" i="4" s="1"/>
  <c r="BB254" i="4"/>
  <c r="BB227" i="4"/>
  <c r="BB200" i="4"/>
  <c r="BB146" i="4"/>
  <c r="BB173" i="4"/>
  <c r="BB119" i="4"/>
  <c r="BB4" i="4"/>
  <c r="BA198" i="4" l="1"/>
  <c r="BA208" i="4" s="1"/>
  <c r="AZ230" i="4"/>
  <c r="AZ240" i="4" s="1"/>
  <c r="AZ236" i="4"/>
  <c r="AZ227" i="4"/>
  <c r="AZ182" i="4"/>
  <c r="AZ176" i="4"/>
  <c r="AZ186" i="4" s="1"/>
  <c r="AZ173" i="4"/>
  <c r="BA262" i="4"/>
  <c r="BA256" i="4"/>
  <c r="BA266" i="4" s="1"/>
  <c r="BA253" i="4"/>
  <c r="AZ156" i="4"/>
  <c r="AZ150" i="4"/>
  <c r="AZ160" i="4" s="1"/>
  <c r="AZ203" i="4"/>
  <c r="AZ213" i="4" s="1"/>
  <c r="AZ209" i="4"/>
  <c r="AZ200" i="4"/>
  <c r="BA171" i="4"/>
  <c r="BB237" i="4"/>
  <c r="BB231" i="4"/>
  <c r="BB241" i="4" s="1"/>
  <c r="BA117" i="4"/>
  <c r="BB64" i="4"/>
  <c r="BB78" i="4"/>
  <c r="BB61" i="4"/>
  <c r="BB93" i="4"/>
  <c r="BB101" i="4" s="1"/>
  <c r="BB77" i="4"/>
  <c r="BB73" i="4"/>
  <c r="BB59" i="4"/>
  <c r="BC3" i="4"/>
  <c r="BB75" i="4"/>
  <c r="BB76" i="4"/>
  <c r="BB71" i="4"/>
  <c r="BB65" i="4"/>
  <c r="BB63" i="4"/>
  <c r="BB57" i="4"/>
  <c r="BB62" i="4"/>
  <c r="BB60" i="4"/>
  <c r="BB70" i="4"/>
  <c r="BB58" i="4"/>
  <c r="BB79" i="4"/>
  <c r="BB96" i="4"/>
  <c r="BB104" i="4" s="1"/>
  <c r="BB74" i="4"/>
  <c r="BB72" i="4"/>
  <c r="BB56" i="4"/>
  <c r="BB129" i="4"/>
  <c r="BB123" i="4"/>
  <c r="BB133" i="4" s="1"/>
  <c r="BB177" i="4"/>
  <c r="BB187" i="4" s="1"/>
  <c r="BB183" i="4"/>
  <c r="AZ263" i="4"/>
  <c r="AZ257" i="4"/>
  <c r="AZ267" i="4" s="1"/>
  <c r="AZ254" i="4"/>
  <c r="BB150" i="4"/>
  <c r="BB160" i="4" s="1"/>
  <c r="BB156" i="4"/>
  <c r="BA144" i="4"/>
  <c r="BB204" i="4"/>
  <c r="BB214" i="4" s="1"/>
  <c r="BB210" i="4"/>
  <c r="AZ129" i="4"/>
  <c r="AZ123" i="4"/>
  <c r="AZ133" i="4" s="1"/>
  <c r="BB264" i="4"/>
  <c r="BB258" i="4"/>
  <c r="BB268" i="4" s="1"/>
  <c r="BA225" i="4"/>
  <c r="BA199" i="4" l="1"/>
  <c r="BA202" i="4"/>
  <c r="BA212" i="4" s="1"/>
  <c r="BA148" i="4"/>
  <c r="BA158" i="4" s="1"/>
  <c r="BA154" i="4"/>
  <c r="BA145" i="4"/>
  <c r="BA121" i="4"/>
  <c r="BA131" i="4" s="1"/>
  <c r="BA127" i="4"/>
  <c r="BA118" i="4"/>
  <c r="AZ264" i="4"/>
  <c r="AZ258" i="4"/>
  <c r="AZ268" i="4" s="1"/>
  <c r="BB246" i="4"/>
  <c r="BB252" i="4" s="1"/>
  <c r="BB219" i="4"/>
  <c r="BB225" i="4" s="1"/>
  <c r="BB165" i="4"/>
  <c r="BB138" i="4"/>
  <c r="BB192" i="4"/>
  <c r="BB111" i="4"/>
  <c r="BB66" i="4"/>
  <c r="BA235" i="4"/>
  <c r="BA229" i="4"/>
  <c r="BA239" i="4" s="1"/>
  <c r="BA226" i="4"/>
  <c r="AZ177" i="4"/>
  <c r="AZ187" i="4" s="1"/>
  <c r="AZ183" i="4"/>
  <c r="AZ204" i="4"/>
  <c r="AZ214" i="4" s="1"/>
  <c r="AZ210" i="4"/>
  <c r="AZ231" i="4"/>
  <c r="AZ241" i="4" s="1"/>
  <c r="AZ237" i="4"/>
  <c r="BA181" i="4"/>
  <c r="BA172" i="4"/>
  <c r="BA175" i="4"/>
  <c r="BA185" i="4" s="1"/>
  <c r="BA203" i="4"/>
  <c r="BA213" i="4" s="1"/>
  <c r="BA209" i="4"/>
  <c r="BA200" i="4"/>
  <c r="BA263" i="4"/>
  <c r="BA257" i="4"/>
  <c r="BA267" i="4" s="1"/>
  <c r="BA254" i="4"/>
  <c r="BC254" i="4"/>
  <c r="BC227" i="4"/>
  <c r="BC200" i="4"/>
  <c r="BC173" i="4"/>
  <c r="BC146" i="4"/>
  <c r="BC119" i="4"/>
  <c r="BC4" i="4"/>
  <c r="BB247" i="4"/>
  <c r="BB220" i="4"/>
  <c r="BB193" i="4"/>
  <c r="BB166" i="4"/>
  <c r="BB112" i="4"/>
  <c r="BB139" i="4"/>
  <c r="BB80" i="4"/>
  <c r="BA264" i="4" l="1"/>
  <c r="BA258" i="4"/>
  <c r="BA268" i="4" s="1"/>
  <c r="BB171" i="4"/>
  <c r="BA236" i="4"/>
  <c r="BA230" i="4"/>
  <c r="BA240" i="4" s="1"/>
  <c r="BA227" i="4"/>
  <c r="BC129" i="4"/>
  <c r="BC123" i="4"/>
  <c r="BC133" i="4" s="1"/>
  <c r="BC177" i="4"/>
  <c r="BC187" i="4" s="1"/>
  <c r="BC183" i="4"/>
  <c r="BA182" i="4"/>
  <c r="BA176" i="4"/>
  <c r="BA186" i="4" s="1"/>
  <c r="BA173" i="4"/>
  <c r="BC93" i="4"/>
  <c r="BC101" i="4" s="1"/>
  <c r="BC96" i="4"/>
  <c r="BC104" i="4" s="1"/>
  <c r="BC72" i="4"/>
  <c r="BC77" i="4"/>
  <c r="BC75" i="4"/>
  <c r="BC64" i="4"/>
  <c r="BC71" i="4"/>
  <c r="BC65" i="4"/>
  <c r="BC76" i="4"/>
  <c r="BC56" i="4"/>
  <c r="BC73" i="4"/>
  <c r="BC59" i="4"/>
  <c r="BD3" i="4"/>
  <c r="BC70" i="4"/>
  <c r="BC58" i="4"/>
  <c r="BC61" i="4"/>
  <c r="BC79" i="4"/>
  <c r="BC74" i="4"/>
  <c r="BC78" i="4"/>
  <c r="BC63" i="4"/>
  <c r="BC62" i="4"/>
  <c r="BC60" i="4"/>
  <c r="BC57" i="4"/>
  <c r="BA128" i="4"/>
  <c r="BA122" i="4"/>
  <c r="BA132" i="4" s="1"/>
  <c r="BA119" i="4"/>
  <c r="BC210" i="4"/>
  <c r="BC204" i="4"/>
  <c r="BC214" i="4" s="1"/>
  <c r="BB117" i="4"/>
  <c r="BA149" i="4"/>
  <c r="BA159" i="4" s="1"/>
  <c r="BA155" i="4"/>
  <c r="BA146" i="4"/>
  <c r="BB235" i="4"/>
  <c r="BB229" i="4"/>
  <c r="BB239" i="4" s="1"/>
  <c r="BB226" i="4"/>
  <c r="BC237" i="4"/>
  <c r="BC231" i="4"/>
  <c r="BC241" i="4" s="1"/>
  <c r="BB198" i="4"/>
  <c r="BB262" i="4"/>
  <c r="BB256" i="4"/>
  <c r="BB266" i="4" s="1"/>
  <c r="BB253" i="4"/>
  <c r="BA204" i="4"/>
  <c r="BA214" i="4" s="1"/>
  <c r="BA210" i="4"/>
  <c r="BC156" i="4"/>
  <c r="BC150" i="4"/>
  <c r="BC160" i="4" s="1"/>
  <c r="BC258" i="4"/>
  <c r="BC268" i="4" s="1"/>
  <c r="BC264" i="4"/>
  <c r="BB144" i="4"/>
  <c r="BB263" i="4" l="1"/>
  <c r="BB257" i="4"/>
  <c r="BB267" i="4" s="1"/>
  <c r="BA237" i="4"/>
  <c r="BA231" i="4"/>
  <c r="BA241" i="4" s="1"/>
  <c r="BA129" i="4"/>
  <c r="BA123" i="4"/>
  <c r="BA133" i="4" s="1"/>
  <c r="BB230" i="4"/>
  <c r="BB240" i="4" s="1"/>
  <c r="BB236" i="4"/>
  <c r="BD254" i="4"/>
  <c r="BD227" i="4"/>
  <c r="BD200" i="4"/>
  <c r="BD173" i="4"/>
  <c r="BD146" i="4"/>
  <c r="BD119" i="4"/>
  <c r="BD4" i="4"/>
  <c r="BB181" i="4"/>
  <c r="BB175" i="4"/>
  <c r="BB185" i="4" s="1"/>
  <c r="BB172" i="4"/>
  <c r="BB127" i="4"/>
  <c r="BB121" i="4"/>
  <c r="BB131" i="4" s="1"/>
  <c r="BB118" i="4"/>
  <c r="BA177" i="4"/>
  <c r="BA187" i="4" s="1"/>
  <c r="BA183" i="4"/>
  <c r="BB208" i="4"/>
  <c r="BB202" i="4"/>
  <c r="BB212" i="4" s="1"/>
  <c r="BB199" i="4"/>
  <c r="BB145" i="4"/>
  <c r="BB148" i="4"/>
  <c r="BB158" i="4" s="1"/>
  <c r="BB154" i="4"/>
  <c r="BC247" i="4"/>
  <c r="BC220" i="4"/>
  <c r="BC166" i="4"/>
  <c r="BC193" i="4"/>
  <c r="BC139" i="4"/>
  <c r="BC112" i="4"/>
  <c r="BC80" i="4"/>
  <c r="BA150" i="4"/>
  <c r="BA160" i="4" s="1"/>
  <c r="BA156" i="4"/>
  <c r="BC246" i="4"/>
  <c r="BC219" i="4"/>
  <c r="BC165" i="4"/>
  <c r="BC138" i="4"/>
  <c r="BC192" i="4"/>
  <c r="BC111" i="4"/>
  <c r="BC66" i="4"/>
  <c r="BC117" i="4" l="1"/>
  <c r="BC144" i="4"/>
  <c r="BD210" i="4"/>
  <c r="BD204" i="4"/>
  <c r="BD214" i="4" s="1"/>
  <c r="BB149" i="4"/>
  <c r="BB159" i="4" s="1"/>
  <c r="BB155" i="4"/>
  <c r="BB128" i="4"/>
  <c r="BB122" i="4"/>
  <c r="BB132" i="4" s="1"/>
  <c r="BD264" i="4"/>
  <c r="BD258" i="4"/>
  <c r="BD268" i="4" s="1"/>
  <c r="BD237" i="4"/>
  <c r="BD231" i="4"/>
  <c r="BD241" i="4" s="1"/>
  <c r="BD129" i="4"/>
  <c r="BD123" i="4"/>
  <c r="BD133" i="4" s="1"/>
  <c r="BC127" i="4"/>
  <c r="BC121" i="4"/>
  <c r="BC131" i="4" s="1"/>
  <c r="BC118" i="4"/>
  <c r="BC225" i="4"/>
  <c r="BB182" i="4"/>
  <c r="BB176" i="4"/>
  <c r="BB186" i="4" s="1"/>
  <c r="BB209" i="4"/>
  <c r="BB203" i="4"/>
  <c r="BB213" i="4" s="1"/>
  <c r="BD156" i="4"/>
  <c r="BD150" i="4"/>
  <c r="BD160" i="4" s="1"/>
  <c r="BC198" i="4"/>
  <c r="BC148" i="4"/>
  <c r="BC158" i="4" s="1"/>
  <c r="BC154" i="4"/>
  <c r="BC145" i="4"/>
  <c r="BC171" i="4"/>
  <c r="BC252" i="4"/>
  <c r="BD93" i="4"/>
  <c r="BD101" i="4" s="1"/>
  <c r="BD96" i="4"/>
  <c r="BD104" i="4" s="1"/>
  <c r="BD77" i="4"/>
  <c r="BD76" i="4"/>
  <c r="BD71" i="4"/>
  <c r="BD65" i="4"/>
  <c r="BD56" i="4"/>
  <c r="BD58" i="4"/>
  <c r="BD72" i="4"/>
  <c r="BD75" i="4"/>
  <c r="BD64" i="4"/>
  <c r="BD57" i="4"/>
  <c r="BD61" i="4"/>
  <c r="BD79" i="4"/>
  <c r="BE3" i="4"/>
  <c r="BD74" i="4"/>
  <c r="BD73" i="4"/>
  <c r="BD78" i="4"/>
  <c r="BD63" i="4"/>
  <c r="BD62" i="4"/>
  <c r="BD60" i="4"/>
  <c r="BD70" i="4"/>
  <c r="BD59" i="4"/>
  <c r="BD177" i="4"/>
  <c r="BD187" i="4" s="1"/>
  <c r="BD183" i="4"/>
  <c r="BC128" i="4" l="1"/>
  <c r="BC122" i="4"/>
  <c r="BC132" i="4" s="1"/>
  <c r="BE254" i="4"/>
  <c r="BE227" i="4"/>
  <c r="BE173" i="4"/>
  <c r="BE200" i="4"/>
  <c r="BE146" i="4"/>
  <c r="BE119" i="4"/>
  <c r="BE4" i="4"/>
  <c r="BD247" i="4"/>
  <c r="BD220" i="4"/>
  <c r="BD193" i="4"/>
  <c r="BD166" i="4"/>
  <c r="BD139" i="4"/>
  <c r="BD112" i="4"/>
  <c r="BD80" i="4"/>
  <c r="BC235" i="4"/>
  <c r="BC229" i="4"/>
  <c r="BC239" i="4" s="1"/>
  <c r="BC226" i="4"/>
  <c r="BD246" i="4"/>
  <c r="BD219" i="4"/>
  <c r="BD165" i="4"/>
  <c r="BD171" i="4" s="1"/>
  <c r="BD192" i="4"/>
  <c r="BD138" i="4"/>
  <c r="BD66" i="4"/>
  <c r="BD111" i="4"/>
  <c r="BC256" i="4"/>
  <c r="BC266" i="4" s="1"/>
  <c r="BC262" i="4"/>
  <c r="BC253" i="4"/>
  <c r="BC181" i="4"/>
  <c r="BC175" i="4"/>
  <c r="BC185" i="4" s="1"/>
  <c r="BC172" i="4"/>
  <c r="BC155" i="4"/>
  <c r="BC149" i="4"/>
  <c r="BC159" i="4" s="1"/>
  <c r="BC208" i="4"/>
  <c r="BC202" i="4"/>
  <c r="BC212" i="4" s="1"/>
  <c r="BC199" i="4"/>
  <c r="BD198" i="4" l="1"/>
  <c r="BD117" i="4"/>
  <c r="BD118" i="4" s="1"/>
  <c r="BE96" i="4"/>
  <c r="BE104" i="4" s="1"/>
  <c r="BE93" i="4"/>
  <c r="BE101" i="4" s="1"/>
  <c r="BE71" i="4"/>
  <c r="BE64" i="4"/>
  <c r="BE76" i="4"/>
  <c r="BE65" i="4"/>
  <c r="BE56" i="4"/>
  <c r="BE58" i="4"/>
  <c r="BE70" i="4"/>
  <c r="BE72" i="4"/>
  <c r="BE61" i="4"/>
  <c r="BE78" i="4"/>
  <c r="BE79" i="4"/>
  <c r="BF3" i="4"/>
  <c r="BE74" i="4"/>
  <c r="BE73" i="4"/>
  <c r="BE57" i="4"/>
  <c r="BE63" i="4"/>
  <c r="BE77" i="4"/>
  <c r="BE62" i="4"/>
  <c r="BE60" i="4"/>
  <c r="BE75" i="4"/>
  <c r="BE59" i="4"/>
  <c r="BC209" i="4"/>
  <c r="BC203" i="4"/>
  <c r="BC213" i="4" s="1"/>
  <c r="BC230" i="4"/>
  <c r="BC240" i="4" s="1"/>
  <c r="BC236" i="4"/>
  <c r="BE150" i="4"/>
  <c r="BE160" i="4" s="1"/>
  <c r="BE156" i="4"/>
  <c r="BD225" i="4"/>
  <c r="BD181" i="4"/>
  <c r="BD175" i="4"/>
  <c r="BD185" i="4" s="1"/>
  <c r="BD172" i="4"/>
  <c r="BC176" i="4"/>
  <c r="BC186" i="4" s="1"/>
  <c r="BC182" i="4"/>
  <c r="BD252" i="4"/>
  <c r="BE129" i="4"/>
  <c r="BE123" i="4"/>
  <c r="BE133" i="4" s="1"/>
  <c r="BC263" i="4"/>
  <c r="BC257" i="4"/>
  <c r="BC267" i="4" s="1"/>
  <c r="BE210" i="4"/>
  <c r="BE204" i="4"/>
  <c r="BE214" i="4" s="1"/>
  <c r="BE177" i="4"/>
  <c r="BE187" i="4" s="1"/>
  <c r="BE183" i="4"/>
  <c r="BD121" i="4"/>
  <c r="BD131" i="4" s="1"/>
  <c r="BD127" i="4"/>
  <c r="BE237" i="4"/>
  <c r="BE231" i="4"/>
  <c r="BE241" i="4" s="1"/>
  <c r="BE258" i="4"/>
  <c r="BE268" i="4" s="1"/>
  <c r="BE264" i="4"/>
  <c r="BD144" i="4"/>
  <c r="BD208" i="4"/>
  <c r="BD202" i="4"/>
  <c r="BD212" i="4" s="1"/>
  <c r="BD199" i="4"/>
  <c r="BD209" i="4" l="1"/>
  <c r="BD203" i="4"/>
  <c r="BD213" i="4" s="1"/>
  <c r="BD176" i="4"/>
  <c r="BD186" i="4" s="1"/>
  <c r="BD182" i="4"/>
  <c r="BD154" i="4"/>
  <c r="BD148" i="4"/>
  <c r="BD158" i="4" s="1"/>
  <c r="BD145" i="4"/>
  <c r="BD235" i="4"/>
  <c r="BD229" i="4"/>
  <c r="BD239" i="4" s="1"/>
  <c r="BD226" i="4"/>
  <c r="BD128" i="4"/>
  <c r="BD122" i="4"/>
  <c r="BD132" i="4" s="1"/>
  <c r="BD256" i="4"/>
  <c r="BD266" i="4" s="1"/>
  <c r="BD262" i="4"/>
  <c r="BD253" i="4"/>
  <c r="BF227" i="4"/>
  <c r="BF254" i="4"/>
  <c r="BF173" i="4"/>
  <c r="BF200" i="4"/>
  <c r="BF119" i="4"/>
  <c r="BF146" i="4"/>
  <c r="BF4" i="4"/>
  <c r="BE247" i="4"/>
  <c r="BE220" i="4"/>
  <c r="BE193" i="4"/>
  <c r="BE166" i="4"/>
  <c r="BE139" i="4"/>
  <c r="BE112" i="4"/>
  <c r="BE80" i="4"/>
  <c r="BE246" i="4"/>
  <c r="BE219" i="4"/>
  <c r="BE165" i="4"/>
  <c r="BE171" i="4" s="1"/>
  <c r="BE192" i="4"/>
  <c r="BE198" i="4" s="1"/>
  <c r="BE138" i="4"/>
  <c r="BE111" i="4"/>
  <c r="BE66" i="4"/>
  <c r="BE225" i="4" l="1"/>
  <c r="BE252" i="4"/>
  <c r="BE256" i="4" s="1"/>
  <c r="BE266" i="4" s="1"/>
  <c r="BE181" i="4"/>
  <c r="BE175" i="4"/>
  <c r="BE185" i="4" s="1"/>
  <c r="BE172" i="4"/>
  <c r="BD257" i="4"/>
  <c r="BD267" i="4" s="1"/>
  <c r="BD263" i="4"/>
  <c r="BF96" i="4"/>
  <c r="BF104" i="4" s="1"/>
  <c r="BF61" i="4"/>
  <c r="BF76" i="4"/>
  <c r="BF75" i="4"/>
  <c r="BF93" i="4"/>
  <c r="BF101" i="4" s="1"/>
  <c r="BF71" i="4"/>
  <c r="BF56" i="4"/>
  <c r="BF58" i="4"/>
  <c r="BF72" i="4"/>
  <c r="BF70" i="4"/>
  <c r="BF78" i="4"/>
  <c r="BF79" i="4"/>
  <c r="BF77" i="4"/>
  <c r="BF74" i="4"/>
  <c r="BF65" i="4"/>
  <c r="BG3" i="4"/>
  <c r="BF73" i="4"/>
  <c r="BF57" i="4"/>
  <c r="BF63" i="4"/>
  <c r="BF62" i="4"/>
  <c r="BF60" i="4"/>
  <c r="BF59" i="4"/>
  <c r="BF64" i="4"/>
  <c r="BF156" i="4"/>
  <c r="BF150" i="4"/>
  <c r="BF160" i="4" s="1"/>
  <c r="BF129" i="4"/>
  <c r="BF123" i="4"/>
  <c r="BF133" i="4" s="1"/>
  <c r="BE208" i="4"/>
  <c r="BE202" i="4"/>
  <c r="BE212" i="4" s="1"/>
  <c r="BE199" i="4"/>
  <c r="BE235" i="4"/>
  <c r="BE229" i="4"/>
  <c r="BE239" i="4" s="1"/>
  <c r="BE226" i="4"/>
  <c r="BF204" i="4"/>
  <c r="BF214" i="4" s="1"/>
  <c r="BF210" i="4"/>
  <c r="BF183" i="4"/>
  <c r="BF177" i="4"/>
  <c r="BF187" i="4" s="1"/>
  <c r="BE117" i="4"/>
  <c r="BD236" i="4"/>
  <c r="BD230" i="4"/>
  <c r="BD240" i="4" s="1"/>
  <c r="BE262" i="4"/>
  <c r="BD149" i="4"/>
  <c r="BD159" i="4" s="1"/>
  <c r="BD155" i="4"/>
  <c r="BF264" i="4"/>
  <c r="BF258" i="4"/>
  <c r="BF268" i="4" s="1"/>
  <c r="BF237" i="4"/>
  <c r="BF231" i="4"/>
  <c r="BF241" i="4" s="1"/>
  <c r="BE144" i="4"/>
  <c r="BE253" i="4" l="1"/>
  <c r="BE121" i="4"/>
  <c r="BE131" i="4" s="1"/>
  <c r="BE127" i="4"/>
  <c r="BE118" i="4"/>
  <c r="BG227" i="4"/>
  <c r="BG254" i="4"/>
  <c r="BG173" i="4"/>
  <c r="BG200" i="4"/>
  <c r="BG146" i="4"/>
  <c r="BG119" i="4"/>
  <c r="BG4" i="4"/>
  <c r="BE176" i="4"/>
  <c r="BE186" i="4" s="1"/>
  <c r="BE182" i="4"/>
  <c r="BE236" i="4"/>
  <c r="BE230" i="4"/>
  <c r="BE240" i="4" s="1"/>
  <c r="BE203" i="4"/>
  <c r="BE213" i="4" s="1"/>
  <c r="BE209" i="4"/>
  <c r="BE154" i="4"/>
  <c r="BE148" i="4"/>
  <c r="BE158" i="4" s="1"/>
  <c r="BE145" i="4"/>
  <c r="BE257" i="4"/>
  <c r="BE267" i="4" s="1"/>
  <c r="BE263" i="4"/>
  <c r="BF247" i="4"/>
  <c r="BF220" i="4"/>
  <c r="BF193" i="4"/>
  <c r="BF166" i="4"/>
  <c r="BF139" i="4"/>
  <c r="BF112" i="4"/>
  <c r="BF80" i="4"/>
  <c r="BF246" i="4"/>
  <c r="BF219" i="4"/>
  <c r="BF165" i="4"/>
  <c r="BF171" i="4" s="1"/>
  <c r="BF192" i="4"/>
  <c r="BF198" i="4" s="1"/>
  <c r="BF138" i="4"/>
  <c r="BF144" i="4" s="1"/>
  <c r="BF111" i="4"/>
  <c r="BF66" i="4"/>
  <c r="BF225" i="4" l="1"/>
  <c r="BF202" i="4"/>
  <c r="BF212" i="4" s="1"/>
  <c r="BF208" i="4"/>
  <c r="BF199" i="4"/>
  <c r="BG150" i="4"/>
  <c r="BG160" i="4" s="1"/>
  <c r="BG156" i="4"/>
  <c r="BG123" i="4"/>
  <c r="BG133" i="4" s="1"/>
  <c r="BG129" i="4"/>
  <c r="BE155" i="4"/>
  <c r="BE149" i="4"/>
  <c r="BE159" i="4" s="1"/>
  <c r="BG204" i="4"/>
  <c r="BG214" i="4" s="1"/>
  <c r="BG210" i="4"/>
  <c r="BG63" i="4"/>
  <c r="BG96" i="4"/>
  <c r="BG104" i="4" s="1"/>
  <c r="BG70" i="4"/>
  <c r="BG62" i="4"/>
  <c r="BG75" i="4"/>
  <c r="BG58" i="4"/>
  <c r="BG72" i="4"/>
  <c r="BG76" i="4"/>
  <c r="BG61" i="4"/>
  <c r="BG74" i="4"/>
  <c r="BG78" i="4"/>
  <c r="BG79" i="4"/>
  <c r="BG77" i="4"/>
  <c r="BG71" i="4"/>
  <c r="BG56" i="4"/>
  <c r="BG73" i="4"/>
  <c r="BG57" i="4"/>
  <c r="BG65" i="4"/>
  <c r="BG93" i="4"/>
  <c r="BG101" i="4" s="1"/>
  <c r="BG60" i="4"/>
  <c r="BG59" i="4"/>
  <c r="BG64" i="4"/>
  <c r="BH3" i="4"/>
  <c r="BF229" i="4"/>
  <c r="BF239" i="4" s="1"/>
  <c r="BF235" i="4"/>
  <c r="BF226" i="4"/>
  <c r="BF252" i="4"/>
  <c r="BG183" i="4"/>
  <c r="BG177" i="4"/>
  <c r="BG187" i="4" s="1"/>
  <c r="BG258" i="4"/>
  <c r="BG268" i="4" s="1"/>
  <c r="BG264" i="4"/>
  <c r="BF154" i="4"/>
  <c r="BF148" i="4"/>
  <c r="BF158" i="4" s="1"/>
  <c r="BF145" i="4"/>
  <c r="BF175" i="4"/>
  <c r="BF185" i="4" s="1"/>
  <c r="BF181" i="4"/>
  <c r="BF172" i="4"/>
  <c r="BG237" i="4"/>
  <c r="BG231" i="4"/>
  <c r="BG241" i="4" s="1"/>
  <c r="BE128" i="4"/>
  <c r="BE122" i="4"/>
  <c r="BE132" i="4" s="1"/>
  <c r="BF117" i="4"/>
  <c r="BF236" i="4" l="1"/>
  <c r="BF230" i="4"/>
  <c r="BF240" i="4" s="1"/>
  <c r="BG246" i="4"/>
  <c r="BG219" i="4"/>
  <c r="BG192" i="4"/>
  <c r="BG165" i="4"/>
  <c r="BG138" i="4"/>
  <c r="BG111" i="4"/>
  <c r="BG66" i="4"/>
  <c r="BF121" i="4"/>
  <c r="BF131" i="4" s="1"/>
  <c r="BF127" i="4"/>
  <c r="BF118" i="4"/>
  <c r="BF262" i="4"/>
  <c r="BF256" i="4"/>
  <c r="BF266" i="4" s="1"/>
  <c r="BF253" i="4"/>
  <c r="BG247" i="4"/>
  <c r="BG220" i="4"/>
  <c r="BG166" i="4"/>
  <c r="BG139" i="4"/>
  <c r="BG193" i="4"/>
  <c r="BG112" i="4"/>
  <c r="BG80" i="4"/>
  <c r="BF203" i="4"/>
  <c r="BF213" i="4" s="1"/>
  <c r="BF209" i="4"/>
  <c r="BF176" i="4"/>
  <c r="BF186" i="4" s="1"/>
  <c r="BF182" i="4"/>
  <c r="BF155" i="4"/>
  <c r="BF149" i="4"/>
  <c r="BF159" i="4" s="1"/>
  <c r="BH254" i="4"/>
  <c r="BH200" i="4"/>
  <c r="BH227" i="4"/>
  <c r="BH173" i="4"/>
  <c r="BH146" i="4"/>
  <c r="BH119" i="4"/>
  <c r="BH4" i="4"/>
  <c r="BH156" i="4" l="1"/>
  <c r="BH150" i="4"/>
  <c r="BH160" i="4" s="1"/>
  <c r="BH183" i="4"/>
  <c r="BH177" i="4"/>
  <c r="BH187" i="4" s="1"/>
  <c r="BG144" i="4"/>
  <c r="BG225" i="4"/>
  <c r="BG171" i="4"/>
  <c r="BG252" i="4"/>
  <c r="BH237" i="4"/>
  <c r="BH231" i="4"/>
  <c r="BH241" i="4" s="1"/>
  <c r="BH204" i="4"/>
  <c r="BH214" i="4" s="1"/>
  <c r="BH210" i="4"/>
  <c r="BH65" i="4"/>
  <c r="BH75" i="4"/>
  <c r="BH74" i="4"/>
  <c r="BH79" i="4"/>
  <c r="BH72" i="4"/>
  <c r="BH76" i="4"/>
  <c r="BH61" i="4"/>
  <c r="BH78" i="4"/>
  <c r="BH70" i="4"/>
  <c r="BH77" i="4"/>
  <c r="BH62" i="4"/>
  <c r="BH60" i="4"/>
  <c r="BH96" i="4"/>
  <c r="BH104" i="4" s="1"/>
  <c r="BH58" i="4"/>
  <c r="BH57" i="4"/>
  <c r="BH63" i="4"/>
  <c r="BH93" i="4"/>
  <c r="BH101" i="4" s="1"/>
  <c r="BH71" i="4"/>
  <c r="BH59" i="4"/>
  <c r="BH64" i="4"/>
  <c r="BH73" i="4"/>
  <c r="BH56" i="4"/>
  <c r="BI3" i="4"/>
  <c r="BG117" i="4"/>
  <c r="BH264" i="4"/>
  <c r="BH258" i="4"/>
  <c r="BH268" i="4" s="1"/>
  <c r="BG198" i="4"/>
  <c r="BF257" i="4"/>
  <c r="BF267" i="4" s="1"/>
  <c r="BF263" i="4"/>
  <c r="BH123" i="4"/>
  <c r="BH133" i="4" s="1"/>
  <c r="BH129" i="4"/>
  <c r="BF128" i="4"/>
  <c r="BF122" i="4"/>
  <c r="BF132" i="4" s="1"/>
  <c r="BH247" i="4" l="1"/>
  <c r="BH220" i="4"/>
  <c r="BH166" i="4"/>
  <c r="BH139" i="4"/>
  <c r="BH193" i="4"/>
  <c r="BH80" i="4"/>
  <c r="BH112" i="4"/>
  <c r="BG262" i="4"/>
  <c r="BG256" i="4"/>
  <c r="BG266" i="4" s="1"/>
  <c r="BG253" i="4"/>
  <c r="BG202" i="4"/>
  <c r="BG212" i="4" s="1"/>
  <c r="BG208" i="4"/>
  <c r="BG199" i="4"/>
  <c r="BG175" i="4"/>
  <c r="BG185" i="4" s="1"/>
  <c r="BG181" i="4"/>
  <c r="BG172" i="4"/>
  <c r="BG229" i="4"/>
  <c r="BG239" i="4" s="1"/>
  <c r="BG235" i="4"/>
  <c r="BG226" i="4"/>
  <c r="BG154" i="4"/>
  <c r="BG148" i="4"/>
  <c r="BG158" i="4" s="1"/>
  <c r="BG145" i="4"/>
  <c r="BG121" i="4"/>
  <c r="BG131" i="4" s="1"/>
  <c r="BG127" i="4"/>
  <c r="BG118" i="4"/>
  <c r="BI254" i="4"/>
  <c r="BI200" i="4"/>
  <c r="BI227" i="4"/>
  <c r="BI173" i="4"/>
  <c r="BI146" i="4"/>
  <c r="BI119" i="4"/>
  <c r="BI4" i="4"/>
  <c r="BH219" i="4"/>
  <c r="BH225" i="4" s="1"/>
  <c r="BH246" i="4"/>
  <c r="BH252" i="4" s="1"/>
  <c r="BH192" i="4"/>
  <c r="BH111" i="4"/>
  <c r="BH165" i="4"/>
  <c r="BH138" i="4"/>
  <c r="BH66" i="4"/>
  <c r="BH144" i="4" l="1"/>
  <c r="BH171" i="4"/>
  <c r="BI74" i="4"/>
  <c r="BI79" i="4"/>
  <c r="BI76" i="4"/>
  <c r="BI61" i="4"/>
  <c r="BI78" i="4"/>
  <c r="BI70" i="4"/>
  <c r="BI77" i="4"/>
  <c r="BI62" i="4"/>
  <c r="BI60" i="4"/>
  <c r="BI73" i="4"/>
  <c r="BI57" i="4"/>
  <c r="BI96" i="4"/>
  <c r="BI104" i="4" s="1"/>
  <c r="BI72" i="4"/>
  <c r="BI93" i="4"/>
  <c r="BI101" i="4" s="1"/>
  <c r="BI71" i="4"/>
  <c r="BI65" i="4"/>
  <c r="BI63" i="4"/>
  <c r="BI56" i="4"/>
  <c r="BI59" i="4"/>
  <c r="BI64" i="4"/>
  <c r="BI75" i="4"/>
  <c r="BI58" i="4"/>
  <c r="BJ3" i="4"/>
  <c r="BH229" i="4"/>
  <c r="BH239" i="4" s="1"/>
  <c r="BH235" i="4"/>
  <c r="BH226" i="4"/>
  <c r="BG263" i="4"/>
  <c r="BG257" i="4"/>
  <c r="BG267" i="4" s="1"/>
  <c r="BI123" i="4"/>
  <c r="BI133" i="4" s="1"/>
  <c r="BI129" i="4"/>
  <c r="BG236" i="4"/>
  <c r="BG230" i="4"/>
  <c r="BG240" i="4" s="1"/>
  <c r="BI183" i="4"/>
  <c r="BI177" i="4"/>
  <c r="BI187" i="4" s="1"/>
  <c r="BI237" i="4"/>
  <c r="BI231" i="4"/>
  <c r="BI241" i="4" s="1"/>
  <c r="BH117" i="4"/>
  <c r="BG155" i="4"/>
  <c r="BG149" i="4"/>
  <c r="BG159" i="4" s="1"/>
  <c r="BH154" i="4"/>
  <c r="BH148" i="4"/>
  <c r="BH158" i="4" s="1"/>
  <c r="BH145" i="4"/>
  <c r="BG176" i="4"/>
  <c r="BG186" i="4" s="1"/>
  <c r="BG182" i="4"/>
  <c r="BI264" i="4"/>
  <c r="BI258" i="4"/>
  <c r="BI268" i="4" s="1"/>
  <c r="BI150" i="4"/>
  <c r="BI160" i="4" s="1"/>
  <c r="BI156" i="4"/>
  <c r="BI210" i="4"/>
  <c r="BI204" i="4"/>
  <c r="BI214" i="4" s="1"/>
  <c r="BH175" i="4"/>
  <c r="BH185" i="4" s="1"/>
  <c r="BH181" i="4"/>
  <c r="BH172" i="4"/>
  <c r="BG122" i="4"/>
  <c r="BG132" i="4" s="1"/>
  <c r="BG128" i="4"/>
  <c r="BH198" i="4"/>
  <c r="BG203" i="4"/>
  <c r="BG213" i="4" s="1"/>
  <c r="BG209" i="4"/>
  <c r="BH262" i="4"/>
  <c r="BH256" i="4"/>
  <c r="BH266" i="4" s="1"/>
  <c r="BH253" i="4"/>
  <c r="BH176" i="4" l="1"/>
  <c r="BH186" i="4" s="1"/>
  <c r="BH182" i="4"/>
  <c r="BI246" i="4"/>
  <c r="BI192" i="4"/>
  <c r="BI219" i="4"/>
  <c r="BI165" i="4"/>
  <c r="BI111" i="4"/>
  <c r="BI138" i="4"/>
  <c r="BI66" i="4"/>
  <c r="BH236" i="4"/>
  <c r="BH230" i="4"/>
  <c r="BH240" i="4" s="1"/>
  <c r="BH155" i="4"/>
  <c r="BH149" i="4"/>
  <c r="BH159" i="4" s="1"/>
  <c r="BH263" i="4"/>
  <c r="BH257" i="4"/>
  <c r="BH267" i="4" s="1"/>
  <c r="BI220" i="4"/>
  <c r="BI247" i="4"/>
  <c r="BI193" i="4"/>
  <c r="BI139" i="4"/>
  <c r="BI166" i="4"/>
  <c r="BI80" i="4"/>
  <c r="BI112" i="4"/>
  <c r="BH127" i="4"/>
  <c r="BH121" i="4"/>
  <c r="BH131" i="4" s="1"/>
  <c r="BH118" i="4"/>
  <c r="BH202" i="4"/>
  <c r="BH212" i="4" s="1"/>
  <c r="BH199" i="4"/>
  <c r="BH208" i="4"/>
  <c r="BJ254" i="4"/>
  <c r="BJ200" i="4"/>
  <c r="BJ227" i="4"/>
  <c r="BJ173" i="4"/>
  <c r="BJ146" i="4"/>
  <c r="BJ119" i="4"/>
  <c r="BJ4" i="4"/>
  <c r="BJ150" i="4" l="1"/>
  <c r="BJ160" i="4" s="1"/>
  <c r="BJ156" i="4"/>
  <c r="BJ204" i="4"/>
  <c r="BJ214" i="4" s="1"/>
  <c r="BJ210" i="4"/>
  <c r="BJ258" i="4"/>
  <c r="BJ268" i="4" s="1"/>
  <c r="BJ264" i="4"/>
  <c r="BI198" i="4"/>
  <c r="BI117" i="4"/>
  <c r="BH203" i="4"/>
  <c r="BH213" i="4" s="1"/>
  <c r="BH209" i="4"/>
  <c r="BH122" i="4"/>
  <c r="BH132" i="4" s="1"/>
  <c r="BH128" i="4"/>
  <c r="BI252" i="4"/>
  <c r="BJ79" i="4"/>
  <c r="BJ78" i="4"/>
  <c r="BJ77" i="4"/>
  <c r="BJ76" i="4"/>
  <c r="BJ75" i="4"/>
  <c r="BJ74" i="4"/>
  <c r="BJ73" i="4"/>
  <c r="BJ72" i="4"/>
  <c r="BJ71" i="4"/>
  <c r="BJ70" i="4"/>
  <c r="BJ65" i="4"/>
  <c r="BJ62" i="4"/>
  <c r="BJ60" i="4"/>
  <c r="BJ57" i="4"/>
  <c r="BJ96" i="4"/>
  <c r="BJ104" i="4" s="1"/>
  <c r="BJ63" i="4"/>
  <c r="BJ59" i="4"/>
  <c r="BK3" i="4"/>
  <c r="BJ93" i="4"/>
  <c r="BJ101" i="4" s="1"/>
  <c r="BJ61" i="4"/>
  <c r="BJ56" i="4"/>
  <c r="BJ64" i="4"/>
  <c r="BJ58" i="4"/>
  <c r="BJ183" i="4"/>
  <c r="BJ177" i="4"/>
  <c r="BJ187" i="4" s="1"/>
  <c r="BJ231" i="4"/>
  <c r="BJ241" i="4" s="1"/>
  <c r="BJ237" i="4"/>
  <c r="BI144" i="4"/>
  <c r="BI171" i="4"/>
  <c r="BI225" i="4"/>
  <c r="BJ129" i="4"/>
  <c r="BJ123" i="4"/>
  <c r="BJ133" i="4" s="1"/>
  <c r="BI181" i="4" l="1"/>
  <c r="BI175" i="4"/>
  <c r="BI185" i="4" s="1"/>
  <c r="BI172" i="4"/>
  <c r="BI148" i="4"/>
  <c r="BI158" i="4" s="1"/>
  <c r="BI154" i="4"/>
  <c r="BI145" i="4"/>
  <c r="BI127" i="4"/>
  <c r="BI121" i="4"/>
  <c r="BI131" i="4" s="1"/>
  <c r="BI118" i="4"/>
  <c r="BI202" i="4"/>
  <c r="BI212" i="4" s="1"/>
  <c r="BI208" i="4"/>
  <c r="BI199" i="4"/>
  <c r="BI235" i="4"/>
  <c r="BI229" i="4"/>
  <c r="BI239" i="4" s="1"/>
  <c r="BI226" i="4"/>
  <c r="BK227" i="4"/>
  <c r="BK254" i="4"/>
  <c r="BK200" i="4"/>
  <c r="BK173" i="4"/>
  <c r="BK119" i="4"/>
  <c r="BK146" i="4"/>
  <c r="BK4" i="4"/>
  <c r="BI256" i="4"/>
  <c r="BI266" i="4" s="1"/>
  <c r="BI262" i="4"/>
  <c r="BI253" i="4"/>
  <c r="BJ192" i="4"/>
  <c r="BJ246" i="4"/>
  <c r="BJ219" i="4"/>
  <c r="BJ165" i="4"/>
  <c r="BJ138" i="4"/>
  <c r="BJ144" i="4" s="1"/>
  <c r="BJ111" i="4"/>
  <c r="BJ117" i="4" s="1"/>
  <c r="BJ66" i="4"/>
  <c r="BJ247" i="4"/>
  <c r="BJ193" i="4"/>
  <c r="BJ220" i="4"/>
  <c r="BJ166" i="4"/>
  <c r="BJ139" i="4"/>
  <c r="BJ80" i="4"/>
  <c r="BJ112" i="4"/>
  <c r="BJ171" i="4" l="1"/>
  <c r="BJ225" i="4"/>
  <c r="BJ235" i="4" s="1"/>
  <c r="BJ198" i="4"/>
  <c r="BJ208" i="4" s="1"/>
  <c r="BJ127" i="4"/>
  <c r="BJ121" i="4"/>
  <c r="BJ131" i="4" s="1"/>
  <c r="BJ118" i="4"/>
  <c r="BJ148" i="4"/>
  <c r="BJ158" i="4" s="1"/>
  <c r="BJ154" i="4"/>
  <c r="BJ145" i="4"/>
  <c r="BK204" i="4"/>
  <c r="BK214" i="4" s="1"/>
  <c r="BK210" i="4"/>
  <c r="BJ202" i="4"/>
  <c r="BJ212" i="4" s="1"/>
  <c r="BI230" i="4"/>
  <c r="BI240" i="4" s="1"/>
  <c r="BI236" i="4"/>
  <c r="BK60" i="4"/>
  <c r="BK74" i="4"/>
  <c r="BK79" i="4"/>
  <c r="BK73" i="4"/>
  <c r="BK78" i="4"/>
  <c r="BK70" i="4"/>
  <c r="BK62" i="4"/>
  <c r="BK77" i="4"/>
  <c r="BK57" i="4"/>
  <c r="BK96" i="4"/>
  <c r="BK104" i="4" s="1"/>
  <c r="BK63" i="4"/>
  <c r="BK59" i="4"/>
  <c r="BL3" i="4"/>
  <c r="BK64" i="4"/>
  <c r="BK93" i="4"/>
  <c r="BK101" i="4" s="1"/>
  <c r="BK76" i="4"/>
  <c r="BK71" i="4"/>
  <c r="BK65" i="4"/>
  <c r="BK61" i="4"/>
  <c r="BK56" i="4"/>
  <c r="BK72" i="4"/>
  <c r="BK75" i="4"/>
  <c r="BK58" i="4"/>
  <c r="BK183" i="4"/>
  <c r="BK177" i="4"/>
  <c r="BK187" i="4" s="1"/>
  <c r="BI149" i="4"/>
  <c r="BI159" i="4" s="1"/>
  <c r="BI155" i="4"/>
  <c r="BI263" i="4"/>
  <c r="BI257" i="4"/>
  <c r="BI267" i="4" s="1"/>
  <c r="BI176" i="4"/>
  <c r="BI186" i="4" s="1"/>
  <c r="BI182" i="4"/>
  <c r="BI128" i="4"/>
  <c r="BI122" i="4"/>
  <c r="BI132" i="4" s="1"/>
  <c r="BJ181" i="4"/>
  <c r="BJ175" i="4"/>
  <c r="BJ185" i="4" s="1"/>
  <c r="BJ172" i="4"/>
  <c r="BK258" i="4"/>
  <c r="BK268" i="4" s="1"/>
  <c r="BK264" i="4"/>
  <c r="BK231" i="4"/>
  <c r="BK241" i="4" s="1"/>
  <c r="BK237" i="4"/>
  <c r="BK150" i="4"/>
  <c r="BK160" i="4" s="1"/>
  <c r="BK156" i="4"/>
  <c r="BK129" i="4"/>
  <c r="BK123" i="4"/>
  <c r="BK133" i="4" s="1"/>
  <c r="BJ229" i="4"/>
  <c r="BJ239" i="4" s="1"/>
  <c r="BJ252" i="4"/>
  <c r="BI203" i="4"/>
  <c r="BI213" i="4" s="1"/>
  <c r="BI209" i="4"/>
  <c r="BJ226" i="4" l="1"/>
  <c r="BJ199" i="4"/>
  <c r="BK192" i="4"/>
  <c r="BK246" i="4"/>
  <c r="BK219" i="4"/>
  <c r="BK165" i="4"/>
  <c r="BK138" i="4"/>
  <c r="BK144" i="4" s="1"/>
  <c r="BK111" i="4"/>
  <c r="BK117" i="4" s="1"/>
  <c r="BK66" i="4"/>
  <c r="BK247" i="4"/>
  <c r="BK193" i="4"/>
  <c r="BK220" i="4"/>
  <c r="BK166" i="4"/>
  <c r="BK80" i="4"/>
  <c r="BK139" i="4"/>
  <c r="BK112" i="4"/>
  <c r="BJ182" i="4"/>
  <c r="BJ176" i="4"/>
  <c r="BJ186" i="4" s="1"/>
  <c r="BJ128" i="4"/>
  <c r="BJ122" i="4"/>
  <c r="BJ132" i="4" s="1"/>
  <c r="BJ203" i="4"/>
  <c r="BJ213" i="4" s="1"/>
  <c r="BJ209" i="4"/>
  <c r="BJ149" i="4"/>
  <c r="BJ159" i="4" s="1"/>
  <c r="BJ155" i="4"/>
  <c r="BL227" i="4"/>
  <c r="BL254" i="4"/>
  <c r="BL200" i="4"/>
  <c r="BL173" i="4"/>
  <c r="BL119" i="4"/>
  <c r="BL146" i="4"/>
  <c r="BL4" i="4"/>
  <c r="BJ256" i="4"/>
  <c r="BJ266" i="4" s="1"/>
  <c r="BJ262" i="4"/>
  <c r="BJ253" i="4"/>
  <c r="BJ236" i="4"/>
  <c r="BJ230" i="4"/>
  <c r="BJ240" i="4" s="1"/>
  <c r="BL62" i="4" l="1"/>
  <c r="BL93" i="4"/>
  <c r="BL101" i="4" s="1"/>
  <c r="BL79" i="4"/>
  <c r="BL63" i="4"/>
  <c r="BL78" i="4"/>
  <c r="BL96" i="4"/>
  <c r="BL104" i="4" s="1"/>
  <c r="BL77" i="4"/>
  <c r="BL60" i="4"/>
  <c r="BL57" i="4"/>
  <c r="BL59" i="4"/>
  <c r="BM3" i="4"/>
  <c r="BL74" i="4"/>
  <c r="BL73" i="4"/>
  <c r="BL64" i="4"/>
  <c r="BL70" i="4"/>
  <c r="BL56" i="4"/>
  <c r="BL76" i="4"/>
  <c r="BL72" i="4"/>
  <c r="BL75" i="4"/>
  <c r="BL58" i="4"/>
  <c r="BL71" i="4"/>
  <c r="BL65" i="4"/>
  <c r="BL61" i="4"/>
  <c r="BK127" i="4"/>
  <c r="BK121" i="4"/>
  <c r="BK131" i="4" s="1"/>
  <c r="BK118" i="4"/>
  <c r="BL129" i="4"/>
  <c r="BL123" i="4"/>
  <c r="BL133" i="4" s="1"/>
  <c r="BK225" i="4"/>
  <c r="BL177" i="4"/>
  <c r="BL187" i="4" s="1"/>
  <c r="BL183" i="4"/>
  <c r="BK252" i="4"/>
  <c r="BJ257" i="4"/>
  <c r="BJ267" i="4" s="1"/>
  <c r="BJ263" i="4"/>
  <c r="BL150" i="4"/>
  <c r="BL160" i="4" s="1"/>
  <c r="BL156" i="4"/>
  <c r="BK154" i="4"/>
  <c r="BK148" i="4"/>
  <c r="BK158" i="4" s="1"/>
  <c r="BK145" i="4"/>
  <c r="BK171" i="4"/>
  <c r="BL204" i="4"/>
  <c r="BL214" i="4" s="1"/>
  <c r="BL210" i="4"/>
  <c r="BL258" i="4"/>
  <c r="BL268" i="4" s="1"/>
  <c r="BL264" i="4"/>
  <c r="BL231" i="4"/>
  <c r="BL241" i="4" s="1"/>
  <c r="BL237" i="4"/>
  <c r="BK198" i="4"/>
  <c r="BK235" i="4" l="1"/>
  <c r="BK229" i="4"/>
  <c r="BK239" i="4" s="1"/>
  <c r="BK226" i="4"/>
  <c r="BM254" i="4"/>
  <c r="BM227" i="4"/>
  <c r="BM200" i="4"/>
  <c r="BM146" i="4"/>
  <c r="BM173" i="4"/>
  <c r="BM119" i="4"/>
  <c r="BM4" i="4"/>
  <c r="BK256" i="4"/>
  <c r="BK266" i="4" s="1"/>
  <c r="BK262" i="4"/>
  <c r="BK253" i="4"/>
  <c r="BK181" i="4"/>
  <c r="BK172" i="4"/>
  <c r="BK175" i="4"/>
  <c r="BK185" i="4" s="1"/>
  <c r="BL247" i="4"/>
  <c r="BL193" i="4"/>
  <c r="BL220" i="4"/>
  <c r="BL166" i="4"/>
  <c r="BL80" i="4"/>
  <c r="BL139" i="4"/>
  <c r="BL112" i="4"/>
  <c r="BK149" i="4"/>
  <c r="BK159" i="4" s="1"/>
  <c r="BK155" i="4"/>
  <c r="BL246" i="4"/>
  <c r="BL192" i="4"/>
  <c r="BL111" i="4"/>
  <c r="BL165" i="4"/>
  <c r="BL138" i="4"/>
  <c r="BL219" i="4"/>
  <c r="BL225" i="4" s="1"/>
  <c r="BL66" i="4"/>
  <c r="BK128" i="4"/>
  <c r="BK122" i="4"/>
  <c r="BK132" i="4" s="1"/>
  <c r="BK202" i="4"/>
  <c r="BK212" i="4" s="1"/>
  <c r="BK208" i="4"/>
  <c r="BK199" i="4"/>
  <c r="BL117" i="4" l="1"/>
  <c r="BM64" i="4"/>
  <c r="BM73" i="4"/>
  <c r="BM78" i="4"/>
  <c r="BM96" i="4"/>
  <c r="BM104" i="4" s="1"/>
  <c r="BM72" i="4"/>
  <c r="BM59" i="4"/>
  <c r="BN3" i="4"/>
  <c r="BM63" i="4"/>
  <c r="BM74" i="4"/>
  <c r="BM93" i="4"/>
  <c r="BM101" i="4" s="1"/>
  <c r="BM79" i="4"/>
  <c r="BM75" i="4"/>
  <c r="BM77" i="4"/>
  <c r="BM62" i="4"/>
  <c r="BM60" i="4"/>
  <c r="BM57" i="4"/>
  <c r="BM56" i="4"/>
  <c r="BM76" i="4"/>
  <c r="BM71" i="4"/>
  <c r="BM70" i="4"/>
  <c r="BM65" i="4"/>
  <c r="BM61" i="4"/>
  <c r="BM58" i="4"/>
  <c r="BL144" i="4"/>
  <c r="BK203" i="4"/>
  <c r="BK213" i="4" s="1"/>
  <c r="BK209" i="4"/>
  <c r="BM129" i="4"/>
  <c r="BM123" i="4"/>
  <c r="BM133" i="4" s="1"/>
  <c r="BM177" i="4"/>
  <c r="BM187" i="4" s="1"/>
  <c r="BM183" i="4"/>
  <c r="BM156" i="4"/>
  <c r="BM150" i="4"/>
  <c r="BM160" i="4" s="1"/>
  <c r="BL198" i="4"/>
  <c r="BK230" i="4"/>
  <c r="BK240" i="4" s="1"/>
  <c r="BK236" i="4"/>
  <c r="BL229" i="4"/>
  <c r="BL239" i="4" s="1"/>
  <c r="BL235" i="4"/>
  <c r="BL226" i="4"/>
  <c r="BM237" i="4"/>
  <c r="BM231" i="4"/>
  <c r="BM241" i="4" s="1"/>
  <c r="BK257" i="4"/>
  <c r="BK267" i="4" s="1"/>
  <c r="BK263" i="4"/>
  <c r="BL171" i="4"/>
  <c r="BL127" i="4"/>
  <c r="BL121" i="4"/>
  <c r="BL131" i="4" s="1"/>
  <c r="BL118" i="4"/>
  <c r="BM204" i="4"/>
  <c r="BM214" i="4" s="1"/>
  <c r="BM210" i="4"/>
  <c r="BL252" i="4"/>
  <c r="BK182" i="4"/>
  <c r="BK176" i="4"/>
  <c r="BK186" i="4" s="1"/>
  <c r="BM258" i="4"/>
  <c r="BM268" i="4" s="1"/>
  <c r="BM264" i="4"/>
  <c r="BM247" i="4" l="1"/>
  <c r="BM220" i="4"/>
  <c r="BM166" i="4"/>
  <c r="BM112" i="4"/>
  <c r="BM193" i="4"/>
  <c r="BM139" i="4"/>
  <c r="BM80" i="4"/>
  <c r="BM246" i="4"/>
  <c r="BM252" i="4" s="1"/>
  <c r="BM165" i="4"/>
  <c r="BM171" i="4" s="1"/>
  <c r="BM192" i="4"/>
  <c r="BM198" i="4" s="1"/>
  <c r="BM219" i="4"/>
  <c r="BM225" i="4" s="1"/>
  <c r="BM138" i="4"/>
  <c r="BM111" i="4"/>
  <c r="BM66" i="4"/>
  <c r="BL181" i="4"/>
  <c r="BL175" i="4"/>
  <c r="BL185" i="4" s="1"/>
  <c r="BL172" i="4"/>
  <c r="BL208" i="4"/>
  <c r="BL202" i="4"/>
  <c r="BL212" i="4" s="1"/>
  <c r="BL199" i="4"/>
  <c r="BL256" i="4"/>
  <c r="BL266" i="4" s="1"/>
  <c r="BL262" i="4"/>
  <c r="BL253" i="4"/>
  <c r="BL128" i="4"/>
  <c r="BL122" i="4"/>
  <c r="BL132" i="4" s="1"/>
  <c r="BL154" i="4"/>
  <c r="BL148" i="4"/>
  <c r="BL158" i="4" s="1"/>
  <c r="BL145" i="4"/>
  <c r="BN254" i="4"/>
  <c r="BN200" i="4"/>
  <c r="BN173" i="4"/>
  <c r="BN227" i="4"/>
  <c r="BN146" i="4"/>
  <c r="BN119" i="4"/>
  <c r="BN4" i="4"/>
  <c r="BL236" i="4"/>
  <c r="BL230" i="4"/>
  <c r="BL240" i="4" s="1"/>
  <c r="BM229" i="4" l="1"/>
  <c r="BM239" i="4" s="1"/>
  <c r="BM235" i="4"/>
  <c r="BM226" i="4"/>
  <c r="BN237" i="4"/>
  <c r="BN231" i="4"/>
  <c r="BN241" i="4" s="1"/>
  <c r="BN183" i="4"/>
  <c r="BN177" i="4"/>
  <c r="BN187" i="4" s="1"/>
  <c r="BN156" i="4"/>
  <c r="BN150" i="4"/>
  <c r="BN160" i="4" s="1"/>
  <c r="BL203" i="4"/>
  <c r="BL213" i="4" s="1"/>
  <c r="BL209" i="4"/>
  <c r="BN210" i="4"/>
  <c r="BN204" i="4"/>
  <c r="BN214" i="4" s="1"/>
  <c r="BN258" i="4"/>
  <c r="BN268" i="4" s="1"/>
  <c r="BN264" i="4"/>
  <c r="BL182" i="4"/>
  <c r="BL176" i="4"/>
  <c r="BL186" i="4" s="1"/>
  <c r="BM181" i="4"/>
  <c r="BM175" i="4"/>
  <c r="BM185" i="4" s="1"/>
  <c r="BM172" i="4"/>
  <c r="BL155" i="4"/>
  <c r="BL149" i="4"/>
  <c r="BL159" i="4" s="1"/>
  <c r="BN93" i="4"/>
  <c r="BN101" i="4" s="1"/>
  <c r="BN96" i="4"/>
  <c r="BN104" i="4" s="1"/>
  <c r="BN78" i="4"/>
  <c r="BN61" i="4"/>
  <c r="BN77" i="4"/>
  <c r="BN63" i="4"/>
  <c r="BN74" i="4"/>
  <c r="BN79" i="4"/>
  <c r="BN73" i="4"/>
  <c r="BN64" i="4"/>
  <c r="BN75" i="4"/>
  <c r="BN65" i="4"/>
  <c r="BN56" i="4"/>
  <c r="BN71" i="4"/>
  <c r="BN59" i="4"/>
  <c r="BO3" i="4"/>
  <c r="BN76" i="4"/>
  <c r="BN72" i="4"/>
  <c r="BN60" i="4"/>
  <c r="BN62" i="4"/>
  <c r="BN70" i="4"/>
  <c r="BN57" i="4"/>
  <c r="BN58" i="4"/>
  <c r="BM117" i="4"/>
  <c r="BM208" i="4"/>
  <c r="BM202" i="4"/>
  <c r="BM212" i="4" s="1"/>
  <c r="BM199" i="4"/>
  <c r="BM262" i="4"/>
  <c r="BM256" i="4"/>
  <c r="BM266" i="4" s="1"/>
  <c r="BM253" i="4"/>
  <c r="BN123" i="4"/>
  <c r="BN133" i="4" s="1"/>
  <c r="BN129" i="4"/>
  <c r="BL257" i="4"/>
  <c r="BL267" i="4" s="1"/>
  <c r="BL263" i="4"/>
  <c r="BM144" i="4"/>
  <c r="BN220" i="4" l="1"/>
  <c r="BN247" i="4"/>
  <c r="BN166" i="4"/>
  <c r="BN193" i="4"/>
  <c r="BN139" i="4"/>
  <c r="BN112" i="4"/>
  <c r="BN80" i="4"/>
  <c r="BM182" i="4"/>
  <c r="BM176" i="4"/>
  <c r="BM186" i="4" s="1"/>
  <c r="BM209" i="4"/>
  <c r="BM203" i="4"/>
  <c r="BM213" i="4" s="1"/>
  <c r="BM230" i="4"/>
  <c r="BM240" i="4" s="1"/>
  <c r="BM236" i="4"/>
  <c r="BM263" i="4"/>
  <c r="BM257" i="4"/>
  <c r="BM267" i="4" s="1"/>
  <c r="BO254" i="4"/>
  <c r="BO227" i="4"/>
  <c r="BO200" i="4"/>
  <c r="BO173" i="4"/>
  <c r="BO146" i="4"/>
  <c r="BO4" i="4"/>
  <c r="BO119" i="4"/>
  <c r="BM154" i="4"/>
  <c r="BM145" i="4"/>
  <c r="BM148" i="4"/>
  <c r="BM158" i="4" s="1"/>
  <c r="BM127" i="4"/>
  <c r="BM121" i="4"/>
  <c r="BM131" i="4" s="1"/>
  <c r="BM118" i="4"/>
  <c r="BN246" i="4"/>
  <c r="BN252" i="4" s="1"/>
  <c r="BN219" i="4"/>
  <c r="BN225" i="4" s="1"/>
  <c r="BN192" i="4"/>
  <c r="BN198" i="4" s="1"/>
  <c r="BN138" i="4"/>
  <c r="BN144" i="4" s="1"/>
  <c r="BN165" i="4"/>
  <c r="BN171" i="4" s="1"/>
  <c r="BN111" i="4"/>
  <c r="BN66" i="4"/>
  <c r="BO123" i="4" l="1"/>
  <c r="BO133" i="4" s="1"/>
  <c r="BO129" i="4"/>
  <c r="BN208" i="4"/>
  <c r="BN202" i="4"/>
  <c r="BN212" i="4" s="1"/>
  <c r="BN199" i="4"/>
  <c r="BO93" i="4"/>
  <c r="BO101" i="4" s="1"/>
  <c r="BO96" i="4"/>
  <c r="BO104" i="4" s="1"/>
  <c r="BO72" i="4"/>
  <c r="BO77" i="4"/>
  <c r="BO78" i="4"/>
  <c r="BO74" i="4"/>
  <c r="BO79" i="4"/>
  <c r="BO73" i="4"/>
  <c r="BO64" i="4"/>
  <c r="BO56" i="4"/>
  <c r="BO75" i="4"/>
  <c r="BO71" i="4"/>
  <c r="BO65" i="4"/>
  <c r="BO58" i="4"/>
  <c r="BO63" i="4"/>
  <c r="BO60" i="4"/>
  <c r="BO59" i="4"/>
  <c r="BO62" i="4"/>
  <c r="BO70" i="4"/>
  <c r="BO61" i="4"/>
  <c r="BO76" i="4"/>
  <c r="BO57" i="4"/>
  <c r="BP3" i="4"/>
  <c r="BN235" i="4"/>
  <c r="BN229" i="4"/>
  <c r="BN239" i="4" s="1"/>
  <c r="BN226" i="4"/>
  <c r="BN175" i="4"/>
  <c r="BN185" i="4" s="1"/>
  <c r="BN181" i="4"/>
  <c r="BN172" i="4"/>
  <c r="BN148" i="4"/>
  <c r="BN158" i="4" s="1"/>
  <c r="BN154" i="4"/>
  <c r="BN145" i="4"/>
  <c r="BN262" i="4"/>
  <c r="BN256" i="4"/>
  <c r="BN266" i="4" s="1"/>
  <c r="BN253" i="4"/>
  <c r="BO237" i="4"/>
  <c r="BO231" i="4"/>
  <c r="BO241" i="4" s="1"/>
  <c r="BM155" i="4"/>
  <c r="BM149" i="4"/>
  <c r="BM159" i="4" s="1"/>
  <c r="BO156" i="4"/>
  <c r="BO150" i="4"/>
  <c r="BO160" i="4" s="1"/>
  <c r="BO183" i="4"/>
  <c r="BO177" i="4"/>
  <c r="BO187" i="4" s="1"/>
  <c r="BO210" i="4"/>
  <c r="BO204" i="4"/>
  <c r="BO214" i="4" s="1"/>
  <c r="BM128" i="4"/>
  <c r="BM122" i="4"/>
  <c r="BM132" i="4" s="1"/>
  <c r="BO264" i="4"/>
  <c r="BO258" i="4"/>
  <c r="BO268" i="4" s="1"/>
  <c r="BN117" i="4"/>
  <c r="BN155" i="4" l="1"/>
  <c r="BN149" i="4"/>
  <c r="BN159" i="4" s="1"/>
  <c r="BO246" i="4"/>
  <c r="BO219" i="4"/>
  <c r="BO192" i="4"/>
  <c r="BO165" i="4"/>
  <c r="BO138" i="4"/>
  <c r="BO66" i="4"/>
  <c r="BO111" i="4"/>
  <c r="BN121" i="4"/>
  <c r="BN131" i="4" s="1"/>
  <c r="BN127" i="4"/>
  <c r="BN118" i="4"/>
  <c r="BN263" i="4"/>
  <c r="BN257" i="4"/>
  <c r="BN267" i="4" s="1"/>
  <c r="BN209" i="4"/>
  <c r="BN203" i="4"/>
  <c r="BN213" i="4" s="1"/>
  <c r="BO247" i="4"/>
  <c r="BO220" i="4"/>
  <c r="BO193" i="4"/>
  <c r="BO166" i="4"/>
  <c r="BO139" i="4"/>
  <c r="BO112" i="4"/>
  <c r="BO80" i="4"/>
  <c r="BN236" i="4"/>
  <c r="BN230" i="4"/>
  <c r="BN240" i="4" s="1"/>
  <c r="BP254" i="4"/>
  <c r="BP227" i="4"/>
  <c r="BP200" i="4"/>
  <c r="BP173" i="4"/>
  <c r="BP146" i="4"/>
  <c r="BP4" i="4"/>
  <c r="BP119" i="4"/>
  <c r="BN182" i="4"/>
  <c r="BN176" i="4"/>
  <c r="BN186" i="4" s="1"/>
  <c r="BP96" i="4" l="1"/>
  <c r="BP104" i="4" s="1"/>
  <c r="BP77" i="4"/>
  <c r="BP76" i="4"/>
  <c r="BP93" i="4"/>
  <c r="BP101" i="4" s="1"/>
  <c r="BP79" i="4"/>
  <c r="BP73" i="4"/>
  <c r="BP75" i="4"/>
  <c r="BP71" i="4"/>
  <c r="BP78" i="4"/>
  <c r="BP74" i="4"/>
  <c r="BP72" i="4"/>
  <c r="BP70" i="4"/>
  <c r="BQ3" i="4"/>
  <c r="BP183" i="4"/>
  <c r="BP177" i="4"/>
  <c r="BP187" i="4" s="1"/>
  <c r="BP129" i="4"/>
  <c r="BP123" i="4"/>
  <c r="BP133" i="4" s="1"/>
  <c r="BO117" i="4"/>
  <c r="BO144" i="4"/>
  <c r="BP150" i="4"/>
  <c r="BP160" i="4" s="1"/>
  <c r="BP156" i="4"/>
  <c r="BP210" i="4"/>
  <c r="BP204" i="4"/>
  <c r="BP214" i="4" s="1"/>
  <c r="BO171" i="4"/>
  <c r="BP231" i="4"/>
  <c r="BP241" i="4" s="1"/>
  <c r="BP237" i="4"/>
  <c r="BO198" i="4"/>
  <c r="BP258" i="4"/>
  <c r="BP268" i="4" s="1"/>
  <c r="BP264" i="4"/>
  <c r="BO225" i="4"/>
  <c r="BO252" i="4"/>
  <c r="BN128" i="4"/>
  <c r="BN122" i="4"/>
  <c r="BN132" i="4" s="1"/>
  <c r="BO154" i="4" l="1"/>
  <c r="BO148" i="4"/>
  <c r="BO158" i="4" s="1"/>
  <c r="BO145" i="4"/>
  <c r="BO208" i="4"/>
  <c r="BO202" i="4"/>
  <c r="BO212" i="4" s="1"/>
  <c r="BO199" i="4"/>
  <c r="BO256" i="4"/>
  <c r="BO266" i="4" s="1"/>
  <c r="BO262" i="4"/>
  <c r="BO253" i="4"/>
  <c r="BO121" i="4"/>
  <c r="BO131" i="4" s="1"/>
  <c r="BO127" i="4"/>
  <c r="BO118" i="4"/>
  <c r="BO175" i="4"/>
  <c r="BO185" i="4" s="1"/>
  <c r="BO181" i="4"/>
  <c r="BO172" i="4"/>
  <c r="BQ254" i="4"/>
  <c r="BQ227" i="4"/>
  <c r="BQ173" i="4"/>
  <c r="BQ200" i="4"/>
  <c r="BQ119" i="4"/>
  <c r="BQ146" i="4"/>
  <c r="BQ4" i="4"/>
  <c r="BO235" i="4"/>
  <c r="BO229" i="4"/>
  <c r="BO239" i="4" s="1"/>
  <c r="BO226" i="4"/>
  <c r="BP247" i="4"/>
  <c r="BP252" i="4" s="1"/>
  <c r="BP220" i="4"/>
  <c r="BP225" i="4" s="1"/>
  <c r="BP193" i="4"/>
  <c r="BP198" i="4" s="1"/>
  <c r="BP166" i="4"/>
  <c r="BP171" i="4" s="1"/>
  <c r="BP139" i="4"/>
  <c r="BP144" i="4" s="1"/>
  <c r="BP112" i="4"/>
  <c r="BP117" i="4" s="1"/>
  <c r="BP80" i="4"/>
  <c r="BQ96" i="4" l="1"/>
  <c r="BQ104" i="4" s="1"/>
  <c r="BQ71" i="4"/>
  <c r="BQ76" i="4"/>
  <c r="BQ93" i="4"/>
  <c r="BQ101" i="4" s="1"/>
  <c r="BQ75" i="4"/>
  <c r="BQ79" i="4"/>
  <c r="BQ73" i="4"/>
  <c r="BQ74" i="4"/>
  <c r="BQ72" i="4"/>
  <c r="BQ78" i="4"/>
  <c r="BQ70" i="4"/>
  <c r="BQ77" i="4"/>
  <c r="BR3" i="4"/>
  <c r="BP121" i="4"/>
  <c r="BP131" i="4" s="1"/>
  <c r="BP127" i="4"/>
  <c r="BP118" i="4"/>
  <c r="BP208" i="4"/>
  <c r="BP202" i="4"/>
  <c r="BP212" i="4" s="1"/>
  <c r="BP199" i="4"/>
  <c r="BO182" i="4"/>
  <c r="BO176" i="4"/>
  <c r="BO186" i="4" s="1"/>
  <c r="BP154" i="4"/>
  <c r="BP148" i="4"/>
  <c r="BP158" i="4" s="1"/>
  <c r="BP145" i="4"/>
  <c r="BP235" i="4"/>
  <c r="BP226" i="4"/>
  <c r="BP229" i="4"/>
  <c r="BP239" i="4" s="1"/>
  <c r="BO230" i="4"/>
  <c r="BO240" i="4" s="1"/>
  <c r="BO236" i="4"/>
  <c r="BO149" i="4"/>
  <c r="BO159" i="4" s="1"/>
  <c r="BO155" i="4"/>
  <c r="BQ129" i="4"/>
  <c r="BQ123" i="4"/>
  <c r="BQ133" i="4" s="1"/>
  <c r="BQ210" i="4"/>
  <c r="BQ204" i="4"/>
  <c r="BQ214" i="4" s="1"/>
  <c r="BQ183" i="4"/>
  <c r="BQ177" i="4"/>
  <c r="BQ187" i="4" s="1"/>
  <c r="BQ231" i="4"/>
  <c r="BQ241" i="4" s="1"/>
  <c r="BQ237" i="4"/>
  <c r="BQ156" i="4"/>
  <c r="BQ150" i="4"/>
  <c r="BQ160" i="4" s="1"/>
  <c r="BO257" i="4"/>
  <c r="BO267" i="4" s="1"/>
  <c r="BO263" i="4"/>
  <c r="BP175" i="4"/>
  <c r="BP185" i="4" s="1"/>
  <c r="BP181" i="4"/>
  <c r="BP172" i="4"/>
  <c r="BO209" i="4"/>
  <c r="BO203" i="4"/>
  <c r="BO213" i="4" s="1"/>
  <c r="BQ264" i="4"/>
  <c r="BQ258" i="4"/>
  <c r="BQ268" i="4" s="1"/>
  <c r="BP256" i="4"/>
  <c r="BP266" i="4" s="1"/>
  <c r="BP262" i="4"/>
  <c r="BP253" i="4"/>
  <c r="BO128" i="4"/>
  <c r="BO122" i="4"/>
  <c r="BO132" i="4" s="1"/>
  <c r="BQ247" i="4" l="1"/>
  <c r="BQ252" i="4" s="1"/>
  <c r="BQ220" i="4"/>
  <c r="BQ225" i="4" s="1"/>
  <c r="BQ193" i="4"/>
  <c r="BQ198" i="4" s="1"/>
  <c r="BQ166" i="4"/>
  <c r="BQ171" i="4" s="1"/>
  <c r="BQ139" i="4"/>
  <c r="BQ144" i="4" s="1"/>
  <c r="BQ112" i="4"/>
  <c r="BQ117" i="4" s="1"/>
  <c r="BQ80" i="4"/>
  <c r="BP263" i="4"/>
  <c r="BP257" i="4"/>
  <c r="BP267" i="4" s="1"/>
  <c r="BP230" i="4"/>
  <c r="BP240" i="4" s="1"/>
  <c r="BP236" i="4"/>
  <c r="BP209" i="4"/>
  <c r="BP203" i="4"/>
  <c r="BP213" i="4" s="1"/>
  <c r="BP122" i="4"/>
  <c r="BP132" i="4" s="1"/>
  <c r="BP128" i="4"/>
  <c r="BP182" i="4"/>
  <c r="BP176" i="4"/>
  <c r="BP186" i="4" s="1"/>
  <c r="BP155" i="4"/>
  <c r="BP149" i="4"/>
  <c r="BP159" i="4" s="1"/>
  <c r="BR254" i="4"/>
  <c r="BR227" i="4"/>
  <c r="BR173" i="4"/>
  <c r="BR200" i="4"/>
  <c r="BR146" i="4"/>
  <c r="BR119" i="4"/>
  <c r="BR4" i="4"/>
  <c r="BR183" i="4" l="1"/>
  <c r="BR177" i="4"/>
  <c r="BR187" i="4" s="1"/>
  <c r="BR231" i="4"/>
  <c r="BR241" i="4" s="1"/>
  <c r="BR237" i="4"/>
  <c r="BR264" i="4"/>
  <c r="BR258" i="4"/>
  <c r="BR268" i="4" s="1"/>
  <c r="BQ208" i="4"/>
  <c r="BQ202" i="4"/>
  <c r="BQ212" i="4" s="1"/>
  <c r="BQ199" i="4"/>
  <c r="BQ154" i="4"/>
  <c r="BQ148" i="4"/>
  <c r="BQ158" i="4" s="1"/>
  <c r="BQ145" i="4"/>
  <c r="BQ121" i="4"/>
  <c r="BQ131" i="4" s="1"/>
  <c r="BQ127" i="4"/>
  <c r="BQ118" i="4"/>
  <c r="BR96" i="4"/>
  <c r="BR104" i="4" s="1"/>
  <c r="BR76" i="4"/>
  <c r="BR93" i="4"/>
  <c r="BR101" i="4" s="1"/>
  <c r="BR75" i="4"/>
  <c r="BR71" i="4"/>
  <c r="BR70" i="4"/>
  <c r="BR72" i="4"/>
  <c r="BR79" i="4"/>
  <c r="BR74" i="4"/>
  <c r="BS3" i="4"/>
  <c r="BR78" i="4"/>
  <c r="BR77" i="4"/>
  <c r="BR73" i="4"/>
  <c r="BQ175" i="4"/>
  <c r="BQ185" i="4" s="1"/>
  <c r="BQ181" i="4"/>
  <c r="BQ172" i="4"/>
  <c r="BR123" i="4"/>
  <c r="BR133" i="4" s="1"/>
  <c r="BR129" i="4"/>
  <c r="BR156" i="4"/>
  <c r="BR150" i="4"/>
  <c r="BR160" i="4" s="1"/>
  <c r="BQ235" i="4"/>
  <c r="BQ226" i="4"/>
  <c r="BQ229" i="4"/>
  <c r="BQ239" i="4" s="1"/>
  <c r="BR210" i="4"/>
  <c r="BR204" i="4"/>
  <c r="BR214" i="4" s="1"/>
  <c r="BQ262" i="4"/>
  <c r="BQ256" i="4"/>
  <c r="BQ266" i="4" s="1"/>
  <c r="BQ253" i="4"/>
  <c r="BQ209" i="4" l="1"/>
  <c r="BQ203" i="4"/>
  <c r="BQ213" i="4" s="1"/>
  <c r="BQ122" i="4"/>
  <c r="BQ132" i="4" s="1"/>
  <c r="BQ128" i="4"/>
  <c r="BQ263" i="4"/>
  <c r="BQ257" i="4"/>
  <c r="BQ267" i="4" s="1"/>
  <c r="BS254" i="4"/>
  <c r="BS227" i="4"/>
  <c r="BS200" i="4"/>
  <c r="BS146" i="4"/>
  <c r="BS119" i="4"/>
  <c r="BS173" i="4"/>
  <c r="BS4" i="4"/>
  <c r="BQ176" i="4"/>
  <c r="BQ186" i="4" s="1"/>
  <c r="BQ182" i="4"/>
  <c r="BR247" i="4"/>
  <c r="BR252" i="4" s="1"/>
  <c r="BR220" i="4"/>
  <c r="BR225" i="4" s="1"/>
  <c r="BR193" i="4"/>
  <c r="BR198" i="4" s="1"/>
  <c r="BR166" i="4"/>
  <c r="BR171" i="4" s="1"/>
  <c r="BR139" i="4"/>
  <c r="BR144" i="4" s="1"/>
  <c r="BR112" i="4"/>
  <c r="BR117" i="4" s="1"/>
  <c r="BR80" i="4"/>
  <c r="BQ230" i="4"/>
  <c r="BQ240" i="4" s="1"/>
  <c r="BQ236" i="4"/>
  <c r="BQ155" i="4"/>
  <c r="BQ149" i="4"/>
  <c r="BQ159" i="4" s="1"/>
  <c r="BS123" i="4" l="1"/>
  <c r="BS133" i="4" s="1"/>
  <c r="BS129" i="4"/>
  <c r="BR175" i="4"/>
  <c r="BR185" i="4" s="1"/>
  <c r="BR181" i="4"/>
  <c r="BR172" i="4"/>
  <c r="BR121" i="4"/>
  <c r="BR131" i="4" s="1"/>
  <c r="BR127" i="4"/>
  <c r="BR118" i="4"/>
  <c r="BR154" i="4"/>
  <c r="BR148" i="4"/>
  <c r="BR158" i="4" s="1"/>
  <c r="BR145" i="4"/>
  <c r="BS237" i="4"/>
  <c r="BS231" i="4"/>
  <c r="BS241" i="4" s="1"/>
  <c r="BR235" i="4"/>
  <c r="BR229" i="4"/>
  <c r="BR239" i="4" s="1"/>
  <c r="BR226" i="4"/>
  <c r="BS156" i="4"/>
  <c r="BS150" i="4"/>
  <c r="BS160" i="4" s="1"/>
  <c r="BS210" i="4"/>
  <c r="BS204" i="4"/>
  <c r="BS214" i="4" s="1"/>
  <c r="BR208" i="4"/>
  <c r="BR202" i="4"/>
  <c r="BR212" i="4" s="1"/>
  <c r="BR199" i="4"/>
  <c r="BS264" i="4"/>
  <c r="BS258" i="4"/>
  <c r="BS268" i="4" s="1"/>
  <c r="BR256" i="4"/>
  <c r="BR266" i="4" s="1"/>
  <c r="BR262" i="4"/>
  <c r="BR253" i="4"/>
  <c r="BS93" i="4"/>
  <c r="BS101" i="4" s="1"/>
  <c r="BS70" i="4"/>
  <c r="BS96" i="4"/>
  <c r="BS104" i="4" s="1"/>
  <c r="BS75" i="4"/>
  <c r="BS71" i="4"/>
  <c r="BS72" i="4"/>
  <c r="BS76" i="4"/>
  <c r="BS78" i="4"/>
  <c r="BT3" i="4"/>
  <c r="BS77" i="4"/>
  <c r="BS73" i="4"/>
  <c r="BS79" i="4"/>
  <c r="BS74" i="4"/>
  <c r="BS177" i="4"/>
  <c r="BS187" i="4" s="1"/>
  <c r="BS183" i="4"/>
  <c r="BR122" i="4" l="1"/>
  <c r="BR132" i="4" s="1"/>
  <c r="BR128" i="4"/>
  <c r="BR263" i="4"/>
  <c r="BR257" i="4"/>
  <c r="BR267" i="4" s="1"/>
  <c r="BR155" i="4"/>
  <c r="BR149" i="4"/>
  <c r="BR159" i="4" s="1"/>
  <c r="BT254" i="4"/>
  <c r="BT227" i="4"/>
  <c r="BT200" i="4"/>
  <c r="BT146" i="4"/>
  <c r="BT119" i="4"/>
  <c r="BT173" i="4"/>
  <c r="BT4" i="4"/>
  <c r="BS247" i="4"/>
  <c r="BS252" i="4" s="1"/>
  <c r="BS220" i="4"/>
  <c r="BS225" i="4" s="1"/>
  <c r="BS193" i="4"/>
  <c r="BS198" i="4" s="1"/>
  <c r="BS166" i="4"/>
  <c r="BS171" i="4" s="1"/>
  <c r="BS112" i="4"/>
  <c r="BS117" i="4" s="1"/>
  <c r="BS139" i="4"/>
  <c r="BS144" i="4" s="1"/>
  <c r="BS80" i="4"/>
  <c r="BR230" i="4"/>
  <c r="BR240" i="4" s="1"/>
  <c r="BR236" i="4"/>
  <c r="BR176" i="4"/>
  <c r="BR186" i="4" s="1"/>
  <c r="BR182" i="4"/>
  <c r="BR209" i="4"/>
  <c r="BR203" i="4"/>
  <c r="BR213" i="4" s="1"/>
  <c r="BS208" i="4" l="1"/>
  <c r="BS199" i="4"/>
  <c r="BS202" i="4"/>
  <c r="BS212" i="4" s="1"/>
  <c r="BT156" i="4"/>
  <c r="BT150" i="4"/>
  <c r="BT160" i="4" s="1"/>
  <c r="BS229" i="4"/>
  <c r="BS239" i="4" s="1"/>
  <c r="BS226" i="4"/>
  <c r="BS235" i="4"/>
  <c r="BT237" i="4"/>
  <c r="BT231" i="4"/>
  <c r="BT241" i="4" s="1"/>
  <c r="BT123" i="4"/>
  <c r="BT133" i="4" s="1"/>
  <c r="BT129" i="4"/>
  <c r="BS154" i="4"/>
  <c r="BS148" i="4"/>
  <c r="BS158" i="4" s="1"/>
  <c r="BS145" i="4"/>
  <c r="BT264" i="4"/>
  <c r="BT258" i="4"/>
  <c r="BT268" i="4" s="1"/>
  <c r="BT96" i="4"/>
  <c r="BT104" i="4" s="1"/>
  <c r="BT75" i="4"/>
  <c r="BT74" i="4"/>
  <c r="BT79" i="4"/>
  <c r="BT93" i="4"/>
  <c r="BT101" i="4" s="1"/>
  <c r="BT72" i="4"/>
  <c r="BT70" i="4"/>
  <c r="BT76" i="4"/>
  <c r="BT71" i="4"/>
  <c r="BT78" i="4"/>
  <c r="BU3" i="4"/>
  <c r="BT77" i="4"/>
  <c r="BT73" i="4"/>
  <c r="BT204" i="4"/>
  <c r="BT214" i="4" s="1"/>
  <c r="BT210" i="4"/>
  <c r="BS127" i="4"/>
  <c r="BS121" i="4"/>
  <c r="BS131" i="4" s="1"/>
  <c r="BS118" i="4"/>
  <c r="BS175" i="4"/>
  <c r="BS185" i="4" s="1"/>
  <c r="BS181" i="4"/>
  <c r="BS172" i="4"/>
  <c r="BS256" i="4"/>
  <c r="BS266" i="4" s="1"/>
  <c r="BS262" i="4"/>
  <c r="BS253" i="4"/>
  <c r="BT177" i="4"/>
  <c r="BT187" i="4" s="1"/>
  <c r="BT183" i="4"/>
  <c r="BS263" i="4" l="1"/>
  <c r="BS257" i="4"/>
  <c r="BS267" i="4" s="1"/>
  <c r="BS236" i="4"/>
  <c r="BS230" i="4"/>
  <c r="BS240" i="4" s="1"/>
  <c r="BU254" i="4"/>
  <c r="BU227" i="4"/>
  <c r="BU200" i="4"/>
  <c r="BU119" i="4"/>
  <c r="BU146" i="4"/>
  <c r="BU173" i="4"/>
  <c r="BU4" i="4"/>
  <c r="BS122" i="4"/>
  <c r="BS132" i="4" s="1"/>
  <c r="BS128" i="4"/>
  <c r="BT220" i="4"/>
  <c r="BT225" i="4" s="1"/>
  <c r="BT247" i="4"/>
  <c r="BT252" i="4" s="1"/>
  <c r="BT193" i="4"/>
  <c r="BT198" i="4" s="1"/>
  <c r="BT166" i="4"/>
  <c r="BT171" i="4" s="1"/>
  <c r="BT112" i="4"/>
  <c r="BT117" i="4" s="1"/>
  <c r="BT80" i="4"/>
  <c r="BT139" i="4"/>
  <c r="BT144" i="4" s="1"/>
  <c r="BS203" i="4"/>
  <c r="BS213" i="4" s="1"/>
  <c r="BS209" i="4"/>
  <c r="BS176" i="4"/>
  <c r="BS186" i="4" s="1"/>
  <c r="BS182" i="4"/>
  <c r="BS155" i="4"/>
  <c r="BS149" i="4"/>
  <c r="BS159" i="4" s="1"/>
  <c r="BU177" i="4" l="1"/>
  <c r="BU187" i="4" s="1"/>
  <c r="BU183" i="4"/>
  <c r="BU129" i="4"/>
  <c r="BU123" i="4"/>
  <c r="BU133" i="4" s="1"/>
  <c r="BT154" i="4"/>
  <c r="BT148" i="4"/>
  <c r="BT158" i="4" s="1"/>
  <c r="BT145" i="4"/>
  <c r="BU204" i="4"/>
  <c r="BU214" i="4" s="1"/>
  <c r="BU210" i="4"/>
  <c r="BU79" i="4"/>
  <c r="BU78" i="4"/>
  <c r="BU77" i="4"/>
  <c r="BU76" i="4"/>
  <c r="BU75" i="4"/>
  <c r="BU74" i="4"/>
  <c r="BU73" i="4"/>
  <c r="BU72" i="4"/>
  <c r="BU71" i="4"/>
  <c r="BU70" i="4"/>
  <c r="BU96" i="4"/>
  <c r="BU104" i="4" s="1"/>
  <c r="BU64" i="4"/>
  <c r="BU56" i="4"/>
  <c r="BU93" i="4"/>
  <c r="BU101" i="4" s="1"/>
  <c r="BU65" i="4"/>
  <c r="BU58" i="4"/>
  <c r="BV3" i="4"/>
  <c r="BU62" i="4"/>
  <c r="BU63" i="4"/>
  <c r="BU60" i="4"/>
  <c r="BU59" i="4"/>
  <c r="BU61" i="4"/>
  <c r="BU57" i="4"/>
  <c r="BU156" i="4"/>
  <c r="BU150" i="4"/>
  <c r="BU160" i="4" s="1"/>
  <c r="BT127" i="4"/>
  <c r="BT121" i="4"/>
  <c r="BT131" i="4" s="1"/>
  <c r="BT118" i="4"/>
  <c r="BT181" i="4"/>
  <c r="BT175" i="4"/>
  <c r="BT185" i="4" s="1"/>
  <c r="BT172" i="4"/>
  <c r="BU231" i="4"/>
  <c r="BU241" i="4" s="1"/>
  <c r="BU237" i="4"/>
  <c r="BT202" i="4"/>
  <c r="BT212" i="4" s="1"/>
  <c r="BT208" i="4"/>
  <c r="BT199" i="4"/>
  <c r="BU258" i="4"/>
  <c r="BU268" i="4" s="1"/>
  <c r="BU264" i="4"/>
  <c r="BT256" i="4"/>
  <c r="BT266" i="4" s="1"/>
  <c r="BT262" i="4"/>
  <c r="BT253" i="4"/>
  <c r="BT235" i="4"/>
  <c r="BT229" i="4"/>
  <c r="BT239" i="4" s="1"/>
  <c r="BT226" i="4"/>
  <c r="BT155" i="4" l="1"/>
  <c r="BT149" i="4"/>
  <c r="BT159" i="4" s="1"/>
  <c r="BT128" i="4"/>
  <c r="BT122" i="4"/>
  <c r="BT132" i="4" s="1"/>
  <c r="BV254" i="4"/>
  <c r="BV227" i="4"/>
  <c r="BV200" i="4"/>
  <c r="BV119" i="4"/>
  <c r="BV146" i="4"/>
  <c r="BV173" i="4"/>
  <c r="BV4" i="4"/>
  <c r="BU220" i="4"/>
  <c r="BU247" i="4"/>
  <c r="BU193" i="4"/>
  <c r="BU112" i="4"/>
  <c r="BU80" i="4"/>
  <c r="BU139" i="4"/>
  <c r="BU166" i="4"/>
  <c r="BT176" i="4"/>
  <c r="BT186" i="4" s="1"/>
  <c r="BT182" i="4"/>
  <c r="BT257" i="4"/>
  <c r="BT267" i="4" s="1"/>
  <c r="BT263" i="4"/>
  <c r="BU246" i="4"/>
  <c r="BU192" i="4"/>
  <c r="BU219" i="4"/>
  <c r="BU138" i="4"/>
  <c r="BU66" i="4"/>
  <c r="BU111" i="4"/>
  <c r="BU117" i="4" s="1"/>
  <c r="BU165" i="4"/>
  <c r="BT230" i="4"/>
  <c r="BT240" i="4" s="1"/>
  <c r="BT236" i="4"/>
  <c r="BT203" i="4"/>
  <c r="BT213" i="4" s="1"/>
  <c r="BT209" i="4"/>
  <c r="BU171" i="4" l="1"/>
  <c r="BU225" i="4"/>
  <c r="BV61" i="4"/>
  <c r="BV64" i="4"/>
  <c r="BV74" i="4"/>
  <c r="BV79" i="4"/>
  <c r="BV75" i="4"/>
  <c r="BV56" i="4"/>
  <c r="BV96" i="4"/>
  <c r="BV104" i="4" s="1"/>
  <c r="BV93" i="4"/>
  <c r="BV101" i="4" s="1"/>
  <c r="BV72" i="4"/>
  <c r="BV65" i="4"/>
  <c r="BV58" i="4"/>
  <c r="BV70" i="4"/>
  <c r="BW3" i="4"/>
  <c r="BV76" i="4"/>
  <c r="BV78" i="4"/>
  <c r="BV77" i="4"/>
  <c r="BV63" i="4"/>
  <c r="BV60" i="4"/>
  <c r="BV59" i="4"/>
  <c r="BV62" i="4"/>
  <c r="BV73" i="4"/>
  <c r="BV71" i="4"/>
  <c r="BV57" i="4"/>
  <c r="BV129" i="4"/>
  <c r="BV123" i="4"/>
  <c r="BV133" i="4" s="1"/>
  <c r="BU127" i="4"/>
  <c r="BU121" i="4"/>
  <c r="BU131" i="4" s="1"/>
  <c r="BU118" i="4"/>
  <c r="BV204" i="4"/>
  <c r="BV214" i="4" s="1"/>
  <c r="BV210" i="4"/>
  <c r="BU235" i="4"/>
  <c r="BU229" i="4"/>
  <c r="BU239" i="4" s="1"/>
  <c r="BU226" i="4"/>
  <c r="BU144" i="4"/>
  <c r="BU198" i="4"/>
  <c r="BV183" i="4"/>
  <c r="BV177" i="4"/>
  <c r="BV187" i="4" s="1"/>
  <c r="BV156" i="4"/>
  <c r="BV150" i="4"/>
  <c r="BV160" i="4" s="1"/>
  <c r="BU181" i="4"/>
  <c r="BU175" i="4"/>
  <c r="BU185" i="4" s="1"/>
  <c r="BU172" i="4"/>
  <c r="BV237" i="4"/>
  <c r="BV231" i="4"/>
  <c r="BV241" i="4" s="1"/>
  <c r="BV258" i="4"/>
  <c r="BV268" i="4" s="1"/>
  <c r="BV264" i="4"/>
  <c r="BU252" i="4"/>
  <c r="BU182" i="4" l="1"/>
  <c r="BU176" i="4"/>
  <c r="BU186" i="4" s="1"/>
  <c r="BV246" i="4"/>
  <c r="BV192" i="4"/>
  <c r="BV219" i="4"/>
  <c r="BV165" i="4"/>
  <c r="BV111" i="4"/>
  <c r="BV138" i="4"/>
  <c r="BV66" i="4"/>
  <c r="BU236" i="4"/>
  <c r="BU230" i="4"/>
  <c r="BU240" i="4" s="1"/>
  <c r="BU128" i="4"/>
  <c r="BU122" i="4"/>
  <c r="BU132" i="4" s="1"/>
  <c r="BU202" i="4"/>
  <c r="BU212" i="4" s="1"/>
  <c r="BU208" i="4"/>
  <c r="BU199" i="4"/>
  <c r="BW254" i="4"/>
  <c r="BW227" i="4"/>
  <c r="BW146" i="4"/>
  <c r="BW200" i="4"/>
  <c r="BW173" i="4"/>
  <c r="BW119" i="4"/>
  <c r="BW4" i="4"/>
  <c r="BU256" i="4"/>
  <c r="BU266" i="4" s="1"/>
  <c r="BU262" i="4"/>
  <c r="BU253" i="4"/>
  <c r="BU148" i="4"/>
  <c r="BU158" i="4" s="1"/>
  <c r="BU145" i="4"/>
  <c r="BU154" i="4"/>
  <c r="BV247" i="4"/>
  <c r="BV220" i="4"/>
  <c r="BV193" i="4"/>
  <c r="BV80" i="4"/>
  <c r="BV112" i="4"/>
  <c r="BV139" i="4"/>
  <c r="BV166" i="4"/>
  <c r="BV117" i="4" l="1"/>
  <c r="BV144" i="4"/>
  <c r="BV171" i="4"/>
  <c r="BV175" i="4" s="1"/>
  <c r="BV185" i="4" s="1"/>
  <c r="BW231" i="4"/>
  <c r="BW241" i="4" s="1"/>
  <c r="BW237" i="4"/>
  <c r="BU257" i="4"/>
  <c r="BU267" i="4" s="1"/>
  <c r="BU263" i="4"/>
  <c r="BV198" i="4"/>
  <c r="BV148" i="4"/>
  <c r="BV158" i="4" s="1"/>
  <c r="BV154" i="4"/>
  <c r="BV145" i="4"/>
  <c r="BV181" i="4"/>
  <c r="BV252" i="4"/>
  <c r="BW204" i="4"/>
  <c r="BW214" i="4" s="1"/>
  <c r="BW210" i="4"/>
  <c r="BV127" i="4"/>
  <c r="BV121" i="4"/>
  <c r="BV131" i="4" s="1"/>
  <c r="BV118" i="4"/>
  <c r="BU155" i="4"/>
  <c r="BU149" i="4"/>
  <c r="BU159" i="4" s="1"/>
  <c r="BU203" i="4"/>
  <c r="BU213" i="4" s="1"/>
  <c r="BU209" i="4"/>
  <c r="BW129" i="4"/>
  <c r="BW123" i="4"/>
  <c r="BW133" i="4" s="1"/>
  <c r="BW183" i="4"/>
  <c r="BW177" i="4"/>
  <c r="BW187" i="4" s="1"/>
  <c r="BW156" i="4"/>
  <c r="BW150" i="4"/>
  <c r="BW160" i="4" s="1"/>
  <c r="BW258" i="4"/>
  <c r="BW268" i="4" s="1"/>
  <c r="BW264" i="4"/>
  <c r="BV225" i="4"/>
  <c r="BW63" i="4"/>
  <c r="BW93" i="4"/>
  <c r="BW101" i="4" s="1"/>
  <c r="BW74" i="4"/>
  <c r="BW79" i="4"/>
  <c r="BW73" i="4"/>
  <c r="BW78" i="4"/>
  <c r="BW96" i="4"/>
  <c r="BW104" i="4" s="1"/>
  <c r="BW72" i="4"/>
  <c r="BW65" i="4"/>
  <c r="BW58" i="4"/>
  <c r="BW70" i="4"/>
  <c r="BX3" i="4"/>
  <c r="BW76" i="4"/>
  <c r="BW77" i="4"/>
  <c r="BW75" i="4"/>
  <c r="BW64" i="4"/>
  <c r="BW56" i="4"/>
  <c r="BW60" i="4"/>
  <c r="BW59" i="4"/>
  <c r="BW62" i="4"/>
  <c r="BW61" i="4"/>
  <c r="BW71" i="4"/>
  <c r="BW57" i="4"/>
  <c r="BV172" i="4" l="1"/>
  <c r="BV182" i="4"/>
  <c r="BV176" i="4"/>
  <c r="BV186" i="4" s="1"/>
  <c r="BX227" i="4"/>
  <c r="BX254" i="4"/>
  <c r="BX146" i="4"/>
  <c r="BX173" i="4"/>
  <c r="BX200" i="4"/>
  <c r="BX119" i="4"/>
  <c r="BX4" i="4"/>
  <c r="BV155" i="4"/>
  <c r="BV149" i="4"/>
  <c r="BV159" i="4" s="1"/>
  <c r="BV128" i="4"/>
  <c r="BV122" i="4"/>
  <c r="BV132" i="4" s="1"/>
  <c r="BV235" i="4"/>
  <c r="BV229" i="4"/>
  <c r="BV239" i="4" s="1"/>
  <c r="BV226" i="4"/>
  <c r="BW247" i="4"/>
  <c r="BW220" i="4"/>
  <c r="BW193" i="4"/>
  <c r="BW139" i="4"/>
  <c r="BW80" i="4"/>
  <c r="BW166" i="4"/>
  <c r="BW112" i="4"/>
  <c r="BV202" i="4"/>
  <c r="BV212" i="4" s="1"/>
  <c r="BV208" i="4"/>
  <c r="BV199" i="4"/>
  <c r="BW219" i="4"/>
  <c r="BW192" i="4"/>
  <c r="BW111" i="4"/>
  <c r="BW246" i="4"/>
  <c r="BW252" i="4" s="1"/>
  <c r="BW165" i="4"/>
  <c r="BW138" i="4"/>
  <c r="BW144" i="4" s="1"/>
  <c r="BW66" i="4"/>
  <c r="BV262" i="4"/>
  <c r="BV253" i="4"/>
  <c r="BV256" i="4"/>
  <c r="BV266" i="4" s="1"/>
  <c r="BW171" i="4" l="1"/>
  <c r="BW117" i="4"/>
  <c r="BX204" i="4"/>
  <c r="BX214" i="4" s="1"/>
  <c r="BX210" i="4"/>
  <c r="BW262" i="4"/>
  <c r="BW253" i="4"/>
  <c r="BW256" i="4"/>
  <c r="BW266" i="4" s="1"/>
  <c r="BX258" i="4"/>
  <c r="BX268" i="4" s="1"/>
  <c r="BX264" i="4"/>
  <c r="BW121" i="4"/>
  <c r="BW131" i="4" s="1"/>
  <c r="BW127" i="4"/>
  <c r="BW118" i="4"/>
  <c r="BW225" i="4"/>
  <c r="BX237" i="4"/>
  <c r="BX231" i="4"/>
  <c r="BX241" i="4" s="1"/>
  <c r="BX65" i="4"/>
  <c r="BX79" i="4"/>
  <c r="BX62" i="4"/>
  <c r="BX78" i="4"/>
  <c r="BX93" i="4"/>
  <c r="BX101" i="4" s="1"/>
  <c r="BX70" i="4"/>
  <c r="BY3" i="4"/>
  <c r="BX76" i="4"/>
  <c r="BX77" i="4"/>
  <c r="BX61" i="4"/>
  <c r="BX96" i="4"/>
  <c r="BX104" i="4" s="1"/>
  <c r="BX72" i="4"/>
  <c r="BX58" i="4"/>
  <c r="BX63" i="4"/>
  <c r="BX60" i="4"/>
  <c r="BX59" i="4"/>
  <c r="BX64" i="4"/>
  <c r="BX75" i="4"/>
  <c r="BX73" i="4"/>
  <c r="BX71" i="4"/>
  <c r="BX74" i="4"/>
  <c r="BX56" i="4"/>
  <c r="BX57" i="4"/>
  <c r="BX183" i="4"/>
  <c r="BX177" i="4"/>
  <c r="BX187" i="4" s="1"/>
  <c r="BV257" i="4"/>
  <c r="BV267" i="4" s="1"/>
  <c r="BV263" i="4"/>
  <c r="BW148" i="4"/>
  <c r="BW158" i="4" s="1"/>
  <c r="BW154" i="4"/>
  <c r="BW145" i="4"/>
  <c r="BW181" i="4"/>
  <c r="BW175" i="4"/>
  <c r="BW185" i="4" s="1"/>
  <c r="BW172" i="4"/>
  <c r="BX129" i="4"/>
  <c r="BX123" i="4"/>
  <c r="BX133" i="4" s="1"/>
  <c r="BW198" i="4"/>
  <c r="BV236" i="4"/>
  <c r="BV230" i="4"/>
  <c r="BV240" i="4" s="1"/>
  <c r="BX150" i="4"/>
  <c r="BX160" i="4" s="1"/>
  <c r="BX156" i="4"/>
  <c r="BV203" i="4"/>
  <c r="BV213" i="4" s="1"/>
  <c r="BV209" i="4"/>
  <c r="BW235" i="4" l="1"/>
  <c r="BW229" i="4"/>
  <c r="BW239" i="4" s="1"/>
  <c r="BW226" i="4"/>
  <c r="BW149" i="4"/>
  <c r="BW159" i="4" s="1"/>
  <c r="BW155" i="4"/>
  <c r="BW128" i="4"/>
  <c r="BW122" i="4"/>
  <c r="BW132" i="4" s="1"/>
  <c r="BX247" i="4"/>
  <c r="BX220" i="4"/>
  <c r="BX193" i="4"/>
  <c r="BX112" i="4"/>
  <c r="BX139" i="4"/>
  <c r="BX80" i="4"/>
  <c r="BX166" i="4"/>
  <c r="BW263" i="4"/>
  <c r="BW257" i="4"/>
  <c r="BW267" i="4" s="1"/>
  <c r="BY254" i="4"/>
  <c r="BY227" i="4"/>
  <c r="BY173" i="4"/>
  <c r="BY146" i="4"/>
  <c r="BY200" i="4"/>
  <c r="BY4" i="4"/>
  <c r="BY119" i="4"/>
  <c r="BW182" i="4"/>
  <c r="BW176" i="4"/>
  <c r="BW186" i="4" s="1"/>
  <c r="BX246" i="4"/>
  <c r="BX165" i="4"/>
  <c r="BX171" i="4" s="1"/>
  <c r="BX192" i="4"/>
  <c r="BX219" i="4"/>
  <c r="BX138" i="4"/>
  <c r="BX111" i="4"/>
  <c r="BX66" i="4"/>
  <c r="BW208" i="4"/>
  <c r="BW202" i="4"/>
  <c r="BW212" i="4" s="1"/>
  <c r="BW199" i="4"/>
  <c r="BX144" i="4" l="1"/>
  <c r="BY210" i="4"/>
  <c r="BY204" i="4"/>
  <c r="BY214" i="4" s="1"/>
  <c r="BX252" i="4"/>
  <c r="BY93" i="4"/>
  <c r="BY101" i="4" s="1"/>
  <c r="BY96" i="4"/>
  <c r="BY104" i="4" s="1"/>
  <c r="BY73" i="4"/>
  <c r="BY78" i="4"/>
  <c r="BY72" i="4"/>
  <c r="BY76" i="4"/>
  <c r="BY77" i="4"/>
  <c r="BY61" i="4"/>
  <c r="BY60" i="4"/>
  <c r="BY57" i="4"/>
  <c r="BY74" i="4"/>
  <c r="BY70" i="4"/>
  <c r="BY65" i="4"/>
  <c r="BZ3" i="4"/>
  <c r="BY62" i="4"/>
  <c r="BY64" i="4"/>
  <c r="BY75" i="4"/>
  <c r="BY58" i="4"/>
  <c r="BY71" i="4"/>
  <c r="BY79" i="4"/>
  <c r="BY63" i="4"/>
  <c r="BY59" i="4"/>
  <c r="BY56" i="4"/>
  <c r="BY150" i="4"/>
  <c r="BY160" i="4" s="1"/>
  <c r="BY156" i="4"/>
  <c r="BX225" i="4"/>
  <c r="BY231" i="4"/>
  <c r="BY241" i="4" s="1"/>
  <c r="BY237" i="4"/>
  <c r="BY258" i="4"/>
  <c r="BY268" i="4" s="1"/>
  <c r="BY264" i="4"/>
  <c r="BW236" i="4"/>
  <c r="BW230" i="4"/>
  <c r="BW240" i="4" s="1"/>
  <c r="BX117" i="4"/>
  <c r="BX198" i="4"/>
  <c r="BX181" i="4"/>
  <c r="BX175" i="4"/>
  <c r="BX185" i="4" s="1"/>
  <c r="BX172" i="4"/>
  <c r="BW203" i="4"/>
  <c r="BW213" i="4" s="1"/>
  <c r="BW209" i="4"/>
  <c r="BX145" i="4"/>
  <c r="BX148" i="4"/>
  <c r="BX158" i="4" s="1"/>
  <c r="BX154" i="4"/>
  <c r="BY183" i="4"/>
  <c r="BY177" i="4"/>
  <c r="BY187" i="4" s="1"/>
  <c r="BY129" i="4"/>
  <c r="BY123" i="4"/>
  <c r="BY133" i="4" s="1"/>
  <c r="BX149" i="4" l="1"/>
  <c r="BX159" i="4" s="1"/>
  <c r="BX155" i="4"/>
  <c r="BX182" i="4"/>
  <c r="BX176" i="4"/>
  <c r="BX186" i="4" s="1"/>
  <c r="BX208" i="4"/>
  <c r="BX202" i="4"/>
  <c r="BX212" i="4" s="1"/>
  <c r="BX199" i="4"/>
  <c r="BY246" i="4"/>
  <c r="BY252" i="4" s="1"/>
  <c r="BY192" i="4"/>
  <c r="BY219" i="4"/>
  <c r="BY225" i="4" s="1"/>
  <c r="BY138" i="4"/>
  <c r="BY144" i="4" s="1"/>
  <c r="BY165" i="4"/>
  <c r="BY66" i="4"/>
  <c r="BY111" i="4"/>
  <c r="BY247" i="4"/>
  <c r="BY220" i="4"/>
  <c r="BY166" i="4"/>
  <c r="BY193" i="4"/>
  <c r="BY139" i="4"/>
  <c r="BY80" i="4"/>
  <c r="BY112" i="4"/>
  <c r="BX229" i="4"/>
  <c r="BX239" i="4" s="1"/>
  <c r="BX235" i="4"/>
  <c r="BX226" i="4"/>
  <c r="BX121" i="4"/>
  <c r="BX131" i="4" s="1"/>
  <c r="BX127" i="4"/>
  <c r="BX118" i="4"/>
  <c r="BX253" i="4"/>
  <c r="BX256" i="4"/>
  <c r="BX266" i="4" s="1"/>
  <c r="BX262" i="4"/>
  <c r="BZ254" i="4"/>
  <c r="BZ227" i="4"/>
  <c r="BZ200" i="4"/>
  <c r="BZ173" i="4"/>
  <c r="BZ146" i="4"/>
  <c r="BZ119" i="4"/>
  <c r="BZ4" i="4"/>
  <c r="BY198" i="4" l="1"/>
  <c r="BY148" i="4"/>
  <c r="BY158" i="4" s="1"/>
  <c r="BY145" i="4"/>
  <c r="BY154" i="4"/>
  <c r="BZ231" i="4"/>
  <c r="BZ241" i="4" s="1"/>
  <c r="BZ237" i="4"/>
  <c r="BZ258" i="4"/>
  <c r="BZ268" i="4" s="1"/>
  <c r="BZ264" i="4"/>
  <c r="BZ210" i="4"/>
  <c r="BZ204" i="4"/>
  <c r="BZ214" i="4" s="1"/>
  <c r="BX263" i="4"/>
  <c r="BX257" i="4"/>
  <c r="BX267" i="4" s="1"/>
  <c r="BY117" i="4"/>
  <c r="BY229" i="4"/>
  <c r="BY239" i="4" s="1"/>
  <c r="BY235" i="4"/>
  <c r="BY226" i="4"/>
  <c r="BY262" i="4"/>
  <c r="BY256" i="4"/>
  <c r="BY266" i="4" s="1"/>
  <c r="BY253" i="4"/>
  <c r="BX209" i="4"/>
  <c r="BX203" i="4"/>
  <c r="BX213" i="4" s="1"/>
  <c r="BX128" i="4"/>
  <c r="BX122" i="4"/>
  <c r="BX132" i="4" s="1"/>
  <c r="BZ150" i="4"/>
  <c r="BZ160" i="4" s="1"/>
  <c r="BZ156" i="4"/>
  <c r="BX236" i="4"/>
  <c r="BX230" i="4"/>
  <c r="BX240" i="4" s="1"/>
  <c r="BY208" i="4"/>
  <c r="BY202" i="4"/>
  <c r="BY212" i="4" s="1"/>
  <c r="BY199" i="4"/>
  <c r="BZ93" i="4"/>
  <c r="BZ101" i="4" s="1"/>
  <c r="BZ96" i="4"/>
  <c r="BZ104" i="4" s="1"/>
  <c r="BZ78" i="4"/>
  <c r="BZ77" i="4"/>
  <c r="BZ61" i="4"/>
  <c r="BZ60" i="4"/>
  <c r="BZ57" i="4"/>
  <c r="BZ74" i="4"/>
  <c r="BZ62" i="4"/>
  <c r="BZ59" i="4"/>
  <c r="BZ73" i="4"/>
  <c r="BZ76" i="4"/>
  <c r="BZ72" i="4"/>
  <c r="CA3" i="4"/>
  <c r="BZ64" i="4"/>
  <c r="BZ75" i="4"/>
  <c r="BZ58" i="4"/>
  <c r="BZ70" i="4"/>
  <c r="BZ71" i="4"/>
  <c r="BZ79" i="4"/>
  <c r="BZ65" i="4"/>
  <c r="BZ63" i="4"/>
  <c r="BZ56" i="4"/>
  <c r="BZ129" i="4"/>
  <c r="BZ123" i="4"/>
  <c r="BZ133" i="4" s="1"/>
  <c r="BZ177" i="4"/>
  <c r="BZ187" i="4" s="1"/>
  <c r="BZ183" i="4"/>
  <c r="BY171" i="4"/>
  <c r="CA254" i="4" l="1"/>
  <c r="CA200" i="4"/>
  <c r="CA173" i="4"/>
  <c r="CA227" i="4"/>
  <c r="CA146" i="4"/>
  <c r="CA119" i="4"/>
  <c r="CA4" i="4"/>
  <c r="BZ247" i="4"/>
  <c r="BZ220" i="4"/>
  <c r="BZ193" i="4"/>
  <c r="BZ139" i="4"/>
  <c r="BZ166" i="4"/>
  <c r="BZ80" i="4"/>
  <c r="BZ112" i="4"/>
  <c r="BZ246" i="4"/>
  <c r="BZ219" i="4"/>
  <c r="BZ192" i="4"/>
  <c r="BZ138" i="4"/>
  <c r="BZ165" i="4"/>
  <c r="BZ66" i="4"/>
  <c r="BZ111" i="4"/>
  <c r="BZ117" i="4" s="1"/>
  <c r="BY209" i="4"/>
  <c r="BY203" i="4"/>
  <c r="BY213" i="4" s="1"/>
  <c r="BY181" i="4"/>
  <c r="BY175" i="4"/>
  <c r="BY185" i="4" s="1"/>
  <c r="BY172" i="4"/>
  <c r="BY149" i="4"/>
  <c r="BY159" i="4" s="1"/>
  <c r="BY155" i="4"/>
  <c r="BY263" i="4"/>
  <c r="BY257" i="4"/>
  <c r="BY267" i="4" s="1"/>
  <c r="BY236" i="4"/>
  <c r="BY230" i="4"/>
  <c r="BY240" i="4" s="1"/>
  <c r="BY127" i="4"/>
  <c r="BY121" i="4"/>
  <c r="BY131" i="4" s="1"/>
  <c r="BY118" i="4"/>
  <c r="BZ171" i="4" l="1"/>
  <c r="BZ252" i="4"/>
  <c r="CA231" i="4"/>
  <c r="CA241" i="4" s="1"/>
  <c r="CA237" i="4"/>
  <c r="BZ127" i="4"/>
  <c r="BZ121" i="4"/>
  <c r="BZ131" i="4" s="1"/>
  <c r="BZ118" i="4"/>
  <c r="BZ198" i="4"/>
  <c r="CA177" i="4"/>
  <c r="CA187" i="4" s="1"/>
  <c r="CA183" i="4"/>
  <c r="BZ181" i="4"/>
  <c r="BZ175" i="4"/>
  <c r="BZ185" i="4" s="1"/>
  <c r="BZ172" i="4"/>
  <c r="BZ144" i="4"/>
  <c r="CA123" i="4"/>
  <c r="CA133" i="4" s="1"/>
  <c r="CA129" i="4"/>
  <c r="BY128" i="4"/>
  <c r="BY122" i="4"/>
  <c r="BY132" i="4" s="1"/>
  <c r="CA210" i="4"/>
  <c r="CA204" i="4"/>
  <c r="CA214" i="4" s="1"/>
  <c r="CA96" i="4"/>
  <c r="CA104" i="4" s="1"/>
  <c r="CA72" i="4"/>
  <c r="CA77" i="4"/>
  <c r="CA71" i="4"/>
  <c r="CA74" i="4"/>
  <c r="CA73" i="4"/>
  <c r="CA78" i="4"/>
  <c r="CA79" i="4"/>
  <c r="CA93" i="4"/>
  <c r="CA101" i="4" s="1"/>
  <c r="CB3" i="4"/>
  <c r="CA75" i="4"/>
  <c r="CA70" i="4"/>
  <c r="CA76" i="4"/>
  <c r="BZ225" i="4"/>
  <c r="CA150" i="4"/>
  <c r="CA160" i="4" s="1"/>
  <c r="CA156" i="4"/>
  <c r="BY182" i="4"/>
  <c r="BY176" i="4"/>
  <c r="BY186" i="4" s="1"/>
  <c r="CA258" i="4"/>
  <c r="CA268" i="4" s="1"/>
  <c r="CA264" i="4"/>
  <c r="BZ229" i="4" l="1"/>
  <c r="BZ239" i="4" s="1"/>
  <c r="BZ235" i="4"/>
  <c r="BZ226" i="4"/>
  <c r="CA247" i="4"/>
  <c r="CA252" i="4" s="1"/>
  <c r="CA220" i="4"/>
  <c r="CA225" i="4" s="1"/>
  <c r="CA193" i="4"/>
  <c r="CA198" i="4" s="1"/>
  <c r="CA166" i="4"/>
  <c r="CA171" i="4" s="1"/>
  <c r="CA139" i="4"/>
  <c r="CA144" i="4" s="1"/>
  <c r="CA112" i="4"/>
  <c r="CA117" i="4" s="1"/>
  <c r="CA80" i="4"/>
  <c r="CB254" i="4"/>
  <c r="CB200" i="4"/>
  <c r="CB173" i="4"/>
  <c r="CB227" i="4"/>
  <c r="CB119" i="4"/>
  <c r="CB146" i="4"/>
  <c r="CB4" i="4"/>
  <c r="BZ128" i="4"/>
  <c r="BZ122" i="4"/>
  <c r="BZ132" i="4" s="1"/>
  <c r="BZ145" i="4"/>
  <c r="BZ148" i="4"/>
  <c r="BZ158" i="4" s="1"/>
  <c r="BZ154" i="4"/>
  <c r="BZ202" i="4"/>
  <c r="BZ212" i="4" s="1"/>
  <c r="BZ208" i="4"/>
  <c r="BZ199" i="4"/>
  <c r="BZ182" i="4"/>
  <c r="BZ176" i="4"/>
  <c r="BZ186" i="4" s="1"/>
  <c r="BZ262" i="4"/>
  <c r="BZ256" i="4"/>
  <c r="BZ266" i="4" s="1"/>
  <c r="BZ253" i="4"/>
  <c r="BZ257" i="4" l="1"/>
  <c r="BZ267" i="4" s="1"/>
  <c r="BZ263" i="4"/>
  <c r="CA256" i="4"/>
  <c r="CA266" i="4" s="1"/>
  <c r="CA262" i="4"/>
  <c r="CA253" i="4"/>
  <c r="CA154" i="4"/>
  <c r="CA148" i="4"/>
  <c r="CA158" i="4" s="1"/>
  <c r="CA145" i="4"/>
  <c r="CB96" i="4"/>
  <c r="CB104" i="4" s="1"/>
  <c r="CB60" i="4"/>
  <c r="CB77" i="4"/>
  <c r="CB65" i="4"/>
  <c r="CB76" i="4"/>
  <c r="CB61" i="4"/>
  <c r="CB57" i="4"/>
  <c r="CB74" i="4"/>
  <c r="CB73" i="4"/>
  <c r="CB62" i="4"/>
  <c r="CB59" i="4"/>
  <c r="CB78" i="4"/>
  <c r="CB71" i="4"/>
  <c r="CB79" i="4"/>
  <c r="CB75" i="4"/>
  <c r="CB93" i="4"/>
  <c r="CB101" i="4" s="1"/>
  <c r="CB72" i="4"/>
  <c r="CB64" i="4"/>
  <c r="CB70" i="4"/>
  <c r="CB58" i="4"/>
  <c r="CB63" i="4"/>
  <c r="CC3" i="4"/>
  <c r="CB56" i="4"/>
  <c r="CB237" i="4"/>
  <c r="CB231" i="4"/>
  <c r="CB241" i="4" s="1"/>
  <c r="BZ236" i="4"/>
  <c r="BZ230" i="4"/>
  <c r="BZ240" i="4" s="1"/>
  <c r="BZ149" i="4"/>
  <c r="BZ159" i="4" s="1"/>
  <c r="BZ155" i="4"/>
  <c r="CA181" i="4"/>
  <c r="CA175" i="4"/>
  <c r="CA185" i="4" s="1"/>
  <c r="CA172" i="4"/>
  <c r="CA229" i="4"/>
  <c r="CA239" i="4" s="1"/>
  <c r="CA235" i="4"/>
  <c r="CA226" i="4"/>
  <c r="CB123" i="4"/>
  <c r="CB133" i="4" s="1"/>
  <c r="CB129" i="4"/>
  <c r="CB177" i="4"/>
  <c r="CB187" i="4" s="1"/>
  <c r="CB183" i="4"/>
  <c r="CB264" i="4"/>
  <c r="CB258" i="4"/>
  <c r="CB268" i="4" s="1"/>
  <c r="CA127" i="4"/>
  <c r="CA121" i="4"/>
  <c r="CA131" i="4" s="1"/>
  <c r="CA118" i="4"/>
  <c r="CA202" i="4"/>
  <c r="CA212" i="4" s="1"/>
  <c r="CA208" i="4"/>
  <c r="CA199" i="4"/>
  <c r="CB150" i="4"/>
  <c r="CB160" i="4" s="1"/>
  <c r="CB156" i="4"/>
  <c r="BZ209" i="4"/>
  <c r="BZ203" i="4"/>
  <c r="BZ213" i="4" s="1"/>
  <c r="CB210" i="4"/>
  <c r="CB204" i="4"/>
  <c r="CB214" i="4" s="1"/>
  <c r="CB246" i="4" l="1"/>
  <c r="CB219" i="4"/>
  <c r="CB192" i="4"/>
  <c r="CB165" i="4"/>
  <c r="CB171" i="4" s="1"/>
  <c r="CB138" i="4"/>
  <c r="CB144" i="4" s="1"/>
  <c r="CB111" i="4"/>
  <c r="CB66" i="4"/>
  <c r="CA122" i="4"/>
  <c r="CA132" i="4" s="1"/>
  <c r="CA128" i="4"/>
  <c r="CA182" i="4"/>
  <c r="CA176" i="4"/>
  <c r="CA186" i="4" s="1"/>
  <c r="CB247" i="4"/>
  <c r="CB220" i="4"/>
  <c r="CB166" i="4"/>
  <c r="CB193" i="4"/>
  <c r="CB139" i="4"/>
  <c r="CB112" i="4"/>
  <c r="CB80" i="4"/>
  <c r="CA209" i="4"/>
  <c r="CA203" i="4"/>
  <c r="CA213" i="4" s="1"/>
  <c r="CA155" i="4"/>
  <c r="CA149" i="4"/>
  <c r="CA159" i="4" s="1"/>
  <c r="CA236" i="4"/>
  <c r="CA230" i="4"/>
  <c r="CA240" i="4" s="1"/>
  <c r="CC254" i="4"/>
  <c r="CC200" i="4"/>
  <c r="CC173" i="4"/>
  <c r="CC227" i="4"/>
  <c r="CC146" i="4"/>
  <c r="CC119" i="4"/>
  <c r="CC4" i="4"/>
  <c r="CA257" i="4"/>
  <c r="CA267" i="4" s="1"/>
  <c r="CA263" i="4"/>
  <c r="CC123" i="4" l="1"/>
  <c r="CC133" i="4" s="1"/>
  <c r="CC129" i="4"/>
  <c r="CC150" i="4"/>
  <c r="CC160" i="4" s="1"/>
  <c r="CC156" i="4"/>
  <c r="CC237" i="4"/>
  <c r="CC231" i="4"/>
  <c r="CC241" i="4" s="1"/>
  <c r="CB154" i="4"/>
  <c r="CB148" i="4"/>
  <c r="CB158" i="4" s="1"/>
  <c r="CB145" i="4"/>
  <c r="CC210" i="4"/>
  <c r="CC204" i="4"/>
  <c r="CC214" i="4" s="1"/>
  <c r="CC264" i="4"/>
  <c r="CC258" i="4"/>
  <c r="CC268" i="4" s="1"/>
  <c r="CB225" i="4"/>
  <c r="CC62" i="4"/>
  <c r="CC96" i="4"/>
  <c r="CC104" i="4" s="1"/>
  <c r="CC71" i="4"/>
  <c r="CC76" i="4"/>
  <c r="CC57" i="4"/>
  <c r="CC77" i="4"/>
  <c r="CC74" i="4"/>
  <c r="CC73" i="4"/>
  <c r="CC60" i="4"/>
  <c r="CC59" i="4"/>
  <c r="CC78" i="4"/>
  <c r="CC75" i="4"/>
  <c r="CC79" i="4"/>
  <c r="CC63" i="4"/>
  <c r="CC61" i="4"/>
  <c r="CC64" i="4"/>
  <c r="CC70" i="4"/>
  <c r="CC58" i="4"/>
  <c r="CC65" i="4"/>
  <c r="CC93" i="4"/>
  <c r="CC101" i="4" s="1"/>
  <c r="CC72" i="4"/>
  <c r="CC56" i="4"/>
  <c r="CD3" i="4"/>
  <c r="CB117" i="4"/>
  <c r="CC183" i="4"/>
  <c r="CC177" i="4"/>
  <c r="CC187" i="4" s="1"/>
  <c r="CB175" i="4"/>
  <c r="CB185" i="4" s="1"/>
  <c r="CB181" i="4"/>
  <c r="CB172" i="4"/>
  <c r="CB198" i="4"/>
  <c r="CB252" i="4"/>
  <c r="CD254" i="4" l="1"/>
  <c r="CD200" i="4"/>
  <c r="CD227" i="4"/>
  <c r="CD173" i="4"/>
  <c r="CD146" i="4"/>
  <c r="CD119" i="4"/>
  <c r="CD4" i="4"/>
  <c r="CB176" i="4"/>
  <c r="CB186" i="4" s="1"/>
  <c r="CB182" i="4"/>
  <c r="CB155" i="4"/>
  <c r="CB149" i="4"/>
  <c r="CB159" i="4" s="1"/>
  <c r="CB121" i="4"/>
  <c r="CB131" i="4" s="1"/>
  <c r="CB127" i="4"/>
  <c r="CB118" i="4"/>
  <c r="CB202" i="4"/>
  <c r="CB212" i="4" s="1"/>
  <c r="CB208" i="4"/>
  <c r="CB199" i="4"/>
  <c r="CC247" i="4"/>
  <c r="CC220" i="4"/>
  <c r="CC166" i="4"/>
  <c r="CC193" i="4"/>
  <c r="CC139" i="4"/>
  <c r="CC112" i="4"/>
  <c r="CC80" i="4"/>
  <c r="CC246" i="4"/>
  <c r="CC219" i="4"/>
  <c r="CC165" i="4"/>
  <c r="CC111" i="4"/>
  <c r="CC192" i="4"/>
  <c r="CC138" i="4"/>
  <c r="CC66" i="4"/>
  <c r="CB229" i="4"/>
  <c r="CB239" i="4" s="1"/>
  <c r="CB235" i="4"/>
  <c r="CB226" i="4"/>
  <c r="CB262" i="4"/>
  <c r="CB256" i="4"/>
  <c r="CB266" i="4" s="1"/>
  <c r="CB253" i="4"/>
  <c r="CC117" i="4" l="1"/>
  <c r="CC225" i="4"/>
  <c r="CD177" i="4"/>
  <c r="CD187" i="4" s="1"/>
  <c r="CD183" i="4"/>
  <c r="CC252" i="4"/>
  <c r="CD237" i="4"/>
  <c r="CD231" i="4"/>
  <c r="CD241" i="4" s="1"/>
  <c r="CD64" i="4"/>
  <c r="CD76" i="4"/>
  <c r="CD63" i="4"/>
  <c r="CD75" i="4"/>
  <c r="CD93" i="4"/>
  <c r="CD101" i="4" s="1"/>
  <c r="CD77" i="4"/>
  <c r="CD74" i="4"/>
  <c r="CD73" i="4"/>
  <c r="CD60" i="4"/>
  <c r="CD59" i="4"/>
  <c r="CD78" i="4"/>
  <c r="CD62" i="4"/>
  <c r="CD79" i="4"/>
  <c r="CD71" i="4"/>
  <c r="CD57" i="4"/>
  <c r="CD70" i="4"/>
  <c r="CD58" i="4"/>
  <c r="CD96" i="4"/>
  <c r="CD104" i="4" s="1"/>
  <c r="CD61" i="4"/>
  <c r="CD65" i="4"/>
  <c r="CD72" i="4"/>
  <c r="CE3" i="4"/>
  <c r="CD56" i="4"/>
  <c r="CB209" i="4"/>
  <c r="CB203" i="4"/>
  <c r="CB213" i="4" s="1"/>
  <c r="CD123" i="4"/>
  <c r="CD133" i="4" s="1"/>
  <c r="CD129" i="4"/>
  <c r="CB263" i="4"/>
  <c r="CB257" i="4"/>
  <c r="CB267" i="4" s="1"/>
  <c r="CD210" i="4"/>
  <c r="CD204" i="4"/>
  <c r="CD214" i="4" s="1"/>
  <c r="CC144" i="4"/>
  <c r="CC198" i="4"/>
  <c r="CC121" i="4"/>
  <c r="CC131" i="4" s="1"/>
  <c r="CC127" i="4"/>
  <c r="CC118" i="4"/>
  <c r="CC171" i="4"/>
  <c r="CD156" i="4"/>
  <c r="CD150" i="4"/>
  <c r="CD160" i="4" s="1"/>
  <c r="CB122" i="4"/>
  <c r="CB132" i="4" s="1"/>
  <c r="CB128" i="4"/>
  <c r="CB236" i="4"/>
  <c r="CB230" i="4"/>
  <c r="CB240" i="4" s="1"/>
  <c r="CD264" i="4"/>
  <c r="CD258" i="4"/>
  <c r="CD268" i="4" s="1"/>
  <c r="CD247" i="4" l="1"/>
  <c r="CD220" i="4"/>
  <c r="CD166" i="4"/>
  <c r="CD193" i="4"/>
  <c r="CD112" i="4"/>
  <c r="CD139" i="4"/>
  <c r="CD80" i="4"/>
  <c r="CC208" i="4"/>
  <c r="CC202" i="4"/>
  <c r="CC212" i="4" s="1"/>
  <c r="CC199" i="4"/>
  <c r="CC256" i="4"/>
  <c r="CC266" i="4" s="1"/>
  <c r="CC262" i="4"/>
  <c r="CC253" i="4"/>
  <c r="CC175" i="4"/>
  <c r="CC185" i="4" s="1"/>
  <c r="CC181" i="4"/>
  <c r="CC172" i="4"/>
  <c r="CD219" i="4"/>
  <c r="CD246" i="4"/>
  <c r="CD252" i="4" s="1"/>
  <c r="CD192" i="4"/>
  <c r="CD165" i="4"/>
  <c r="CD171" i="4" s="1"/>
  <c r="CD111" i="4"/>
  <c r="CD117" i="4" s="1"/>
  <c r="CD138" i="4"/>
  <c r="CD144" i="4" s="1"/>
  <c r="CD66" i="4"/>
  <c r="CE200" i="4"/>
  <c r="CE254" i="4"/>
  <c r="CE227" i="4"/>
  <c r="CE173" i="4"/>
  <c r="CE146" i="4"/>
  <c r="CE119" i="4"/>
  <c r="CE4" i="4"/>
  <c r="CC122" i="4"/>
  <c r="CC132" i="4" s="1"/>
  <c r="CC128" i="4"/>
  <c r="CC154" i="4"/>
  <c r="CC148" i="4"/>
  <c r="CC158" i="4" s="1"/>
  <c r="CC145" i="4"/>
  <c r="CC235" i="4"/>
  <c r="CC229" i="4"/>
  <c r="CC239" i="4" s="1"/>
  <c r="CC226" i="4"/>
  <c r="CD198" i="4" l="1"/>
  <c r="CD225" i="4"/>
  <c r="CD229" i="4" s="1"/>
  <c r="CD239" i="4" s="1"/>
  <c r="CD154" i="4"/>
  <c r="CD148" i="4"/>
  <c r="CD158" i="4" s="1"/>
  <c r="CD145" i="4"/>
  <c r="CC209" i="4"/>
  <c r="CC203" i="4"/>
  <c r="CC213" i="4" s="1"/>
  <c r="CD175" i="4"/>
  <c r="CD185" i="4" s="1"/>
  <c r="CD181" i="4"/>
  <c r="CD172" i="4"/>
  <c r="CD208" i="4"/>
  <c r="CD202" i="4"/>
  <c r="CD212" i="4" s="1"/>
  <c r="CD199" i="4"/>
  <c r="CE123" i="4"/>
  <c r="CE133" i="4" s="1"/>
  <c r="CE129" i="4"/>
  <c r="CD235" i="4"/>
  <c r="CC176" i="4"/>
  <c r="CC186" i="4" s="1"/>
  <c r="CC182" i="4"/>
  <c r="CE264" i="4"/>
  <c r="CE258" i="4"/>
  <c r="CE268" i="4" s="1"/>
  <c r="CE150" i="4"/>
  <c r="CE160" i="4" s="1"/>
  <c r="CE156" i="4"/>
  <c r="CC230" i="4"/>
  <c r="CC240" i="4" s="1"/>
  <c r="CC236" i="4"/>
  <c r="CE237" i="4"/>
  <c r="CE231" i="4"/>
  <c r="CE241" i="4" s="1"/>
  <c r="CC155" i="4"/>
  <c r="CC149" i="4"/>
  <c r="CC159" i="4" s="1"/>
  <c r="CE210" i="4"/>
  <c r="CE204" i="4"/>
  <c r="CE214" i="4" s="1"/>
  <c r="CC263" i="4"/>
  <c r="CC257" i="4"/>
  <c r="CC267" i="4" s="1"/>
  <c r="CD127" i="4"/>
  <c r="CD121" i="4"/>
  <c r="CD131" i="4" s="1"/>
  <c r="CD118" i="4"/>
  <c r="CE70" i="4"/>
  <c r="CE75" i="4"/>
  <c r="CE93" i="4"/>
  <c r="CE101" i="4" s="1"/>
  <c r="CE78" i="4"/>
  <c r="CE62" i="4"/>
  <c r="CE79" i="4"/>
  <c r="CE71" i="4"/>
  <c r="CE63" i="4"/>
  <c r="CE64" i="4"/>
  <c r="CE56" i="4"/>
  <c r="CE77" i="4"/>
  <c r="CE74" i="4"/>
  <c r="CE73" i="4"/>
  <c r="CE60" i="4"/>
  <c r="CE59" i="4"/>
  <c r="CE61" i="4"/>
  <c r="CE96" i="4"/>
  <c r="CE104" i="4" s="1"/>
  <c r="CE57" i="4"/>
  <c r="CE65" i="4"/>
  <c r="CE76" i="4"/>
  <c r="CE72" i="4"/>
  <c r="CE58" i="4"/>
  <c r="CF3" i="4"/>
  <c r="CD256" i="4"/>
  <c r="CD266" i="4" s="1"/>
  <c r="CD262" i="4"/>
  <c r="CD253" i="4"/>
  <c r="CE177" i="4"/>
  <c r="CE187" i="4" s="1"/>
  <c r="CE183" i="4"/>
  <c r="CD226" i="4" l="1"/>
  <c r="CD176" i="4"/>
  <c r="CD186" i="4" s="1"/>
  <c r="CD182" i="4"/>
  <c r="CD155" i="4"/>
  <c r="CD149" i="4"/>
  <c r="CD159" i="4" s="1"/>
  <c r="CD209" i="4"/>
  <c r="CD203" i="4"/>
  <c r="CD213" i="4" s="1"/>
  <c r="CD122" i="4"/>
  <c r="CD132" i="4" s="1"/>
  <c r="CD128" i="4"/>
  <c r="CD263" i="4"/>
  <c r="CD257" i="4"/>
  <c r="CD267" i="4" s="1"/>
  <c r="CD230" i="4"/>
  <c r="CD240" i="4" s="1"/>
  <c r="CD236" i="4"/>
  <c r="CF254" i="4"/>
  <c r="CF227" i="4"/>
  <c r="CF200" i="4"/>
  <c r="CF173" i="4"/>
  <c r="CF146" i="4"/>
  <c r="CF119" i="4"/>
  <c r="CF4" i="4"/>
  <c r="CE247" i="4"/>
  <c r="CE220" i="4"/>
  <c r="CE193" i="4"/>
  <c r="CE166" i="4"/>
  <c r="CE139" i="4"/>
  <c r="CE112" i="4"/>
  <c r="CE80" i="4"/>
  <c r="CE219" i="4"/>
  <c r="CE246" i="4"/>
  <c r="CE192" i="4"/>
  <c r="CE165" i="4"/>
  <c r="CE111" i="4"/>
  <c r="CE138" i="4"/>
  <c r="CE66" i="4"/>
  <c r="CE117" i="4" l="1"/>
  <c r="CE127" i="4" s="1"/>
  <c r="CE144" i="4"/>
  <c r="CE198" i="4"/>
  <c r="CE202" i="4" s="1"/>
  <c r="CE212" i="4" s="1"/>
  <c r="CE171" i="4"/>
  <c r="CE181" i="4" s="1"/>
  <c r="CF210" i="4"/>
  <c r="CF204" i="4"/>
  <c r="CF214" i="4" s="1"/>
  <c r="CF129" i="4"/>
  <c r="CF123" i="4"/>
  <c r="CF133" i="4" s="1"/>
  <c r="CF231" i="4"/>
  <c r="CF241" i="4" s="1"/>
  <c r="CF237" i="4"/>
  <c r="CE225" i="4"/>
  <c r="CF264" i="4"/>
  <c r="CF258" i="4"/>
  <c r="CF268" i="4" s="1"/>
  <c r="CE154" i="4"/>
  <c r="CE148" i="4"/>
  <c r="CE158" i="4" s="1"/>
  <c r="CE145" i="4"/>
  <c r="CF79" i="4"/>
  <c r="CF78" i="4"/>
  <c r="CF77" i="4"/>
  <c r="CF76" i="4"/>
  <c r="CF75" i="4"/>
  <c r="CF74" i="4"/>
  <c r="CF73" i="4"/>
  <c r="CF72" i="4"/>
  <c r="CF71" i="4"/>
  <c r="CF70" i="4"/>
  <c r="CF61" i="4"/>
  <c r="CF93" i="4"/>
  <c r="CF101" i="4" s="1"/>
  <c r="CF63" i="4"/>
  <c r="CF56" i="4"/>
  <c r="CF64" i="4"/>
  <c r="CF58" i="4"/>
  <c r="CG3" i="4"/>
  <c r="CF62" i="4"/>
  <c r="CF96" i="4"/>
  <c r="CF104" i="4" s="1"/>
  <c r="CF57" i="4"/>
  <c r="CF65" i="4"/>
  <c r="CF59" i="4"/>
  <c r="CF60" i="4"/>
  <c r="CE252" i="4"/>
  <c r="CF156" i="4"/>
  <c r="CF150" i="4"/>
  <c r="CF160" i="4" s="1"/>
  <c r="CF177" i="4"/>
  <c r="CF187" i="4" s="1"/>
  <c r="CF183" i="4"/>
  <c r="CE199" i="4" l="1"/>
  <c r="CE172" i="4"/>
  <c r="CE208" i="4"/>
  <c r="CE175" i="4"/>
  <c r="CE185" i="4" s="1"/>
  <c r="CE118" i="4"/>
  <c r="CE128" i="4" s="1"/>
  <c r="CE121" i="4"/>
  <c r="CE131" i="4" s="1"/>
  <c r="CE209" i="4"/>
  <c r="CE203" i="4"/>
  <c r="CE213" i="4" s="1"/>
  <c r="CE176" i="4"/>
  <c r="CE186" i="4" s="1"/>
  <c r="CE182" i="4"/>
  <c r="CF247" i="4"/>
  <c r="CF193" i="4"/>
  <c r="CF166" i="4"/>
  <c r="CF220" i="4"/>
  <c r="CF139" i="4"/>
  <c r="CF80" i="4"/>
  <c r="CF112" i="4"/>
  <c r="CG254" i="4"/>
  <c r="CG227" i="4"/>
  <c r="CG200" i="4"/>
  <c r="CG173" i="4"/>
  <c r="CG119" i="4"/>
  <c r="CG146" i="4"/>
  <c r="CG4" i="4"/>
  <c r="CF246" i="4"/>
  <c r="CF219" i="4"/>
  <c r="CF225" i="4" s="1"/>
  <c r="CF192" i="4"/>
  <c r="CF165" i="4"/>
  <c r="CF66" i="4"/>
  <c r="CF138" i="4"/>
  <c r="CF111" i="4"/>
  <c r="CE155" i="4"/>
  <c r="CE149" i="4"/>
  <c r="CE159" i="4" s="1"/>
  <c r="CE235" i="4"/>
  <c r="CE229" i="4"/>
  <c r="CE239" i="4" s="1"/>
  <c r="CE226" i="4"/>
  <c r="CE256" i="4"/>
  <c r="CE266" i="4" s="1"/>
  <c r="CE262" i="4"/>
  <c r="CE253" i="4"/>
  <c r="CE122" i="4"/>
  <c r="CE132" i="4" s="1"/>
  <c r="CF198" i="4" l="1"/>
  <c r="CF252" i="4"/>
  <c r="CF262" i="4" s="1"/>
  <c r="CE263" i="4"/>
  <c r="CE257" i="4"/>
  <c r="CE267" i="4" s="1"/>
  <c r="CF171" i="4"/>
  <c r="CF235" i="4"/>
  <c r="CF229" i="4"/>
  <c r="CF239" i="4" s="1"/>
  <c r="CF226" i="4"/>
  <c r="CG93" i="4"/>
  <c r="CG101" i="4" s="1"/>
  <c r="CG75" i="4"/>
  <c r="CG74" i="4"/>
  <c r="CG96" i="4"/>
  <c r="CG104" i="4" s="1"/>
  <c r="CG79" i="4"/>
  <c r="CG71" i="4"/>
  <c r="CG63" i="4"/>
  <c r="CG56" i="4"/>
  <c r="CG64" i="4"/>
  <c r="CG58" i="4"/>
  <c r="CH3" i="4"/>
  <c r="CG72" i="4"/>
  <c r="CG70" i="4"/>
  <c r="CG65" i="4"/>
  <c r="CG78" i="4"/>
  <c r="CG62" i="4"/>
  <c r="CG57" i="4"/>
  <c r="CG77" i="4"/>
  <c r="CG61" i="4"/>
  <c r="CG73" i="4"/>
  <c r="CG76" i="4"/>
  <c r="CG59" i="4"/>
  <c r="CG60" i="4"/>
  <c r="CG156" i="4"/>
  <c r="CG150" i="4"/>
  <c r="CG160" i="4" s="1"/>
  <c r="CG183" i="4"/>
  <c r="CG177" i="4"/>
  <c r="CG187" i="4" s="1"/>
  <c r="CF256" i="4"/>
  <c r="CF266" i="4" s="1"/>
  <c r="CF253" i="4"/>
  <c r="CF117" i="4"/>
  <c r="CG204" i="4"/>
  <c r="CG214" i="4" s="1"/>
  <c r="CG210" i="4"/>
  <c r="CF202" i="4"/>
  <c r="CF212" i="4" s="1"/>
  <c r="CF208" i="4"/>
  <c r="CF199" i="4"/>
  <c r="CE230" i="4"/>
  <c r="CE240" i="4" s="1"/>
  <c r="CE236" i="4"/>
  <c r="CF144" i="4"/>
  <c r="CG237" i="4"/>
  <c r="CG231" i="4"/>
  <c r="CG241" i="4" s="1"/>
  <c r="CG129" i="4"/>
  <c r="CG123" i="4"/>
  <c r="CG133" i="4" s="1"/>
  <c r="CG264" i="4"/>
  <c r="CG258" i="4"/>
  <c r="CG268" i="4" s="1"/>
  <c r="CF203" i="4" l="1"/>
  <c r="CF213" i="4" s="1"/>
  <c r="CF209" i="4"/>
  <c r="CF236" i="4"/>
  <c r="CF230" i="4"/>
  <c r="CF240" i="4" s="1"/>
  <c r="CF127" i="4"/>
  <c r="CF121" i="4"/>
  <c r="CF131" i="4" s="1"/>
  <c r="CF118" i="4"/>
  <c r="CF263" i="4"/>
  <c r="CF257" i="4"/>
  <c r="CF267" i="4" s="1"/>
  <c r="CG246" i="4"/>
  <c r="CG252" i="4" s="1"/>
  <c r="CG219" i="4"/>
  <c r="CG192" i="4"/>
  <c r="CG165" i="4"/>
  <c r="CG138" i="4"/>
  <c r="CG144" i="4" s="1"/>
  <c r="CG111" i="4"/>
  <c r="CG66" i="4"/>
  <c r="CF181" i="4"/>
  <c r="CF175" i="4"/>
  <c r="CF185" i="4" s="1"/>
  <c r="CF172" i="4"/>
  <c r="CG247" i="4"/>
  <c r="CG193" i="4"/>
  <c r="CG220" i="4"/>
  <c r="CG166" i="4"/>
  <c r="CG80" i="4"/>
  <c r="CG139" i="4"/>
  <c r="CG112" i="4"/>
  <c r="CH254" i="4"/>
  <c r="CH227" i="4"/>
  <c r="CH173" i="4"/>
  <c r="CH119" i="4"/>
  <c r="CH200" i="4"/>
  <c r="CH146" i="4"/>
  <c r="CH4" i="4"/>
  <c r="CF154" i="4"/>
  <c r="CF148" i="4"/>
  <c r="CF158" i="4" s="1"/>
  <c r="CF145" i="4"/>
  <c r="CG171" i="4" l="1"/>
  <c r="CG225" i="4"/>
  <c r="CH156" i="4"/>
  <c r="CH150" i="4"/>
  <c r="CH160" i="4" s="1"/>
  <c r="CH204" i="4"/>
  <c r="CH214" i="4" s="1"/>
  <c r="CH210" i="4"/>
  <c r="CF182" i="4"/>
  <c r="CF176" i="4"/>
  <c r="CF186" i="4" s="1"/>
  <c r="CG148" i="4"/>
  <c r="CG158" i="4" s="1"/>
  <c r="CG154" i="4"/>
  <c r="CG145" i="4"/>
  <c r="CH183" i="4"/>
  <c r="CH177" i="4"/>
  <c r="CH187" i="4" s="1"/>
  <c r="CH237" i="4"/>
  <c r="CH231" i="4"/>
  <c r="CH241" i="4" s="1"/>
  <c r="CH264" i="4"/>
  <c r="CH258" i="4"/>
  <c r="CH268" i="4" s="1"/>
  <c r="CG181" i="4"/>
  <c r="CG175" i="4"/>
  <c r="CG185" i="4" s="1"/>
  <c r="CG172" i="4"/>
  <c r="CH61" i="4"/>
  <c r="CH93" i="4"/>
  <c r="CH101" i="4" s="1"/>
  <c r="CH74" i="4"/>
  <c r="CH96" i="4"/>
  <c r="CH104" i="4" s="1"/>
  <c r="CH79" i="4"/>
  <c r="CH56" i="4"/>
  <c r="CH64" i="4"/>
  <c r="CH58" i="4"/>
  <c r="CI3" i="4"/>
  <c r="CH75" i="4"/>
  <c r="CH72" i="4"/>
  <c r="CH70" i="4"/>
  <c r="CH65" i="4"/>
  <c r="CH71" i="4"/>
  <c r="CH63" i="4"/>
  <c r="CH78" i="4"/>
  <c r="CH57" i="4"/>
  <c r="CH77" i="4"/>
  <c r="CH73" i="4"/>
  <c r="CH76" i="4"/>
  <c r="CH59" i="4"/>
  <c r="CH60" i="4"/>
  <c r="CH62" i="4"/>
  <c r="CG256" i="4"/>
  <c r="CG266" i="4" s="1"/>
  <c r="CG262" i="4"/>
  <c r="CG253" i="4"/>
  <c r="CH129" i="4"/>
  <c r="CH123" i="4"/>
  <c r="CH133" i="4" s="1"/>
  <c r="CF128" i="4"/>
  <c r="CF122" i="4"/>
  <c r="CF132" i="4" s="1"/>
  <c r="CG117" i="4"/>
  <c r="CF155" i="4"/>
  <c r="CF149" i="4"/>
  <c r="CF159" i="4" s="1"/>
  <c r="CG198" i="4"/>
  <c r="CH247" i="4" l="1"/>
  <c r="CH193" i="4"/>
  <c r="CH220" i="4"/>
  <c r="CH166" i="4"/>
  <c r="CH80" i="4"/>
  <c r="CH139" i="4"/>
  <c r="CH112" i="4"/>
  <c r="CG127" i="4"/>
  <c r="CG118" i="4"/>
  <c r="CG121" i="4"/>
  <c r="CG131" i="4" s="1"/>
  <c r="CG149" i="4"/>
  <c r="CG159" i="4" s="1"/>
  <c r="CG155" i="4"/>
  <c r="CG182" i="4"/>
  <c r="CG176" i="4"/>
  <c r="CG186" i="4" s="1"/>
  <c r="CH246" i="4"/>
  <c r="CH252" i="4" s="1"/>
  <c r="CH219" i="4"/>
  <c r="CH225" i="4" s="1"/>
  <c r="CH192" i="4"/>
  <c r="CH198" i="4" s="1"/>
  <c r="CH111" i="4"/>
  <c r="CH165" i="4"/>
  <c r="CH171" i="4" s="1"/>
  <c r="CH138" i="4"/>
  <c r="CH144" i="4" s="1"/>
  <c r="CH66" i="4"/>
  <c r="CG202" i="4"/>
  <c r="CG212" i="4" s="1"/>
  <c r="CG208" i="4"/>
  <c r="CG199" i="4"/>
  <c r="CI254" i="4"/>
  <c r="CI227" i="4"/>
  <c r="CI200" i="4"/>
  <c r="CI146" i="4"/>
  <c r="CI173" i="4"/>
  <c r="CI119" i="4"/>
  <c r="CI4" i="4"/>
  <c r="CG263" i="4"/>
  <c r="CG257" i="4"/>
  <c r="CG267" i="4" s="1"/>
  <c r="CG235" i="4"/>
  <c r="CG229" i="4"/>
  <c r="CG239" i="4" s="1"/>
  <c r="CG226" i="4"/>
  <c r="CH117" i="4" l="1"/>
  <c r="CG128" i="4"/>
  <c r="CG122" i="4"/>
  <c r="CG132" i="4" s="1"/>
  <c r="CI63" i="4"/>
  <c r="CI74" i="4"/>
  <c r="CI64" i="4"/>
  <c r="CI96" i="4"/>
  <c r="CI104" i="4" s="1"/>
  <c r="CI79" i="4"/>
  <c r="CI73" i="4"/>
  <c r="CI78" i="4"/>
  <c r="CI93" i="4"/>
  <c r="CI101" i="4" s="1"/>
  <c r="CI58" i="4"/>
  <c r="CJ3" i="4"/>
  <c r="CI75" i="4"/>
  <c r="CI72" i="4"/>
  <c r="CI70" i="4"/>
  <c r="CI65" i="4"/>
  <c r="CI76" i="4"/>
  <c r="CI56" i="4"/>
  <c r="CI57" i="4"/>
  <c r="CI77" i="4"/>
  <c r="CI61" i="4"/>
  <c r="CI71" i="4"/>
  <c r="CI59" i="4"/>
  <c r="CI60" i="4"/>
  <c r="CI62" i="4"/>
  <c r="CI129" i="4"/>
  <c r="CI123" i="4"/>
  <c r="CI133" i="4" s="1"/>
  <c r="CH127" i="4"/>
  <c r="CH121" i="4"/>
  <c r="CH131" i="4" s="1"/>
  <c r="CH118" i="4"/>
  <c r="CI150" i="4"/>
  <c r="CI160" i="4" s="1"/>
  <c r="CI156" i="4"/>
  <c r="CH235" i="4"/>
  <c r="CH229" i="4"/>
  <c r="CH239" i="4" s="1"/>
  <c r="CH226" i="4"/>
  <c r="CI264" i="4"/>
  <c r="CI258" i="4"/>
  <c r="CI268" i="4" s="1"/>
  <c r="CH154" i="4"/>
  <c r="CH148" i="4"/>
  <c r="CH158" i="4" s="1"/>
  <c r="CH145" i="4"/>
  <c r="CI183" i="4"/>
  <c r="CI177" i="4"/>
  <c r="CI187" i="4" s="1"/>
  <c r="CH181" i="4"/>
  <c r="CH172" i="4"/>
  <c r="CH175" i="4"/>
  <c r="CH185" i="4" s="1"/>
  <c r="CH208" i="4"/>
  <c r="CH202" i="4"/>
  <c r="CH212" i="4" s="1"/>
  <c r="CH199" i="4"/>
  <c r="CI204" i="4"/>
  <c r="CI214" i="4" s="1"/>
  <c r="CI210" i="4"/>
  <c r="CI237" i="4"/>
  <c r="CI231" i="4"/>
  <c r="CI241" i="4" s="1"/>
  <c r="CH262" i="4"/>
  <c r="CH256" i="4"/>
  <c r="CH266" i="4" s="1"/>
  <c r="CH253" i="4"/>
  <c r="CG236" i="4"/>
  <c r="CG230" i="4"/>
  <c r="CG240" i="4" s="1"/>
  <c r="CG203" i="4"/>
  <c r="CG213" i="4" s="1"/>
  <c r="CG209" i="4"/>
  <c r="CH257" i="4" l="1"/>
  <c r="CH267" i="4" s="1"/>
  <c r="CH263" i="4"/>
  <c r="CH149" i="4"/>
  <c r="CH159" i="4" s="1"/>
  <c r="CH155" i="4"/>
  <c r="CH128" i="4"/>
  <c r="CH122" i="4"/>
  <c r="CH132" i="4" s="1"/>
  <c r="CI246" i="4"/>
  <c r="CI252" i="4" s="1"/>
  <c r="CI219" i="4"/>
  <c r="CI225" i="4" s="1"/>
  <c r="CI165" i="4"/>
  <c r="CI192" i="4"/>
  <c r="CI138" i="4"/>
  <c r="CI111" i="4"/>
  <c r="CI66" i="4"/>
  <c r="CH182" i="4"/>
  <c r="CH176" i="4"/>
  <c r="CH186" i="4" s="1"/>
  <c r="CH203" i="4"/>
  <c r="CH213" i="4" s="1"/>
  <c r="CH209" i="4"/>
  <c r="CI247" i="4"/>
  <c r="CI220" i="4"/>
  <c r="CI112" i="4"/>
  <c r="CI166" i="4"/>
  <c r="CI193" i="4"/>
  <c r="CI80" i="4"/>
  <c r="CI139" i="4"/>
  <c r="CH236" i="4"/>
  <c r="CH230" i="4"/>
  <c r="CH240" i="4" s="1"/>
  <c r="CJ254" i="4"/>
  <c r="CJ227" i="4"/>
  <c r="CJ200" i="4"/>
  <c r="CJ173" i="4"/>
  <c r="CJ146" i="4"/>
  <c r="CJ119" i="4"/>
  <c r="CJ4" i="4"/>
  <c r="CI144" i="4" l="1"/>
  <c r="CJ65" i="4"/>
  <c r="CJ93" i="4"/>
  <c r="CJ101" i="4" s="1"/>
  <c r="CJ96" i="4"/>
  <c r="CJ104" i="4" s="1"/>
  <c r="CJ79" i="4"/>
  <c r="CJ78" i="4"/>
  <c r="CJ64" i="4"/>
  <c r="CJ75" i="4"/>
  <c r="CJ72" i="4"/>
  <c r="CJ70" i="4"/>
  <c r="CJ76" i="4"/>
  <c r="CJ58" i="4"/>
  <c r="CK3" i="4"/>
  <c r="CJ77" i="4"/>
  <c r="CJ56" i="4"/>
  <c r="CJ61" i="4"/>
  <c r="CJ73" i="4"/>
  <c r="CJ71" i="4"/>
  <c r="CJ59" i="4"/>
  <c r="CJ60" i="4"/>
  <c r="CJ63" i="4"/>
  <c r="CJ74" i="4"/>
  <c r="CJ62" i="4"/>
  <c r="CJ57" i="4"/>
  <c r="CI198" i="4"/>
  <c r="CJ156" i="4"/>
  <c r="CJ150" i="4"/>
  <c r="CJ160" i="4" s="1"/>
  <c r="CI235" i="4"/>
  <c r="CI229" i="4"/>
  <c r="CI239" i="4" s="1"/>
  <c r="CI226" i="4"/>
  <c r="CJ210" i="4"/>
  <c r="CJ204" i="4"/>
  <c r="CJ214" i="4" s="1"/>
  <c r="CI154" i="4"/>
  <c r="CI148" i="4"/>
  <c r="CI158" i="4" s="1"/>
  <c r="CI145" i="4"/>
  <c r="CJ129" i="4"/>
  <c r="CJ123" i="4"/>
  <c r="CJ133" i="4" s="1"/>
  <c r="CI171" i="4"/>
  <c r="CJ237" i="4"/>
  <c r="CJ231" i="4"/>
  <c r="CJ241" i="4" s="1"/>
  <c r="CJ183" i="4"/>
  <c r="CJ177" i="4"/>
  <c r="CJ187" i="4" s="1"/>
  <c r="CI262" i="4"/>
  <c r="CI256" i="4"/>
  <c r="CI266" i="4" s="1"/>
  <c r="CI253" i="4"/>
  <c r="CJ264" i="4"/>
  <c r="CJ258" i="4"/>
  <c r="CJ268" i="4" s="1"/>
  <c r="CI117" i="4"/>
  <c r="CI236" i="4" l="1"/>
  <c r="CI230" i="4"/>
  <c r="CI240" i="4" s="1"/>
  <c r="CI121" i="4"/>
  <c r="CI131" i="4" s="1"/>
  <c r="CI127" i="4"/>
  <c r="CI118" i="4"/>
  <c r="CJ246" i="4"/>
  <c r="CJ252" i="4" s="1"/>
  <c r="CJ219" i="4"/>
  <c r="CJ225" i="4" s="1"/>
  <c r="CJ192" i="4"/>
  <c r="CJ198" i="4" s="1"/>
  <c r="CJ165" i="4"/>
  <c r="CJ171" i="4" s="1"/>
  <c r="CJ138" i="4"/>
  <c r="CJ144" i="4" s="1"/>
  <c r="CJ111" i="4"/>
  <c r="CJ117" i="4" s="1"/>
  <c r="CJ66" i="4"/>
  <c r="CI257" i="4"/>
  <c r="CI267" i="4" s="1"/>
  <c r="CI263" i="4"/>
  <c r="CJ220" i="4"/>
  <c r="CJ247" i="4"/>
  <c r="CJ166" i="4"/>
  <c r="CJ193" i="4"/>
  <c r="CJ139" i="4"/>
  <c r="CJ80" i="4"/>
  <c r="CJ112" i="4"/>
  <c r="CI175" i="4"/>
  <c r="CI185" i="4" s="1"/>
  <c r="CI181" i="4"/>
  <c r="CI172" i="4"/>
  <c r="CI208" i="4"/>
  <c r="CI202" i="4"/>
  <c r="CI212" i="4" s="1"/>
  <c r="CI199" i="4"/>
  <c r="CI155" i="4"/>
  <c r="CI149" i="4"/>
  <c r="CI159" i="4" s="1"/>
  <c r="CK254" i="4"/>
  <c r="CK227" i="4"/>
  <c r="CK200" i="4"/>
  <c r="CK173" i="4"/>
  <c r="CK146" i="4"/>
  <c r="CK119" i="4"/>
  <c r="CK4" i="4"/>
  <c r="CJ121" i="4" l="1"/>
  <c r="CJ131" i="4" s="1"/>
  <c r="CJ127" i="4"/>
  <c r="CJ118" i="4"/>
  <c r="CK231" i="4"/>
  <c r="CK241" i="4" s="1"/>
  <c r="CK237" i="4"/>
  <c r="CK258" i="4"/>
  <c r="CK268" i="4" s="1"/>
  <c r="CK264" i="4"/>
  <c r="CJ148" i="4"/>
  <c r="CJ158" i="4" s="1"/>
  <c r="CJ154" i="4"/>
  <c r="CJ145" i="4"/>
  <c r="CJ175" i="4"/>
  <c r="CJ185" i="4" s="1"/>
  <c r="CJ181" i="4"/>
  <c r="CJ172" i="4"/>
  <c r="CJ235" i="4"/>
  <c r="CJ229" i="4"/>
  <c r="CJ239" i="4" s="1"/>
  <c r="CJ226" i="4"/>
  <c r="CI209" i="4"/>
  <c r="CI203" i="4"/>
  <c r="CI213" i="4" s="1"/>
  <c r="CJ208" i="4"/>
  <c r="CJ202" i="4"/>
  <c r="CJ212" i="4" s="1"/>
  <c r="CJ199" i="4"/>
  <c r="CJ262" i="4"/>
  <c r="CJ256" i="4"/>
  <c r="CJ266" i="4" s="1"/>
  <c r="CJ253" i="4"/>
  <c r="CI122" i="4"/>
  <c r="CI132" i="4" s="1"/>
  <c r="CI128" i="4"/>
  <c r="CK129" i="4"/>
  <c r="CK123" i="4"/>
  <c r="CK133" i="4" s="1"/>
  <c r="CI182" i="4"/>
  <c r="CI176" i="4"/>
  <c r="CI186" i="4" s="1"/>
  <c r="CK183" i="4"/>
  <c r="CK177" i="4"/>
  <c r="CK187" i="4" s="1"/>
  <c r="CK210" i="4"/>
  <c r="CK204" i="4"/>
  <c r="CK214" i="4" s="1"/>
  <c r="CK93" i="4"/>
  <c r="CK101" i="4" s="1"/>
  <c r="CK96" i="4"/>
  <c r="CK104" i="4" s="1"/>
  <c r="CK73" i="4"/>
  <c r="CK62" i="4"/>
  <c r="CK78" i="4"/>
  <c r="CK72" i="4"/>
  <c r="CK77" i="4"/>
  <c r="CK79" i="4"/>
  <c r="CK75" i="4"/>
  <c r="CK70" i="4"/>
  <c r="CK65" i="4"/>
  <c r="CK76" i="4"/>
  <c r="CK57" i="4"/>
  <c r="CK64" i="4"/>
  <c r="CK61" i="4"/>
  <c r="CK71" i="4"/>
  <c r="CK59" i="4"/>
  <c r="CK56" i="4"/>
  <c r="CK60" i="4"/>
  <c r="CK63" i="4"/>
  <c r="CK74" i="4"/>
  <c r="CK58" i="4"/>
  <c r="CL3" i="4"/>
  <c r="CK156" i="4"/>
  <c r="CK150" i="4"/>
  <c r="CK160" i="4" s="1"/>
  <c r="CJ209" i="4" l="1"/>
  <c r="CJ203" i="4"/>
  <c r="CJ213" i="4" s="1"/>
  <c r="CK247" i="4"/>
  <c r="CK220" i="4"/>
  <c r="CK193" i="4"/>
  <c r="CK166" i="4"/>
  <c r="CK139" i="4"/>
  <c r="CK112" i="4"/>
  <c r="CK80" i="4"/>
  <c r="CJ122" i="4"/>
  <c r="CJ132" i="4" s="1"/>
  <c r="CJ128" i="4"/>
  <c r="CJ155" i="4"/>
  <c r="CJ149" i="4"/>
  <c r="CJ159" i="4" s="1"/>
  <c r="CJ230" i="4"/>
  <c r="CJ240" i="4" s="1"/>
  <c r="CJ236" i="4"/>
  <c r="CL254" i="4"/>
  <c r="CL227" i="4"/>
  <c r="CL200" i="4"/>
  <c r="CL173" i="4"/>
  <c r="CL146" i="4"/>
  <c r="CL119" i="4"/>
  <c r="CL4" i="4"/>
  <c r="CJ257" i="4"/>
  <c r="CJ267" i="4" s="1"/>
  <c r="CJ263" i="4"/>
  <c r="CJ182" i="4"/>
  <c r="CJ176" i="4"/>
  <c r="CJ186" i="4" s="1"/>
  <c r="CK246" i="4"/>
  <c r="CK252" i="4" s="1"/>
  <c r="CK219" i="4"/>
  <c r="CK225" i="4" s="1"/>
  <c r="CK192" i="4"/>
  <c r="CK198" i="4" s="1"/>
  <c r="CK138" i="4"/>
  <c r="CK165" i="4"/>
  <c r="CK171" i="4" s="1"/>
  <c r="CK111" i="4"/>
  <c r="CK117" i="4" s="1"/>
  <c r="CK66" i="4"/>
  <c r="CK144" i="4" l="1"/>
  <c r="CL96" i="4"/>
  <c r="CL104" i="4" s="1"/>
  <c r="CL78" i="4"/>
  <c r="CL77" i="4"/>
  <c r="CL72" i="4"/>
  <c r="CL65" i="4"/>
  <c r="CL76" i="4"/>
  <c r="CL57" i="4"/>
  <c r="CL61" i="4"/>
  <c r="CL60" i="4"/>
  <c r="CL59" i="4"/>
  <c r="CL79" i="4"/>
  <c r="CL75" i="4"/>
  <c r="CL70" i="4"/>
  <c r="CL71" i="4"/>
  <c r="CL73" i="4"/>
  <c r="CL56" i="4"/>
  <c r="CL63" i="4"/>
  <c r="CL74" i="4"/>
  <c r="CL62" i="4"/>
  <c r="CL58" i="4"/>
  <c r="CL93" i="4"/>
  <c r="CL101" i="4" s="1"/>
  <c r="CL64" i="4"/>
  <c r="CM3" i="4"/>
  <c r="CL129" i="4"/>
  <c r="CL123" i="4"/>
  <c r="CL133" i="4" s="1"/>
  <c r="CK154" i="4"/>
  <c r="CK145" i="4"/>
  <c r="CK148" i="4"/>
  <c r="CK158" i="4" s="1"/>
  <c r="CK121" i="4"/>
  <c r="CK131" i="4" s="1"/>
  <c r="CK127" i="4"/>
  <c r="CK118" i="4"/>
  <c r="CL150" i="4"/>
  <c r="CL160" i="4" s="1"/>
  <c r="CL156" i="4"/>
  <c r="CL183" i="4"/>
  <c r="CL177" i="4"/>
  <c r="CL187" i="4" s="1"/>
  <c r="CL210" i="4"/>
  <c r="CL204" i="4"/>
  <c r="CL214" i="4" s="1"/>
  <c r="CL237" i="4"/>
  <c r="CL231" i="4"/>
  <c r="CL241" i="4" s="1"/>
  <c r="CK235" i="4"/>
  <c r="CK229" i="4"/>
  <c r="CK239" i="4" s="1"/>
  <c r="CK226" i="4"/>
  <c r="CK262" i="4"/>
  <c r="CK256" i="4"/>
  <c r="CK266" i="4" s="1"/>
  <c r="CK253" i="4"/>
  <c r="CL258" i="4"/>
  <c r="CL268" i="4" s="1"/>
  <c r="CL264" i="4"/>
  <c r="CK175" i="4"/>
  <c r="CK185" i="4" s="1"/>
  <c r="CK181" i="4"/>
  <c r="CK172" i="4"/>
  <c r="CK202" i="4"/>
  <c r="CK212" i="4" s="1"/>
  <c r="CK208" i="4"/>
  <c r="CK199" i="4"/>
  <c r="CK122" i="4" l="1"/>
  <c r="CK132" i="4" s="1"/>
  <c r="CK128" i="4"/>
  <c r="CK230" i="4"/>
  <c r="CK240" i="4" s="1"/>
  <c r="CK236" i="4"/>
  <c r="CK182" i="4"/>
  <c r="CK176" i="4"/>
  <c r="CK186" i="4" s="1"/>
  <c r="CL247" i="4"/>
  <c r="CL220" i="4"/>
  <c r="CL193" i="4"/>
  <c r="CL139" i="4"/>
  <c r="CL166" i="4"/>
  <c r="CL112" i="4"/>
  <c r="CL80" i="4"/>
  <c r="CK209" i="4"/>
  <c r="CK203" i="4"/>
  <c r="CK213" i="4" s="1"/>
  <c r="CK149" i="4"/>
  <c r="CK159" i="4" s="1"/>
  <c r="CK155" i="4"/>
  <c r="CL246" i="4"/>
  <c r="CL219" i="4"/>
  <c r="CL192" i="4"/>
  <c r="CL138" i="4"/>
  <c r="CL165" i="4"/>
  <c r="CL111" i="4"/>
  <c r="CL66" i="4"/>
  <c r="CK257" i="4"/>
  <c r="CK267" i="4" s="1"/>
  <c r="CK263" i="4"/>
  <c r="CM254" i="4"/>
  <c r="CM227" i="4"/>
  <c r="CM173" i="4"/>
  <c r="CM200" i="4"/>
  <c r="CM119" i="4"/>
  <c r="CM146" i="4"/>
  <c r="CM4" i="4"/>
  <c r="CL144" i="4" l="1"/>
  <c r="CL117" i="4"/>
  <c r="CL171" i="4"/>
  <c r="CL198" i="4"/>
  <c r="CL202" i="4" s="1"/>
  <c r="CL212" i="4" s="1"/>
  <c r="CL225" i="4"/>
  <c r="CL229" i="4" s="1"/>
  <c r="CL239" i="4" s="1"/>
  <c r="CL252" i="4"/>
  <c r="CM96" i="4"/>
  <c r="CM104" i="4" s="1"/>
  <c r="CM60" i="4"/>
  <c r="CM72" i="4"/>
  <c r="CM77" i="4"/>
  <c r="CM71" i="4"/>
  <c r="CM76" i="4"/>
  <c r="CM57" i="4"/>
  <c r="CM61" i="4"/>
  <c r="CM59" i="4"/>
  <c r="CM65" i="4"/>
  <c r="CM73" i="4"/>
  <c r="CM75" i="4"/>
  <c r="CM56" i="4"/>
  <c r="CN3" i="4"/>
  <c r="CM63" i="4"/>
  <c r="CM74" i="4"/>
  <c r="CM62" i="4"/>
  <c r="CM79" i="4"/>
  <c r="CM58" i="4"/>
  <c r="CM93" i="4"/>
  <c r="CM101" i="4" s="1"/>
  <c r="CM64" i="4"/>
  <c r="CM78" i="4"/>
  <c r="CM70" i="4"/>
  <c r="CL175" i="4"/>
  <c r="CL185" i="4" s="1"/>
  <c r="CL181" i="4"/>
  <c r="CL172" i="4"/>
  <c r="CM156" i="4"/>
  <c r="CM150" i="4"/>
  <c r="CM160" i="4" s="1"/>
  <c r="CM129" i="4"/>
  <c r="CM123" i="4"/>
  <c r="CM133" i="4" s="1"/>
  <c r="CM183" i="4"/>
  <c r="CM177" i="4"/>
  <c r="CM187" i="4" s="1"/>
  <c r="CL145" i="4"/>
  <c r="CL154" i="4"/>
  <c r="CL148" i="4"/>
  <c r="CL158" i="4" s="1"/>
  <c r="CL262" i="4"/>
  <c r="CL256" i="4"/>
  <c r="CL266" i="4" s="1"/>
  <c r="CL253" i="4"/>
  <c r="CM231" i="4"/>
  <c r="CM241" i="4" s="1"/>
  <c r="CM237" i="4"/>
  <c r="CM258" i="4"/>
  <c r="CM268" i="4" s="1"/>
  <c r="CM264" i="4"/>
  <c r="CM210" i="4"/>
  <c r="CM204" i="4"/>
  <c r="CM214" i="4" s="1"/>
  <c r="CL121" i="4"/>
  <c r="CL131" i="4" s="1"/>
  <c r="CL127" i="4"/>
  <c r="CL118" i="4"/>
  <c r="CL199" i="4" l="1"/>
  <c r="CL208" i="4"/>
  <c r="CL235" i="4"/>
  <c r="CL226" i="4"/>
  <c r="CL263" i="4"/>
  <c r="CL257" i="4"/>
  <c r="CL267" i="4" s="1"/>
  <c r="CL236" i="4"/>
  <c r="CL230" i="4"/>
  <c r="CL240" i="4" s="1"/>
  <c r="CL203" i="4"/>
  <c r="CL213" i="4" s="1"/>
  <c r="CL209" i="4"/>
  <c r="CL176" i="4"/>
  <c r="CL186" i="4" s="1"/>
  <c r="CL182" i="4"/>
  <c r="CL128" i="4"/>
  <c r="CL122" i="4"/>
  <c r="CL132" i="4" s="1"/>
  <c r="CL155" i="4"/>
  <c r="CL149" i="4"/>
  <c r="CL159" i="4" s="1"/>
  <c r="CN227" i="4"/>
  <c r="CN254" i="4"/>
  <c r="CN200" i="4"/>
  <c r="CN173" i="4"/>
  <c r="CN146" i="4"/>
  <c r="CN119" i="4"/>
  <c r="CN4" i="4"/>
  <c r="CM246" i="4"/>
  <c r="CM252" i="4" s="1"/>
  <c r="CM219" i="4"/>
  <c r="CM192" i="4"/>
  <c r="CM165" i="4"/>
  <c r="CM138" i="4"/>
  <c r="CM111" i="4"/>
  <c r="CM66" i="4"/>
  <c r="CM247" i="4"/>
  <c r="CM220" i="4"/>
  <c r="CM193" i="4"/>
  <c r="CM166" i="4"/>
  <c r="CM139" i="4"/>
  <c r="CM112" i="4"/>
  <c r="CM80" i="4"/>
  <c r="CM225" i="4" l="1"/>
  <c r="CM198" i="4"/>
  <c r="CM235" i="4"/>
  <c r="CM229" i="4"/>
  <c r="CM239" i="4" s="1"/>
  <c r="CM226" i="4"/>
  <c r="CN150" i="4"/>
  <c r="CN160" i="4" s="1"/>
  <c r="CN156" i="4"/>
  <c r="CN204" i="4"/>
  <c r="CN214" i="4" s="1"/>
  <c r="CN210" i="4"/>
  <c r="CM202" i="4"/>
  <c r="CM212" i="4" s="1"/>
  <c r="CM208" i="4"/>
  <c r="CM199" i="4"/>
  <c r="CM117" i="4"/>
  <c r="CN264" i="4"/>
  <c r="CN258" i="4"/>
  <c r="CN268" i="4" s="1"/>
  <c r="CM262" i="4"/>
  <c r="CM253" i="4"/>
  <c r="CM256" i="4"/>
  <c r="CM266" i="4" s="1"/>
  <c r="CM144" i="4"/>
  <c r="CN231" i="4"/>
  <c r="CN241" i="4" s="1"/>
  <c r="CN237" i="4"/>
  <c r="CN62" i="4"/>
  <c r="CN96" i="4"/>
  <c r="CN104" i="4" s="1"/>
  <c r="CN77" i="4"/>
  <c r="CN65" i="4"/>
  <c r="CN76" i="4"/>
  <c r="CN57" i="4"/>
  <c r="CN61" i="4"/>
  <c r="CN59" i="4"/>
  <c r="CN73" i="4"/>
  <c r="CN60" i="4"/>
  <c r="CN93" i="4"/>
  <c r="CN101" i="4" s="1"/>
  <c r="CN74" i="4"/>
  <c r="CN72" i="4"/>
  <c r="CN75" i="4"/>
  <c r="CN56" i="4"/>
  <c r="CN63" i="4"/>
  <c r="CO3" i="4"/>
  <c r="CN79" i="4"/>
  <c r="CN58" i="4"/>
  <c r="CN64" i="4"/>
  <c r="CN78" i="4"/>
  <c r="CN70" i="4"/>
  <c r="CN71" i="4"/>
  <c r="CN123" i="4"/>
  <c r="CN133" i="4" s="1"/>
  <c r="CN129" i="4"/>
  <c r="CN183" i="4"/>
  <c r="CN177" i="4"/>
  <c r="CN187" i="4" s="1"/>
  <c r="CM171" i="4"/>
  <c r="CM121" i="4" l="1"/>
  <c r="CM131" i="4" s="1"/>
  <c r="CM127" i="4"/>
  <c r="CM118" i="4"/>
  <c r="CM203" i="4"/>
  <c r="CM213" i="4" s="1"/>
  <c r="CM209" i="4"/>
  <c r="CN247" i="4"/>
  <c r="CN220" i="4"/>
  <c r="CN193" i="4"/>
  <c r="CN166" i="4"/>
  <c r="CN139" i="4"/>
  <c r="CN112" i="4"/>
  <c r="CN80" i="4"/>
  <c r="CM154" i="4"/>
  <c r="CM148" i="4"/>
  <c r="CM158" i="4" s="1"/>
  <c r="CM145" i="4"/>
  <c r="CM257" i="4"/>
  <c r="CM267" i="4" s="1"/>
  <c r="CM263" i="4"/>
  <c r="CM175" i="4"/>
  <c r="CM185" i="4" s="1"/>
  <c r="CM181" i="4"/>
  <c r="CM172" i="4"/>
  <c r="CO254" i="4"/>
  <c r="CO200" i="4"/>
  <c r="CO227" i="4"/>
  <c r="CO146" i="4"/>
  <c r="CO173" i="4"/>
  <c r="CO119" i="4"/>
  <c r="CO4" i="4"/>
  <c r="CM236" i="4"/>
  <c r="CM230" i="4"/>
  <c r="CM240" i="4" s="1"/>
  <c r="CN246" i="4"/>
  <c r="CN252" i="4" s="1"/>
  <c r="CN219" i="4"/>
  <c r="CN225" i="4" s="1"/>
  <c r="CN192" i="4"/>
  <c r="CN198" i="4" s="1"/>
  <c r="CN165" i="4"/>
  <c r="CN171" i="4" s="1"/>
  <c r="CN138" i="4"/>
  <c r="CN111" i="4"/>
  <c r="CN66" i="4"/>
  <c r="CN175" i="4" l="1"/>
  <c r="CN185" i="4" s="1"/>
  <c r="CN181" i="4"/>
  <c r="CN172" i="4"/>
  <c r="CO204" i="4"/>
  <c r="CO214" i="4" s="1"/>
  <c r="CO210" i="4"/>
  <c r="CN202" i="4"/>
  <c r="CN212" i="4" s="1"/>
  <c r="CN208" i="4"/>
  <c r="CN199" i="4"/>
  <c r="CO123" i="4"/>
  <c r="CO133" i="4" s="1"/>
  <c r="CO129" i="4"/>
  <c r="CM155" i="4"/>
  <c r="CM149" i="4"/>
  <c r="CM159" i="4" s="1"/>
  <c r="CN226" i="4"/>
  <c r="CN229" i="4"/>
  <c r="CN239" i="4" s="1"/>
  <c r="CN235" i="4"/>
  <c r="CO177" i="4"/>
  <c r="CO187" i="4" s="1"/>
  <c r="CO183" i="4"/>
  <c r="CM122" i="4"/>
  <c r="CM132" i="4" s="1"/>
  <c r="CM128" i="4"/>
  <c r="CN262" i="4"/>
  <c r="CN256" i="4"/>
  <c r="CN266" i="4" s="1"/>
  <c r="CN253" i="4"/>
  <c r="CO64" i="4"/>
  <c r="CO96" i="4"/>
  <c r="CO104" i="4" s="1"/>
  <c r="CO71" i="4"/>
  <c r="CO76" i="4"/>
  <c r="CO61" i="4"/>
  <c r="CO59" i="4"/>
  <c r="CO63" i="4"/>
  <c r="CO60" i="4"/>
  <c r="CO74" i="4"/>
  <c r="CO73" i="4"/>
  <c r="CO62" i="4"/>
  <c r="CO93" i="4"/>
  <c r="CO101" i="4" s="1"/>
  <c r="CO77" i="4"/>
  <c r="CO57" i="4"/>
  <c r="CP3" i="4"/>
  <c r="CO65" i="4"/>
  <c r="CO79" i="4"/>
  <c r="CO58" i="4"/>
  <c r="CO72" i="4"/>
  <c r="CO78" i="4"/>
  <c r="CO70" i="4"/>
  <c r="CO75" i="4"/>
  <c r="CO56" i="4"/>
  <c r="CN117" i="4"/>
  <c r="CO156" i="4"/>
  <c r="CO150" i="4"/>
  <c r="CO160" i="4" s="1"/>
  <c r="CO264" i="4"/>
  <c r="CO258" i="4"/>
  <c r="CO268" i="4" s="1"/>
  <c r="CM182" i="4"/>
  <c r="CM176" i="4"/>
  <c r="CM186" i="4" s="1"/>
  <c r="CN144" i="4"/>
  <c r="CO231" i="4"/>
  <c r="CO241" i="4" s="1"/>
  <c r="CO237" i="4"/>
  <c r="CN263" i="4" l="1"/>
  <c r="CN257" i="4"/>
  <c r="CN267" i="4" s="1"/>
  <c r="CP200" i="4"/>
  <c r="CP227" i="4"/>
  <c r="CP254" i="4"/>
  <c r="CP173" i="4"/>
  <c r="CP146" i="4"/>
  <c r="CP119" i="4"/>
  <c r="CP4" i="4"/>
  <c r="CO247" i="4"/>
  <c r="CO220" i="4"/>
  <c r="CO166" i="4"/>
  <c r="CO112" i="4"/>
  <c r="CO193" i="4"/>
  <c r="CO139" i="4"/>
  <c r="CO80" i="4"/>
  <c r="CN176" i="4"/>
  <c r="CN186" i="4" s="1"/>
  <c r="CN182" i="4"/>
  <c r="CN154" i="4"/>
  <c r="CN148" i="4"/>
  <c r="CN158" i="4" s="1"/>
  <c r="CN145" i="4"/>
  <c r="CN203" i="4"/>
  <c r="CN213" i="4" s="1"/>
  <c r="CN209" i="4"/>
  <c r="CN121" i="4"/>
  <c r="CN131" i="4" s="1"/>
  <c r="CN127" i="4"/>
  <c r="CN118" i="4"/>
  <c r="CN236" i="4"/>
  <c r="CN230" i="4"/>
  <c r="CN240" i="4" s="1"/>
  <c r="CO219" i="4"/>
  <c r="CO192" i="4"/>
  <c r="CO198" i="4" s="1"/>
  <c r="CO246" i="4"/>
  <c r="CO165" i="4"/>
  <c r="CO111" i="4"/>
  <c r="CO117" i="4" s="1"/>
  <c r="CO138" i="4"/>
  <c r="CO66" i="4"/>
  <c r="CO171" i="4" l="1"/>
  <c r="CP177" i="4"/>
  <c r="CP187" i="4" s="1"/>
  <c r="CP183" i="4"/>
  <c r="CP264" i="4"/>
  <c r="CP258" i="4"/>
  <c r="CP268" i="4" s="1"/>
  <c r="CN155" i="4"/>
  <c r="CN149" i="4"/>
  <c r="CN159" i="4" s="1"/>
  <c r="CO202" i="4"/>
  <c r="CO212" i="4" s="1"/>
  <c r="CO208" i="4"/>
  <c r="CO199" i="4"/>
  <c r="CN122" i="4"/>
  <c r="CN132" i="4" s="1"/>
  <c r="CN128" i="4"/>
  <c r="CP231" i="4"/>
  <c r="CP241" i="4" s="1"/>
  <c r="CP237" i="4"/>
  <c r="CP76" i="4"/>
  <c r="CP63" i="4"/>
  <c r="CP75" i="4"/>
  <c r="CP96" i="4"/>
  <c r="CP104" i="4" s="1"/>
  <c r="CP60" i="4"/>
  <c r="CP73" i="4"/>
  <c r="CP62" i="4"/>
  <c r="CP93" i="4"/>
  <c r="CP101" i="4" s="1"/>
  <c r="CP74" i="4"/>
  <c r="CP56" i="4"/>
  <c r="CP77" i="4"/>
  <c r="CP71" i="4"/>
  <c r="CP78" i="4"/>
  <c r="CP61" i="4"/>
  <c r="CP59" i="4"/>
  <c r="CQ3" i="4"/>
  <c r="CP79" i="4"/>
  <c r="CP65" i="4"/>
  <c r="CP72" i="4"/>
  <c r="CP70" i="4"/>
  <c r="CP64" i="4"/>
  <c r="CP57" i="4"/>
  <c r="CP58" i="4"/>
  <c r="CP204" i="4"/>
  <c r="CP214" i="4" s="1"/>
  <c r="CP210" i="4"/>
  <c r="CO175" i="4"/>
  <c r="CO185" i="4" s="1"/>
  <c r="CO181" i="4"/>
  <c r="CO172" i="4"/>
  <c r="CO252" i="4"/>
  <c r="CP123" i="4"/>
  <c r="CP133" i="4" s="1"/>
  <c r="CP129" i="4"/>
  <c r="CP150" i="4"/>
  <c r="CP160" i="4" s="1"/>
  <c r="CP156" i="4"/>
  <c r="CO127" i="4"/>
  <c r="CO121" i="4"/>
  <c r="CO131" i="4" s="1"/>
  <c r="CO118" i="4"/>
  <c r="CO225" i="4"/>
  <c r="CO144" i="4"/>
  <c r="CO256" i="4" l="1"/>
  <c r="CO266" i="4" s="1"/>
  <c r="CO262" i="4"/>
  <c r="CO253" i="4"/>
  <c r="CO176" i="4"/>
  <c r="CO186" i="4" s="1"/>
  <c r="CO182" i="4"/>
  <c r="CP220" i="4"/>
  <c r="CP247" i="4"/>
  <c r="CP193" i="4"/>
  <c r="CP166" i="4"/>
  <c r="CP112" i="4"/>
  <c r="CP139" i="4"/>
  <c r="CP80" i="4"/>
  <c r="CO209" i="4"/>
  <c r="CO203" i="4"/>
  <c r="CO213" i="4" s="1"/>
  <c r="CO154" i="4"/>
  <c r="CO148" i="4"/>
  <c r="CO158" i="4" s="1"/>
  <c r="CO145" i="4"/>
  <c r="CO229" i="4"/>
  <c r="CO239" i="4" s="1"/>
  <c r="CO226" i="4"/>
  <c r="CO235" i="4"/>
  <c r="CO122" i="4"/>
  <c r="CO132" i="4" s="1"/>
  <c r="CO128" i="4"/>
  <c r="CQ200" i="4"/>
  <c r="CQ227" i="4"/>
  <c r="CQ254" i="4"/>
  <c r="CQ173" i="4"/>
  <c r="CQ146" i="4"/>
  <c r="CQ119" i="4"/>
  <c r="CQ4" i="4"/>
  <c r="CP246" i="4"/>
  <c r="CP192" i="4"/>
  <c r="CP219" i="4"/>
  <c r="CP225" i="4" s="1"/>
  <c r="CP165" i="4"/>
  <c r="CP171" i="4" s="1"/>
  <c r="CP111" i="4"/>
  <c r="CP138" i="4"/>
  <c r="CP66" i="4"/>
  <c r="CP198" i="4" l="1"/>
  <c r="CP252" i="4"/>
  <c r="CP229" i="4"/>
  <c r="CP239" i="4" s="1"/>
  <c r="CP235" i="4"/>
  <c r="CP226" i="4"/>
  <c r="CP202" i="4"/>
  <c r="CP212" i="4" s="1"/>
  <c r="CP208" i="4"/>
  <c r="CP199" i="4"/>
  <c r="CP256" i="4"/>
  <c r="CP266" i="4" s="1"/>
  <c r="CP262" i="4"/>
  <c r="CP253" i="4"/>
  <c r="CO236" i="4"/>
  <c r="CO230" i="4"/>
  <c r="CO240" i="4" s="1"/>
  <c r="CO155" i="4"/>
  <c r="CO149" i="4"/>
  <c r="CO159" i="4" s="1"/>
  <c r="CQ264" i="4"/>
  <c r="CQ258" i="4"/>
  <c r="CQ268" i="4" s="1"/>
  <c r="CO257" i="4"/>
  <c r="CO267" i="4" s="1"/>
  <c r="CO263" i="4"/>
  <c r="CQ79" i="4"/>
  <c r="CQ78" i="4"/>
  <c r="CQ77" i="4"/>
  <c r="CQ76" i="4"/>
  <c r="CQ75" i="4"/>
  <c r="CQ74" i="4"/>
  <c r="CQ73" i="4"/>
  <c r="CQ72" i="4"/>
  <c r="CQ71" i="4"/>
  <c r="CQ70" i="4"/>
  <c r="CQ62" i="4"/>
  <c r="CQ93" i="4"/>
  <c r="CQ101" i="4" s="1"/>
  <c r="CQ56" i="4"/>
  <c r="CQ63" i="4"/>
  <c r="CQ58" i="4"/>
  <c r="CR3" i="4"/>
  <c r="CQ60" i="4"/>
  <c r="CQ96" i="4"/>
  <c r="CQ104" i="4" s="1"/>
  <c r="CQ65" i="4"/>
  <c r="CQ59" i="4"/>
  <c r="CQ64" i="4"/>
  <c r="CQ61" i="4"/>
  <c r="CQ57" i="4"/>
  <c r="CQ150" i="4"/>
  <c r="CQ160" i="4" s="1"/>
  <c r="CQ156" i="4"/>
  <c r="CQ177" i="4"/>
  <c r="CQ187" i="4" s="1"/>
  <c r="CQ183" i="4"/>
  <c r="CP144" i="4"/>
  <c r="CQ231" i="4"/>
  <c r="CQ241" i="4" s="1"/>
  <c r="CQ237" i="4"/>
  <c r="CP181" i="4"/>
  <c r="CP175" i="4"/>
  <c r="CP185" i="4" s="1"/>
  <c r="CP172" i="4"/>
  <c r="CQ129" i="4"/>
  <c r="CQ123" i="4"/>
  <c r="CQ133" i="4" s="1"/>
  <c r="CP117" i="4"/>
  <c r="CQ204" i="4"/>
  <c r="CQ214" i="4" s="1"/>
  <c r="CQ210" i="4"/>
  <c r="CP209" i="4" l="1"/>
  <c r="CP203" i="4"/>
  <c r="CP213" i="4" s="1"/>
  <c r="CQ246" i="4"/>
  <c r="CQ192" i="4"/>
  <c r="CQ165" i="4"/>
  <c r="CQ66" i="4"/>
  <c r="CQ219" i="4"/>
  <c r="CQ225" i="4" s="1"/>
  <c r="CQ111" i="4"/>
  <c r="CQ117" i="4" s="1"/>
  <c r="CQ138" i="4"/>
  <c r="CQ144" i="4" s="1"/>
  <c r="CP230" i="4"/>
  <c r="CP240" i="4" s="1"/>
  <c r="CP236" i="4"/>
  <c r="CR254" i="4"/>
  <c r="CR227" i="4"/>
  <c r="CR200" i="4"/>
  <c r="CR173" i="4"/>
  <c r="CR146" i="4"/>
  <c r="CR119" i="4"/>
  <c r="CR4" i="4"/>
  <c r="CP257" i="4"/>
  <c r="CP267" i="4" s="1"/>
  <c r="CP263" i="4"/>
  <c r="CP127" i="4"/>
  <c r="CP121" i="4"/>
  <c r="CP131" i="4" s="1"/>
  <c r="CP118" i="4"/>
  <c r="CP176" i="4"/>
  <c r="CP186" i="4" s="1"/>
  <c r="CP182" i="4"/>
  <c r="CQ220" i="4"/>
  <c r="CQ193" i="4"/>
  <c r="CQ247" i="4"/>
  <c r="CQ166" i="4"/>
  <c r="CQ112" i="4"/>
  <c r="CQ139" i="4"/>
  <c r="CQ80" i="4"/>
  <c r="CP154" i="4"/>
  <c r="CP148" i="4"/>
  <c r="CP158" i="4" s="1"/>
  <c r="CP145" i="4"/>
  <c r="CQ127" i="4" l="1"/>
  <c r="CQ121" i="4"/>
  <c r="CQ131" i="4" s="1"/>
  <c r="CQ118" i="4"/>
  <c r="CR183" i="4"/>
  <c r="C326" i="4" s="1"/>
  <c r="CR177" i="4"/>
  <c r="C294" i="4"/>
  <c r="CQ252" i="4"/>
  <c r="CQ154" i="4"/>
  <c r="CQ148" i="4"/>
  <c r="CQ158" i="4" s="1"/>
  <c r="CQ145" i="4"/>
  <c r="CR70" i="4"/>
  <c r="CR61" i="4"/>
  <c r="CR75" i="4"/>
  <c r="CR93" i="4"/>
  <c r="CR101" i="4" s="1"/>
  <c r="E313" i="4" s="1"/>
  <c r="CR76" i="4"/>
  <c r="CR62" i="4"/>
  <c r="CR64" i="4"/>
  <c r="CR73" i="4"/>
  <c r="CR56" i="4"/>
  <c r="CR74" i="4"/>
  <c r="CR63" i="4"/>
  <c r="CR58" i="4"/>
  <c r="CS3" i="4"/>
  <c r="CR77" i="4"/>
  <c r="CR71" i="4"/>
  <c r="CR78" i="4"/>
  <c r="CR96" i="4"/>
  <c r="CR104" i="4" s="1"/>
  <c r="E318" i="4" s="1"/>
  <c r="CR79" i="4"/>
  <c r="CR65" i="4"/>
  <c r="CR59" i="4"/>
  <c r="CR60" i="4"/>
  <c r="CR72" i="4"/>
  <c r="CR57" i="4"/>
  <c r="E319" i="4"/>
  <c r="E314" i="4"/>
  <c r="E287" i="4"/>
  <c r="CR129" i="4"/>
  <c r="C324" i="4" s="1"/>
  <c r="CR123" i="4"/>
  <c r="C292" i="4"/>
  <c r="CQ171" i="4"/>
  <c r="CR237" i="4"/>
  <c r="CR231" i="4"/>
  <c r="C296" i="4"/>
  <c r="CQ229" i="4"/>
  <c r="CQ239" i="4" s="1"/>
  <c r="CQ235" i="4"/>
  <c r="CQ226" i="4"/>
  <c r="CR156" i="4"/>
  <c r="C325" i="4" s="1"/>
  <c r="CR150" i="4"/>
  <c r="C293" i="4"/>
  <c r="CQ198" i="4"/>
  <c r="CR204" i="4"/>
  <c r="CR210" i="4"/>
  <c r="C295" i="4"/>
  <c r="CP155" i="4"/>
  <c r="CP149" i="4"/>
  <c r="CP159" i="4" s="1"/>
  <c r="CP128" i="4"/>
  <c r="CP122" i="4"/>
  <c r="CP132" i="4" s="1"/>
  <c r="CR258" i="4"/>
  <c r="CR264" i="4"/>
  <c r="C297" i="4"/>
  <c r="CQ236" i="4" l="1"/>
  <c r="CQ230" i="4"/>
  <c r="CQ240" i="4" s="1"/>
  <c r="CR241" i="4"/>
  <c r="C338" i="4" s="1"/>
  <c r="C306" i="4"/>
  <c r="CR247" i="4"/>
  <c r="CR193" i="4"/>
  <c r="CR220" i="4"/>
  <c r="CR80" i="4"/>
  <c r="CR166" i="4"/>
  <c r="CR139" i="4"/>
  <c r="CR112" i="4"/>
  <c r="CQ155" i="4"/>
  <c r="CQ149" i="4"/>
  <c r="CQ159" i="4" s="1"/>
  <c r="CR268" i="4"/>
  <c r="C339" i="4" s="1"/>
  <c r="C307" i="4"/>
  <c r="CR214" i="4"/>
  <c r="C337" i="4" s="1"/>
  <c r="C305" i="4"/>
  <c r="CQ181" i="4"/>
  <c r="CQ175" i="4"/>
  <c r="CQ185" i="4" s="1"/>
  <c r="CQ172" i="4"/>
  <c r="CR246" i="4"/>
  <c r="CR192" i="4"/>
  <c r="CR165" i="4"/>
  <c r="CR111" i="4"/>
  <c r="CR219" i="4"/>
  <c r="CR138" i="4"/>
  <c r="CR66" i="4"/>
  <c r="CR133" i="4"/>
  <c r="C334" i="4" s="1"/>
  <c r="C302" i="4"/>
  <c r="CQ256" i="4"/>
  <c r="CQ266" i="4" s="1"/>
  <c r="CQ262" i="4"/>
  <c r="CQ253" i="4"/>
  <c r="CR187" i="4"/>
  <c r="C336" i="4" s="1"/>
  <c r="C304" i="4"/>
  <c r="CQ202" i="4"/>
  <c r="CQ212" i="4" s="1"/>
  <c r="CQ208" i="4"/>
  <c r="CQ199" i="4"/>
  <c r="CR160" i="4"/>
  <c r="C335" i="4" s="1"/>
  <c r="C303" i="4"/>
  <c r="CQ128" i="4"/>
  <c r="CQ122" i="4"/>
  <c r="CQ132" i="4" s="1"/>
  <c r="E286" i="4"/>
  <c r="CS254" i="4"/>
  <c r="CS227" i="4"/>
  <c r="CS200" i="4"/>
  <c r="CS173" i="4"/>
  <c r="CS119" i="4"/>
  <c r="CS146" i="4"/>
  <c r="CS4" i="4"/>
  <c r="CR144" i="4" l="1"/>
  <c r="CR154" i="4" s="1"/>
  <c r="CS237" i="4"/>
  <c r="CS231" i="4"/>
  <c r="CS241" i="4" s="1"/>
  <c r="CR198" i="4"/>
  <c r="CS264" i="4"/>
  <c r="CS258" i="4"/>
  <c r="CS268" i="4" s="1"/>
  <c r="CQ263" i="4"/>
  <c r="CQ257" i="4"/>
  <c r="CQ267" i="4" s="1"/>
  <c r="CR252" i="4"/>
  <c r="CQ182" i="4"/>
  <c r="CQ176" i="4"/>
  <c r="CQ186" i="4" s="1"/>
  <c r="CS204" i="4"/>
  <c r="CS214" i="4" s="1"/>
  <c r="CS210" i="4"/>
  <c r="CS61" i="4"/>
  <c r="CS93" i="4"/>
  <c r="CS101" i="4" s="1"/>
  <c r="CS75" i="4"/>
  <c r="CS74" i="4"/>
  <c r="CS79" i="4"/>
  <c r="CS73" i="4"/>
  <c r="CS56" i="4"/>
  <c r="CS63" i="4"/>
  <c r="CS58" i="4"/>
  <c r="CT3" i="4"/>
  <c r="CS77" i="4"/>
  <c r="CS71" i="4"/>
  <c r="CS78" i="4"/>
  <c r="CS64" i="4"/>
  <c r="CS96" i="4"/>
  <c r="CS104" i="4" s="1"/>
  <c r="CS76" i="4"/>
  <c r="CS62" i="4"/>
  <c r="CS59" i="4"/>
  <c r="CS60" i="4"/>
  <c r="CS72" i="4"/>
  <c r="CS70" i="4"/>
  <c r="CS65" i="4"/>
  <c r="CS57" i="4"/>
  <c r="CS156" i="4"/>
  <c r="CS150" i="4"/>
  <c r="CS160" i="4" s="1"/>
  <c r="CQ203" i="4"/>
  <c r="CQ213" i="4" s="1"/>
  <c r="CQ209" i="4"/>
  <c r="CS129" i="4"/>
  <c r="CS123" i="4"/>
  <c r="CS133" i="4" s="1"/>
  <c r="CR225" i="4"/>
  <c r="CS183" i="4"/>
  <c r="CS177" i="4"/>
  <c r="CS187" i="4" s="1"/>
  <c r="CR117" i="4"/>
  <c r="CR171" i="4"/>
  <c r="CR145" i="4" l="1"/>
  <c r="CR155" i="4" s="1"/>
  <c r="D325" i="4" s="1"/>
  <c r="CR148" i="4"/>
  <c r="CR158" i="4" s="1"/>
  <c r="CR127" i="4"/>
  <c r="CR118" i="4"/>
  <c r="CR121" i="4"/>
  <c r="CR131" i="4" s="1"/>
  <c r="CR235" i="4"/>
  <c r="D328" i="4" s="1"/>
  <c r="CR229" i="4"/>
  <c r="CR239" i="4" s="1"/>
  <c r="CR226" i="4"/>
  <c r="CR202" i="4"/>
  <c r="CR212" i="4" s="1"/>
  <c r="CR208" i="4"/>
  <c r="D327" i="4" s="1"/>
  <c r="CR199" i="4"/>
  <c r="CS247" i="4"/>
  <c r="CS193" i="4"/>
  <c r="CS220" i="4"/>
  <c r="CS166" i="4"/>
  <c r="CS139" i="4"/>
  <c r="CS112" i="4"/>
  <c r="CS80" i="4"/>
  <c r="CR256" i="4"/>
  <c r="CR266" i="4" s="1"/>
  <c r="CR262" i="4"/>
  <c r="D329" i="4" s="1"/>
  <c r="CR253" i="4"/>
  <c r="CR181" i="4"/>
  <c r="CR175" i="4"/>
  <c r="CR185" i="4" s="1"/>
  <c r="CR172" i="4"/>
  <c r="CT254" i="4"/>
  <c r="CT227" i="4"/>
  <c r="CT200" i="4"/>
  <c r="CT146" i="4"/>
  <c r="CT173" i="4"/>
  <c r="CT119" i="4"/>
  <c r="CT4" i="4"/>
  <c r="CS246" i="4"/>
  <c r="CS219" i="4"/>
  <c r="CS192" i="4"/>
  <c r="CS111" i="4"/>
  <c r="CS117" i="4" s="1"/>
  <c r="CS138" i="4"/>
  <c r="CS165" i="4"/>
  <c r="CS171" i="4" s="1"/>
  <c r="CS66" i="4"/>
  <c r="D293" i="4" l="1"/>
  <c r="CR149" i="4"/>
  <c r="CR159" i="4" s="1"/>
  <c r="D335" i="4" s="1"/>
  <c r="CS225" i="4"/>
  <c r="CS235" i="4" s="1"/>
  <c r="CS127" i="4"/>
  <c r="CS121" i="4"/>
  <c r="CS131" i="4" s="1"/>
  <c r="CS118" i="4"/>
  <c r="CT63" i="4"/>
  <c r="CT74" i="4"/>
  <c r="CT93" i="4"/>
  <c r="CT101" i="4" s="1"/>
  <c r="CT79" i="4"/>
  <c r="CT58" i="4"/>
  <c r="CU3" i="4"/>
  <c r="CT70" i="4"/>
  <c r="CT77" i="4"/>
  <c r="CT71" i="4"/>
  <c r="CT78" i="4"/>
  <c r="CT64" i="4"/>
  <c r="CT96" i="4"/>
  <c r="CT104" i="4" s="1"/>
  <c r="CT65" i="4"/>
  <c r="CT73" i="4"/>
  <c r="CT56" i="4"/>
  <c r="CT59" i="4"/>
  <c r="CT60" i="4"/>
  <c r="CT72" i="4"/>
  <c r="CT76" i="4"/>
  <c r="CT62" i="4"/>
  <c r="CT75" i="4"/>
  <c r="CT61" i="4"/>
  <c r="CT57" i="4"/>
  <c r="CT183" i="4"/>
  <c r="CT177" i="4"/>
  <c r="CT187" i="4" s="1"/>
  <c r="CT204" i="4"/>
  <c r="CT214" i="4" s="1"/>
  <c r="CT210" i="4"/>
  <c r="CR182" i="4"/>
  <c r="D326" i="4" s="1"/>
  <c r="CR176" i="4"/>
  <c r="D294" i="4"/>
  <c r="CS198" i="4"/>
  <c r="CR203" i="4"/>
  <c r="CR209" i="4"/>
  <c r="C327" i="4" s="1"/>
  <c r="D295" i="4"/>
  <c r="CS252" i="4"/>
  <c r="CR263" i="4"/>
  <c r="C329" i="4" s="1"/>
  <c r="CR257" i="4"/>
  <c r="D297" i="4"/>
  <c r="CT129" i="4"/>
  <c r="CT123" i="4"/>
  <c r="CT133" i="4" s="1"/>
  <c r="CR236" i="4"/>
  <c r="C328" i="4" s="1"/>
  <c r="CR230" i="4"/>
  <c r="D296" i="4"/>
  <c r="CS181" i="4"/>
  <c r="CS172" i="4"/>
  <c r="CS175" i="4"/>
  <c r="CS185" i="4" s="1"/>
  <c r="CR128" i="4"/>
  <c r="D324" i="4" s="1"/>
  <c r="CR122" i="4"/>
  <c r="D292" i="4"/>
  <c r="CT156" i="4"/>
  <c r="CT150" i="4"/>
  <c r="CT160" i="4" s="1"/>
  <c r="CT237" i="4"/>
  <c r="CT231" i="4"/>
  <c r="CT241" i="4" s="1"/>
  <c r="CS144" i="4"/>
  <c r="CT264" i="4"/>
  <c r="CT258" i="4"/>
  <c r="CT268" i="4" s="1"/>
  <c r="D303" i="4" l="1"/>
  <c r="CS226" i="4"/>
  <c r="CS236" i="4" s="1"/>
  <c r="CS229" i="4"/>
  <c r="CS239" i="4" s="1"/>
  <c r="CS256" i="4"/>
  <c r="CS266" i="4" s="1"/>
  <c r="CS262" i="4"/>
  <c r="CS253" i="4"/>
  <c r="CT247" i="4"/>
  <c r="CT220" i="4"/>
  <c r="CT112" i="4"/>
  <c r="CT166" i="4"/>
  <c r="CT139" i="4"/>
  <c r="CT193" i="4"/>
  <c r="CT80" i="4"/>
  <c r="CU254" i="4"/>
  <c r="CU227" i="4"/>
  <c r="CU200" i="4"/>
  <c r="CU173" i="4"/>
  <c r="CU146" i="4"/>
  <c r="CU4" i="4"/>
  <c r="CU119" i="4"/>
  <c r="CR213" i="4"/>
  <c r="D337" i="4" s="1"/>
  <c r="D305" i="4"/>
  <c r="CT246" i="4"/>
  <c r="CT252" i="4" s="1"/>
  <c r="CT219" i="4"/>
  <c r="CT225" i="4" s="1"/>
  <c r="CT192" i="4"/>
  <c r="CT165" i="4"/>
  <c r="CT138" i="4"/>
  <c r="CT66" i="4"/>
  <c r="CT111" i="4"/>
  <c r="CS182" i="4"/>
  <c r="CS176" i="4"/>
  <c r="CS186" i="4" s="1"/>
  <c r="CS148" i="4"/>
  <c r="CS158" i="4" s="1"/>
  <c r="CS154" i="4"/>
  <c r="CS145" i="4"/>
  <c r="CR240" i="4"/>
  <c r="D338" i="4" s="1"/>
  <c r="D306" i="4"/>
  <c r="CS230" i="4"/>
  <c r="CS240" i="4" s="1"/>
  <c r="CS208" i="4"/>
  <c r="CS202" i="4"/>
  <c r="CS212" i="4" s="1"/>
  <c r="CS199" i="4"/>
  <c r="CS128" i="4"/>
  <c r="CS122" i="4"/>
  <c r="CS132" i="4" s="1"/>
  <c r="CR132" i="4"/>
  <c r="D334" i="4" s="1"/>
  <c r="D302" i="4"/>
  <c r="CR267" i="4"/>
  <c r="D339" i="4" s="1"/>
  <c r="D307" i="4"/>
  <c r="CR186" i="4"/>
  <c r="D336" i="4" s="1"/>
  <c r="D304" i="4"/>
  <c r="CT235" i="4" l="1"/>
  <c r="CT229" i="4"/>
  <c r="CT239" i="4" s="1"/>
  <c r="CT226" i="4"/>
  <c r="CT198" i="4"/>
  <c r="CU264" i="4"/>
  <c r="CU258" i="4"/>
  <c r="CU268" i="4" s="1"/>
  <c r="CS203" i="4"/>
  <c r="CS213" i="4" s="1"/>
  <c r="CS209" i="4"/>
  <c r="CU65" i="4"/>
  <c r="CU93" i="4"/>
  <c r="CU101" i="4" s="1"/>
  <c r="CU96" i="4"/>
  <c r="CU104" i="4" s="1"/>
  <c r="CU74" i="4"/>
  <c r="CU64" i="4"/>
  <c r="CU79" i="4"/>
  <c r="CU73" i="4"/>
  <c r="CU78" i="4"/>
  <c r="CU77" i="4"/>
  <c r="CU71" i="4"/>
  <c r="CU63" i="4"/>
  <c r="CU72" i="4"/>
  <c r="CU70" i="4"/>
  <c r="CU75" i="4"/>
  <c r="CU58" i="4"/>
  <c r="CV3" i="4"/>
  <c r="CU62" i="4"/>
  <c r="CU60" i="4"/>
  <c r="CU76" i="4"/>
  <c r="CU61" i="4"/>
  <c r="CU59" i="4"/>
  <c r="CU57" i="4"/>
  <c r="CU56" i="4"/>
  <c r="CT117" i="4"/>
  <c r="CU156" i="4"/>
  <c r="CU150" i="4"/>
  <c r="CU160" i="4" s="1"/>
  <c r="CS155" i="4"/>
  <c r="CS149" i="4"/>
  <c r="CS159" i="4" s="1"/>
  <c r="CT262" i="4"/>
  <c r="CT256" i="4"/>
  <c r="CT266" i="4" s="1"/>
  <c r="CT253" i="4"/>
  <c r="CU123" i="4"/>
  <c r="CU133" i="4" s="1"/>
  <c r="CU129" i="4"/>
  <c r="CU183" i="4"/>
  <c r="CU177" i="4"/>
  <c r="CU187" i="4" s="1"/>
  <c r="CS263" i="4"/>
  <c r="CS257" i="4"/>
  <c r="CS267" i="4" s="1"/>
  <c r="CT144" i="4"/>
  <c r="CU210" i="4"/>
  <c r="CU204" i="4"/>
  <c r="CU214" i="4" s="1"/>
  <c r="CT171" i="4"/>
  <c r="CU237" i="4"/>
  <c r="CU231" i="4"/>
  <c r="CU241" i="4" s="1"/>
  <c r="CT127" i="4" l="1"/>
  <c r="CT121" i="4"/>
  <c r="CT131" i="4" s="1"/>
  <c r="CT118" i="4"/>
  <c r="CT181" i="4"/>
  <c r="CT175" i="4"/>
  <c r="CT185" i="4" s="1"/>
  <c r="CT172" i="4"/>
  <c r="CT208" i="4"/>
  <c r="CT202" i="4"/>
  <c r="CT212" i="4" s="1"/>
  <c r="CT199" i="4"/>
  <c r="CU246" i="4"/>
  <c r="CU252" i="4" s="1"/>
  <c r="CU219" i="4"/>
  <c r="CU225" i="4" s="1"/>
  <c r="CU192" i="4"/>
  <c r="CU138" i="4"/>
  <c r="CU165" i="4"/>
  <c r="CU66" i="4"/>
  <c r="CU111" i="4"/>
  <c r="CU117" i="4" s="1"/>
  <c r="CT236" i="4"/>
  <c r="CT230" i="4"/>
  <c r="CT240" i="4" s="1"/>
  <c r="CU247" i="4"/>
  <c r="CU220" i="4"/>
  <c r="CU166" i="4"/>
  <c r="CU139" i="4"/>
  <c r="CU193" i="4"/>
  <c r="CU80" i="4"/>
  <c r="CU112" i="4"/>
  <c r="CT145" i="4"/>
  <c r="CT148" i="4"/>
  <c r="CT158" i="4" s="1"/>
  <c r="CT154" i="4"/>
  <c r="CV254" i="4"/>
  <c r="CV227" i="4"/>
  <c r="CV200" i="4"/>
  <c r="CV173" i="4"/>
  <c r="CV146" i="4"/>
  <c r="CV119" i="4"/>
  <c r="CV4" i="4"/>
  <c r="CT263" i="4"/>
  <c r="CT257" i="4"/>
  <c r="CT267" i="4" s="1"/>
  <c r="CV150" i="4" l="1"/>
  <c r="CV160" i="4" s="1"/>
  <c r="CV156" i="4"/>
  <c r="CV210" i="4"/>
  <c r="CV204" i="4"/>
  <c r="CV214" i="4" s="1"/>
  <c r="CT182" i="4"/>
  <c r="CT176" i="4"/>
  <c r="CT186" i="4" s="1"/>
  <c r="CT149" i="4"/>
  <c r="CT159" i="4" s="1"/>
  <c r="CT155" i="4"/>
  <c r="CU235" i="4"/>
  <c r="CU229" i="4"/>
  <c r="CU239" i="4" s="1"/>
  <c r="CU226" i="4"/>
  <c r="CV237" i="4"/>
  <c r="CV231" i="4"/>
  <c r="CV241" i="4" s="1"/>
  <c r="CV264" i="4"/>
  <c r="CV258" i="4"/>
  <c r="CV268" i="4" s="1"/>
  <c r="CT128" i="4"/>
  <c r="CT122" i="4"/>
  <c r="CT132" i="4" s="1"/>
  <c r="CU262" i="4"/>
  <c r="CU256" i="4"/>
  <c r="CU266" i="4" s="1"/>
  <c r="CU253" i="4"/>
  <c r="CV93" i="4"/>
  <c r="CV101" i="4" s="1"/>
  <c r="CV96" i="4"/>
  <c r="CV104" i="4" s="1"/>
  <c r="CV79" i="4"/>
  <c r="CV78" i="4"/>
  <c r="CV75" i="4"/>
  <c r="CV74" i="4"/>
  <c r="CV64" i="4"/>
  <c r="CV70" i="4"/>
  <c r="CV72" i="4"/>
  <c r="CV65" i="4"/>
  <c r="CV57" i="4"/>
  <c r="CV77" i="4"/>
  <c r="CV71" i="4"/>
  <c r="CV63" i="4"/>
  <c r="CV60" i="4"/>
  <c r="CW3" i="4"/>
  <c r="CV76" i="4"/>
  <c r="CV62" i="4"/>
  <c r="CV58" i="4"/>
  <c r="CV61" i="4"/>
  <c r="CV59" i="4"/>
  <c r="CV73" i="4"/>
  <c r="CV56" i="4"/>
  <c r="CU144" i="4"/>
  <c r="CV177" i="4"/>
  <c r="CV187" i="4" s="1"/>
  <c r="CV183" i="4"/>
  <c r="CT209" i="4"/>
  <c r="CT203" i="4"/>
  <c r="CT213" i="4" s="1"/>
  <c r="CU127" i="4"/>
  <c r="CU121" i="4"/>
  <c r="CU131" i="4" s="1"/>
  <c r="CU118" i="4"/>
  <c r="CU171" i="4"/>
  <c r="CV123" i="4"/>
  <c r="CV133" i="4" s="1"/>
  <c r="CV129" i="4"/>
  <c r="CU198" i="4"/>
  <c r="CV246" i="4" l="1"/>
  <c r="CV219" i="4"/>
  <c r="CV138" i="4"/>
  <c r="CV192" i="4"/>
  <c r="CV165" i="4"/>
  <c r="CV66" i="4"/>
  <c r="CV111" i="4"/>
  <c r="CU181" i="4"/>
  <c r="CU175" i="4"/>
  <c r="CU185" i="4" s="1"/>
  <c r="CU172" i="4"/>
  <c r="CU208" i="4"/>
  <c r="CU202" i="4"/>
  <c r="CU212" i="4" s="1"/>
  <c r="CU199" i="4"/>
  <c r="CU148" i="4"/>
  <c r="CU158" i="4" s="1"/>
  <c r="CU145" i="4"/>
  <c r="CU154" i="4"/>
  <c r="CU236" i="4"/>
  <c r="CU230" i="4"/>
  <c r="CU240" i="4" s="1"/>
  <c r="CU128" i="4"/>
  <c r="CU122" i="4"/>
  <c r="CU132" i="4" s="1"/>
  <c r="CW254" i="4"/>
  <c r="CW227" i="4"/>
  <c r="CW173" i="4"/>
  <c r="CW200" i="4"/>
  <c r="CW119" i="4"/>
  <c r="CW146" i="4"/>
  <c r="CW4" i="4"/>
  <c r="CU263" i="4"/>
  <c r="CU257" i="4"/>
  <c r="CU267" i="4" s="1"/>
  <c r="CV247" i="4"/>
  <c r="CV220" i="4"/>
  <c r="CV193" i="4"/>
  <c r="CV139" i="4"/>
  <c r="CV166" i="4"/>
  <c r="CV80" i="4"/>
  <c r="CV112" i="4"/>
  <c r="CV171" i="4" l="1"/>
  <c r="CV117" i="4"/>
  <c r="CU182" i="4"/>
  <c r="CU176" i="4"/>
  <c r="CU186" i="4" s="1"/>
  <c r="CW237" i="4"/>
  <c r="CW231" i="4"/>
  <c r="CW241" i="4" s="1"/>
  <c r="CV121" i="4"/>
  <c r="CV131" i="4" s="1"/>
  <c r="CV127" i="4"/>
  <c r="CV118" i="4"/>
  <c r="CW96" i="4"/>
  <c r="CW104" i="4" s="1"/>
  <c r="CW73" i="4"/>
  <c r="CW62" i="4"/>
  <c r="CW93" i="4"/>
  <c r="CW101" i="4" s="1"/>
  <c r="CW78" i="4"/>
  <c r="CW72" i="4"/>
  <c r="CW77" i="4"/>
  <c r="CW74" i="4"/>
  <c r="CW64" i="4"/>
  <c r="CW70" i="4"/>
  <c r="CW65" i="4"/>
  <c r="CW57" i="4"/>
  <c r="CW75" i="4"/>
  <c r="CW59" i="4"/>
  <c r="CW79" i="4"/>
  <c r="CW76" i="4"/>
  <c r="CW63" i="4"/>
  <c r="CW58" i="4"/>
  <c r="CW61" i="4"/>
  <c r="CW71" i="4"/>
  <c r="CW60" i="4"/>
  <c r="CX3" i="4"/>
  <c r="CW56" i="4"/>
  <c r="CV198" i="4"/>
  <c r="CW210" i="4"/>
  <c r="CW204" i="4"/>
  <c r="CW214" i="4" s="1"/>
  <c r="CU209" i="4"/>
  <c r="CU203" i="4"/>
  <c r="CU213" i="4" s="1"/>
  <c r="CV225" i="4"/>
  <c r="CW258" i="4"/>
  <c r="CW268" i="4" s="1"/>
  <c r="CW264" i="4"/>
  <c r="CV175" i="4"/>
  <c r="CV185" i="4" s="1"/>
  <c r="CV181" i="4"/>
  <c r="CV172" i="4"/>
  <c r="CW150" i="4"/>
  <c r="CW160" i="4" s="1"/>
  <c r="CW156" i="4"/>
  <c r="CU149" i="4"/>
  <c r="CU159" i="4" s="1"/>
  <c r="CU155" i="4"/>
  <c r="CW123" i="4"/>
  <c r="CW133" i="4" s="1"/>
  <c r="CW129" i="4"/>
  <c r="CV144" i="4"/>
  <c r="CW177" i="4"/>
  <c r="CW187" i="4" s="1"/>
  <c r="CW183" i="4"/>
  <c r="CV252" i="4"/>
  <c r="CV208" i="4" l="1"/>
  <c r="CV202" i="4"/>
  <c r="CV212" i="4" s="1"/>
  <c r="CV199" i="4"/>
  <c r="CW246" i="4"/>
  <c r="CW219" i="4"/>
  <c r="CW138" i="4"/>
  <c r="CW144" i="4" s="1"/>
  <c r="CW192" i="4"/>
  <c r="CW198" i="4" s="1"/>
  <c r="CW165" i="4"/>
  <c r="CW171" i="4" s="1"/>
  <c r="CW66" i="4"/>
  <c r="CW111" i="4"/>
  <c r="CW117" i="4" s="1"/>
  <c r="CV128" i="4"/>
  <c r="CV122" i="4"/>
  <c r="CV132" i="4" s="1"/>
  <c r="CV262" i="4"/>
  <c r="CV256" i="4"/>
  <c r="CV266" i="4" s="1"/>
  <c r="CV253" i="4"/>
  <c r="CX254" i="4"/>
  <c r="CX227" i="4"/>
  <c r="CX173" i="4"/>
  <c r="CX200" i="4"/>
  <c r="CX119" i="4"/>
  <c r="CX146" i="4"/>
  <c r="CX4" i="4"/>
  <c r="CW247" i="4"/>
  <c r="CW220" i="4"/>
  <c r="CW193" i="4"/>
  <c r="CW139" i="4"/>
  <c r="CW166" i="4"/>
  <c r="CW112" i="4"/>
  <c r="CW80" i="4"/>
  <c r="CV235" i="4"/>
  <c r="CV229" i="4"/>
  <c r="CV239" i="4" s="1"/>
  <c r="CV226" i="4"/>
  <c r="CV182" i="4"/>
  <c r="CV176" i="4"/>
  <c r="CV186" i="4" s="1"/>
  <c r="CV145" i="4"/>
  <c r="CV148" i="4"/>
  <c r="CV158" i="4" s="1"/>
  <c r="CV154" i="4"/>
  <c r="CW225" i="4" l="1"/>
  <c r="CW235" i="4" s="1"/>
  <c r="CW252" i="4"/>
  <c r="CW253" i="4" s="1"/>
  <c r="CX96" i="4"/>
  <c r="CX104" i="4" s="1"/>
  <c r="CX60" i="4"/>
  <c r="CX93" i="4"/>
  <c r="CX101" i="4" s="1"/>
  <c r="CX78" i="4"/>
  <c r="CX77" i="4"/>
  <c r="CX70" i="4"/>
  <c r="CX65" i="4"/>
  <c r="CX57" i="4"/>
  <c r="CX75" i="4"/>
  <c r="CX72" i="4"/>
  <c r="CX59" i="4"/>
  <c r="CX79" i="4"/>
  <c r="CX76" i="4"/>
  <c r="CX74" i="4"/>
  <c r="CX64" i="4"/>
  <c r="CX63" i="4"/>
  <c r="CX58" i="4"/>
  <c r="CX62" i="4"/>
  <c r="CX61" i="4"/>
  <c r="CX71" i="4"/>
  <c r="CX73" i="4"/>
  <c r="CX56" i="4"/>
  <c r="CY3" i="4"/>
  <c r="CX150" i="4"/>
  <c r="CX160" i="4" s="1"/>
  <c r="CX156" i="4"/>
  <c r="CW181" i="4"/>
  <c r="CW175" i="4"/>
  <c r="CW185" i="4" s="1"/>
  <c r="CW172" i="4"/>
  <c r="CW121" i="4"/>
  <c r="CW131" i="4" s="1"/>
  <c r="CW127" i="4"/>
  <c r="CW118" i="4"/>
  <c r="CX129" i="4"/>
  <c r="CX123" i="4"/>
  <c r="CX133" i="4" s="1"/>
  <c r="CW208" i="4"/>
  <c r="CW202" i="4"/>
  <c r="CW212" i="4" s="1"/>
  <c r="CW199" i="4"/>
  <c r="CW145" i="4"/>
  <c r="CW148" i="4"/>
  <c r="CW158" i="4" s="1"/>
  <c r="CW154" i="4"/>
  <c r="CV257" i="4"/>
  <c r="CV267" i="4" s="1"/>
  <c r="CV263" i="4"/>
  <c r="CV149" i="4"/>
  <c r="CV159" i="4" s="1"/>
  <c r="CV155" i="4"/>
  <c r="CV236" i="4"/>
  <c r="CV230" i="4"/>
  <c r="CV240" i="4" s="1"/>
  <c r="CX204" i="4"/>
  <c r="CX214" i="4" s="1"/>
  <c r="CX210" i="4"/>
  <c r="CX177" i="4"/>
  <c r="CX187" i="4" s="1"/>
  <c r="CX183" i="4"/>
  <c r="CX237" i="4"/>
  <c r="CX231" i="4"/>
  <c r="CX241" i="4" s="1"/>
  <c r="CX258" i="4"/>
  <c r="CX268" i="4" s="1"/>
  <c r="CX264" i="4"/>
  <c r="CV209" i="4"/>
  <c r="CV203" i="4"/>
  <c r="CV213" i="4" s="1"/>
  <c r="CW256" i="4" l="1"/>
  <c r="CW266" i="4" s="1"/>
  <c r="CW262" i="4"/>
  <c r="CW229" i="4"/>
  <c r="CW239" i="4" s="1"/>
  <c r="CW226" i="4"/>
  <c r="CW230" i="4" s="1"/>
  <c r="CW240" i="4" s="1"/>
  <c r="CX246" i="4"/>
  <c r="CX219" i="4"/>
  <c r="CX165" i="4"/>
  <c r="CX138" i="4"/>
  <c r="CX192" i="4"/>
  <c r="CX66" i="4"/>
  <c r="CX111" i="4"/>
  <c r="CX117" i="4" s="1"/>
  <c r="CW263" i="4"/>
  <c r="CW257" i="4"/>
  <c r="CW267" i="4" s="1"/>
  <c r="CW209" i="4"/>
  <c r="CW203" i="4"/>
  <c r="CW213" i="4" s="1"/>
  <c r="CW182" i="4"/>
  <c r="CW176" i="4"/>
  <c r="CW186" i="4" s="1"/>
  <c r="CW149" i="4"/>
  <c r="CW159" i="4" s="1"/>
  <c r="CW155" i="4"/>
  <c r="CW122" i="4"/>
  <c r="CW132" i="4" s="1"/>
  <c r="CW128" i="4"/>
  <c r="CX247" i="4"/>
  <c r="CX220" i="4"/>
  <c r="CX193" i="4"/>
  <c r="CX139" i="4"/>
  <c r="CX166" i="4"/>
  <c r="CX112" i="4"/>
  <c r="CX80" i="4"/>
  <c r="CY254" i="4"/>
  <c r="CY227" i="4"/>
  <c r="CY173" i="4"/>
  <c r="CY200" i="4"/>
  <c r="CY146" i="4"/>
  <c r="CY119" i="4"/>
  <c r="CY4" i="4"/>
  <c r="CW236" i="4" l="1"/>
  <c r="CX198" i="4"/>
  <c r="CX199" i="4" s="1"/>
  <c r="CX144" i="4"/>
  <c r="CY62" i="4"/>
  <c r="CY96" i="4"/>
  <c r="CY104" i="4" s="1"/>
  <c r="CY72" i="4"/>
  <c r="CY77" i="4"/>
  <c r="CY71" i="4"/>
  <c r="CY93" i="4"/>
  <c r="CY101" i="4" s="1"/>
  <c r="CY65" i="4"/>
  <c r="CY57" i="4"/>
  <c r="CY78" i="4"/>
  <c r="CY75" i="4"/>
  <c r="CY59" i="4"/>
  <c r="CY79" i="4"/>
  <c r="CY61" i="4"/>
  <c r="CY60" i="4"/>
  <c r="CY76" i="4"/>
  <c r="CY70" i="4"/>
  <c r="CY63" i="4"/>
  <c r="CY58" i="4"/>
  <c r="CY74" i="4"/>
  <c r="CY64" i="4"/>
  <c r="CY73" i="4"/>
  <c r="CY56" i="4"/>
  <c r="CZ3" i="4"/>
  <c r="CY123" i="4"/>
  <c r="CY133" i="4" s="1"/>
  <c r="CY129" i="4"/>
  <c r="CY150" i="4"/>
  <c r="CY160" i="4" s="1"/>
  <c r="CY156" i="4"/>
  <c r="CX154" i="4"/>
  <c r="CX148" i="4"/>
  <c r="CX158" i="4" s="1"/>
  <c r="CX145" i="4"/>
  <c r="CX121" i="4"/>
  <c r="CX131" i="4" s="1"/>
  <c r="CX127" i="4"/>
  <c r="CX118" i="4"/>
  <c r="CY264" i="4"/>
  <c r="CY258" i="4"/>
  <c r="CY268" i="4" s="1"/>
  <c r="CX171" i="4"/>
  <c r="CY204" i="4"/>
  <c r="CY214" i="4" s="1"/>
  <c r="CY210" i="4"/>
  <c r="CY237" i="4"/>
  <c r="CY231" i="4"/>
  <c r="CY241" i="4" s="1"/>
  <c r="CX225" i="4"/>
  <c r="CY183" i="4"/>
  <c r="CY177" i="4"/>
  <c r="CY187" i="4" s="1"/>
  <c r="CX208" i="4"/>
  <c r="CX202" i="4"/>
  <c r="CX212" i="4" s="1"/>
  <c r="CX252" i="4"/>
  <c r="CY246" i="4" l="1"/>
  <c r="CY219" i="4"/>
  <c r="CY165" i="4"/>
  <c r="CY192" i="4"/>
  <c r="CY111" i="4"/>
  <c r="CY138" i="4"/>
  <c r="CY66" i="4"/>
  <c r="CX235" i="4"/>
  <c r="CX229" i="4"/>
  <c r="CX239" i="4" s="1"/>
  <c r="CX226" i="4"/>
  <c r="CX122" i="4"/>
  <c r="CX132" i="4" s="1"/>
  <c r="CX128" i="4"/>
  <c r="CX149" i="4"/>
  <c r="CX159" i="4" s="1"/>
  <c r="CX155" i="4"/>
  <c r="CY247" i="4"/>
  <c r="CY220" i="4"/>
  <c r="CY193" i="4"/>
  <c r="CY166" i="4"/>
  <c r="CY139" i="4"/>
  <c r="CY112" i="4"/>
  <c r="CY80" i="4"/>
  <c r="CX262" i="4"/>
  <c r="CX253" i="4"/>
  <c r="CX256" i="4"/>
  <c r="CX266" i="4" s="1"/>
  <c r="CX175" i="4"/>
  <c r="CX185" i="4" s="1"/>
  <c r="CX181" i="4"/>
  <c r="CX172" i="4"/>
  <c r="CX203" i="4"/>
  <c r="CX213" i="4" s="1"/>
  <c r="CX209" i="4"/>
  <c r="CZ254" i="4"/>
  <c r="CZ227" i="4"/>
  <c r="CZ200" i="4"/>
  <c r="CZ173" i="4"/>
  <c r="CZ146" i="4"/>
  <c r="CZ119" i="4"/>
  <c r="CZ4" i="4"/>
  <c r="CZ177" i="4" l="1"/>
  <c r="CZ187" i="4" s="1"/>
  <c r="CZ183" i="4"/>
  <c r="CZ231" i="4"/>
  <c r="CZ241" i="4" s="1"/>
  <c r="CZ237" i="4"/>
  <c r="CZ264" i="4"/>
  <c r="CZ258" i="4"/>
  <c r="CZ268" i="4" s="1"/>
  <c r="CY198" i="4"/>
  <c r="CZ210" i="4"/>
  <c r="CZ204" i="4"/>
  <c r="CZ214" i="4" s="1"/>
  <c r="CZ64" i="4"/>
  <c r="CZ77" i="4"/>
  <c r="CZ65" i="4"/>
  <c r="CZ76" i="4"/>
  <c r="CZ78" i="4"/>
  <c r="CZ75" i="4"/>
  <c r="CZ59" i="4"/>
  <c r="CZ93" i="4"/>
  <c r="CZ101" i="4" s="1"/>
  <c r="CZ79" i="4"/>
  <c r="CZ72" i="4"/>
  <c r="CZ96" i="4"/>
  <c r="CZ104" i="4" s="1"/>
  <c r="CZ61" i="4"/>
  <c r="CZ60" i="4"/>
  <c r="CZ57" i="4"/>
  <c r="CZ62" i="4"/>
  <c r="CZ74" i="4"/>
  <c r="CZ70" i="4"/>
  <c r="CZ73" i="4"/>
  <c r="CZ71" i="4"/>
  <c r="CZ63" i="4"/>
  <c r="CZ58" i="4"/>
  <c r="CZ56" i="4"/>
  <c r="DA3" i="4"/>
  <c r="CY171" i="4"/>
  <c r="CZ123" i="4"/>
  <c r="CZ133" i="4" s="1"/>
  <c r="CZ129" i="4"/>
  <c r="CY225" i="4"/>
  <c r="CX230" i="4"/>
  <c r="CX240" i="4" s="1"/>
  <c r="CX236" i="4"/>
  <c r="CY144" i="4"/>
  <c r="CX182" i="4"/>
  <c r="CX176" i="4"/>
  <c r="CX186" i="4" s="1"/>
  <c r="CY117" i="4"/>
  <c r="CZ156" i="4"/>
  <c r="CZ150" i="4"/>
  <c r="CZ160" i="4" s="1"/>
  <c r="CX263" i="4"/>
  <c r="CX257" i="4"/>
  <c r="CX267" i="4" s="1"/>
  <c r="CY252" i="4"/>
  <c r="CY121" i="4" l="1"/>
  <c r="CY131" i="4" s="1"/>
  <c r="CY127" i="4"/>
  <c r="CY118" i="4"/>
  <c r="CY175" i="4"/>
  <c r="CY185" i="4" s="1"/>
  <c r="CY181" i="4"/>
  <c r="CY172" i="4"/>
  <c r="CY148" i="4"/>
  <c r="CY158" i="4" s="1"/>
  <c r="CY154" i="4"/>
  <c r="CY145" i="4"/>
  <c r="CZ247" i="4"/>
  <c r="CZ220" i="4"/>
  <c r="CZ193" i="4"/>
  <c r="CZ166" i="4"/>
  <c r="CZ139" i="4"/>
  <c r="CZ112" i="4"/>
  <c r="CZ80" i="4"/>
  <c r="DA254" i="4"/>
  <c r="DA227" i="4"/>
  <c r="DA200" i="4"/>
  <c r="DA146" i="4"/>
  <c r="DA173" i="4"/>
  <c r="DA119" i="4"/>
  <c r="DA4" i="4"/>
  <c r="CZ219" i="4"/>
  <c r="CZ246" i="4"/>
  <c r="CZ192" i="4"/>
  <c r="CZ165" i="4"/>
  <c r="CZ171" i="4" s="1"/>
  <c r="CZ111" i="4"/>
  <c r="CZ117" i="4" s="1"/>
  <c r="CZ138" i="4"/>
  <c r="CZ144" i="4" s="1"/>
  <c r="CZ66" i="4"/>
  <c r="CY262" i="4"/>
  <c r="CY256" i="4"/>
  <c r="CY266" i="4" s="1"/>
  <c r="CY253" i="4"/>
  <c r="CY235" i="4"/>
  <c r="CY226" i="4"/>
  <c r="CY229" i="4"/>
  <c r="CY239" i="4" s="1"/>
  <c r="CY208" i="4"/>
  <c r="CY202" i="4"/>
  <c r="CY212" i="4" s="1"/>
  <c r="CY199" i="4"/>
  <c r="CZ198" i="4" l="1"/>
  <c r="DA123" i="4"/>
  <c r="DA133" i="4" s="1"/>
  <c r="DA129" i="4"/>
  <c r="CY176" i="4"/>
  <c r="CY186" i="4" s="1"/>
  <c r="CY182" i="4"/>
  <c r="CY263" i="4"/>
  <c r="CY257" i="4"/>
  <c r="CY267" i="4" s="1"/>
  <c r="DA177" i="4"/>
  <c r="DA187" i="4" s="1"/>
  <c r="DA183" i="4"/>
  <c r="CY155" i="4"/>
  <c r="CY149" i="4"/>
  <c r="CY159" i="4" s="1"/>
  <c r="CZ154" i="4"/>
  <c r="CZ148" i="4"/>
  <c r="CZ158" i="4" s="1"/>
  <c r="CZ145" i="4"/>
  <c r="CZ127" i="4"/>
  <c r="CZ121" i="4"/>
  <c r="CZ131" i="4" s="1"/>
  <c r="CZ118" i="4"/>
  <c r="CZ175" i="4"/>
  <c r="CZ185" i="4" s="1"/>
  <c r="CZ181" i="4"/>
  <c r="CZ172" i="4"/>
  <c r="CZ225" i="4"/>
  <c r="DA150" i="4"/>
  <c r="DA160" i="4" s="1"/>
  <c r="DA156" i="4"/>
  <c r="DA210" i="4"/>
  <c r="DA204" i="4"/>
  <c r="DA214" i="4" s="1"/>
  <c r="DA231" i="4"/>
  <c r="DA241" i="4" s="1"/>
  <c r="DA237" i="4"/>
  <c r="CY203" i="4"/>
  <c r="CY213" i="4" s="1"/>
  <c r="CY209" i="4"/>
  <c r="DA264" i="4"/>
  <c r="DA258" i="4"/>
  <c r="DA268" i="4" s="1"/>
  <c r="CZ202" i="4"/>
  <c r="CZ212" i="4" s="1"/>
  <c r="CZ208" i="4"/>
  <c r="CZ199" i="4"/>
  <c r="CZ252" i="4"/>
  <c r="CY122" i="4"/>
  <c r="CY132" i="4" s="1"/>
  <c r="CY128" i="4"/>
  <c r="CY230" i="4"/>
  <c r="CY240" i="4" s="1"/>
  <c r="CY236" i="4"/>
  <c r="DA71" i="4"/>
  <c r="DA76" i="4"/>
  <c r="DA93" i="4"/>
  <c r="DA101" i="4" s="1"/>
  <c r="DA79" i="4"/>
  <c r="DA72" i="4"/>
  <c r="DA96" i="4"/>
  <c r="DA104" i="4" s="1"/>
  <c r="DA61" i="4"/>
  <c r="DA60" i="4"/>
  <c r="DA56" i="4"/>
  <c r="DA73" i="4"/>
  <c r="DA78" i="4"/>
  <c r="DA75" i="4"/>
  <c r="DA65" i="4"/>
  <c r="DA59" i="4"/>
  <c r="DA62" i="4"/>
  <c r="DA74" i="4"/>
  <c r="DA57" i="4"/>
  <c r="DA70" i="4"/>
  <c r="DA64" i="4"/>
  <c r="DA63" i="4"/>
  <c r="DA58" i="4"/>
  <c r="DA77" i="4"/>
  <c r="DB3" i="4"/>
  <c r="CZ203" i="4" l="1"/>
  <c r="CZ213" i="4" s="1"/>
  <c r="CZ209" i="4"/>
  <c r="CZ229" i="4"/>
  <c r="CZ239" i="4" s="1"/>
  <c r="CZ235" i="4"/>
  <c r="CZ226" i="4"/>
  <c r="CZ176" i="4"/>
  <c r="CZ186" i="4" s="1"/>
  <c r="CZ182" i="4"/>
  <c r="DB254" i="4"/>
  <c r="DB227" i="4"/>
  <c r="DB200" i="4"/>
  <c r="DB146" i="4"/>
  <c r="DB173" i="4"/>
  <c r="DB119" i="4"/>
  <c r="DB4" i="4"/>
  <c r="CZ155" i="4"/>
  <c r="CZ149" i="4"/>
  <c r="CZ159" i="4" s="1"/>
  <c r="CZ122" i="4"/>
  <c r="CZ132" i="4" s="1"/>
  <c r="CZ128" i="4"/>
  <c r="DA246" i="4"/>
  <c r="DA252" i="4" s="1"/>
  <c r="DA219" i="4"/>
  <c r="DA225" i="4" s="1"/>
  <c r="DA192" i="4"/>
  <c r="DA198" i="4" s="1"/>
  <c r="DA165" i="4"/>
  <c r="DA171" i="4" s="1"/>
  <c r="DA111" i="4"/>
  <c r="DA138" i="4"/>
  <c r="DA66" i="4"/>
  <c r="DA220" i="4"/>
  <c r="DA193" i="4"/>
  <c r="DA166" i="4"/>
  <c r="DA247" i="4"/>
  <c r="DA112" i="4"/>
  <c r="DA139" i="4"/>
  <c r="DA80" i="4"/>
  <c r="CZ262" i="4"/>
  <c r="CZ256" i="4"/>
  <c r="CZ266" i="4" s="1"/>
  <c r="CZ253" i="4"/>
  <c r="DA181" i="4" l="1"/>
  <c r="DA175" i="4"/>
  <c r="DA185" i="4" s="1"/>
  <c r="DA172" i="4"/>
  <c r="DB210" i="4"/>
  <c r="DB204" i="4"/>
  <c r="DB214" i="4" s="1"/>
  <c r="DB150" i="4"/>
  <c r="DB160" i="4" s="1"/>
  <c r="DB156" i="4"/>
  <c r="DA229" i="4"/>
  <c r="DA239" i="4" s="1"/>
  <c r="DA235" i="4"/>
  <c r="DA226" i="4"/>
  <c r="DB79" i="4"/>
  <c r="DB78" i="4"/>
  <c r="DB77" i="4"/>
  <c r="DB76" i="4"/>
  <c r="DB75" i="4"/>
  <c r="DB74" i="4"/>
  <c r="DB73" i="4"/>
  <c r="DB72" i="4"/>
  <c r="DB71" i="4"/>
  <c r="DB70" i="4"/>
  <c r="DB63" i="4"/>
  <c r="DB96" i="4"/>
  <c r="DB104" i="4" s="1"/>
  <c r="DB61" i="4"/>
  <c r="DB60" i="4"/>
  <c r="DB56" i="4"/>
  <c r="DB62" i="4"/>
  <c r="DB58" i="4"/>
  <c r="DC3" i="4"/>
  <c r="DB93" i="4"/>
  <c r="DB101" i="4" s="1"/>
  <c r="DB57" i="4"/>
  <c r="DB64" i="4"/>
  <c r="DB59" i="4"/>
  <c r="DB65" i="4"/>
  <c r="DA202" i="4"/>
  <c r="DA212" i="4" s="1"/>
  <c r="DA208" i="4"/>
  <c r="DA199" i="4"/>
  <c r="DB231" i="4"/>
  <c r="DB241" i="4" s="1"/>
  <c r="DB237" i="4"/>
  <c r="DB264" i="4"/>
  <c r="DB258" i="4"/>
  <c r="DB268" i="4" s="1"/>
  <c r="CZ230" i="4"/>
  <c r="CZ240" i="4" s="1"/>
  <c r="CZ236" i="4"/>
  <c r="CZ263" i="4"/>
  <c r="CZ257" i="4"/>
  <c r="CZ267" i="4" s="1"/>
  <c r="DA144" i="4"/>
  <c r="DB129" i="4"/>
  <c r="DB123" i="4"/>
  <c r="DB133" i="4" s="1"/>
  <c r="DA256" i="4"/>
  <c r="DA266" i="4" s="1"/>
  <c r="DA262" i="4"/>
  <c r="DA253" i="4"/>
  <c r="DA117" i="4"/>
  <c r="DB177" i="4"/>
  <c r="DB187" i="4" s="1"/>
  <c r="DB183" i="4"/>
  <c r="DB247" i="4" l="1"/>
  <c r="DB220" i="4"/>
  <c r="DB193" i="4"/>
  <c r="DB166" i="4"/>
  <c r="DB112" i="4"/>
  <c r="DB139" i="4"/>
  <c r="DB80" i="4"/>
  <c r="DA127" i="4"/>
  <c r="DA121" i="4"/>
  <c r="DA131" i="4" s="1"/>
  <c r="DA118" i="4"/>
  <c r="DA230" i="4"/>
  <c r="DA240" i="4" s="1"/>
  <c r="DA236" i="4"/>
  <c r="DA263" i="4"/>
  <c r="DA257" i="4"/>
  <c r="DA267" i="4" s="1"/>
  <c r="DC254" i="4"/>
  <c r="DC227" i="4"/>
  <c r="DC200" i="4"/>
  <c r="DC146" i="4"/>
  <c r="DC173" i="4"/>
  <c r="DC119" i="4"/>
  <c r="DC4" i="4"/>
  <c r="DA203" i="4"/>
  <c r="DA213" i="4" s="1"/>
  <c r="DA209" i="4"/>
  <c r="DB246" i="4"/>
  <c r="DB252" i="4" s="1"/>
  <c r="DB192" i="4"/>
  <c r="DB165" i="4"/>
  <c r="DB111" i="4"/>
  <c r="DB66" i="4"/>
  <c r="DB138" i="4"/>
  <c r="DB219" i="4"/>
  <c r="DB225" i="4" s="1"/>
  <c r="DA176" i="4"/>
  <c r="DA186" i="4" s="1"/>
  <c r="DA182" i="4"/>
  <c r="DA154" i="4"/>
  <c r="DA148" i="4"/>
  <c r="DA158" i="4" s="1"/>
  <c r="DA145" i="4"/>
  <c r="DB144" i="4" l="1"/>
  <c r="DB117" i="4"/>
  <c r="DB171" i="4"/>
  <c r="DB198" i="4"/>
  <c r="DB208" i="4" s="1"/>
  <c r="DC129" i="4"/>
  <c r="DC123" i="4"/>
  <c r="DC133" i="4" s="1"/>
  <c r="DB154" i="4"/>
  <c r="DB148" i="4"/>
  <c r="DB158" i="4" s="1"/>
  <c r="DB145" i="4"/>
  <c r="DB127" i="4"/>
  <c r="DB121" i="4"/>
  <c r="DB131" i="4" s="1"/>
  <c r="DB118" i="4"/>
  <c r="DA128" i="4"/>
  <c r="DA122" i="4"/>
  <c r="DA132" i="4" s="1"/>
  <c r="DB229" i="4"/>
  <c r="DB239" i="4" s="1"/>
  <c r="DB235" i="4"/>
  <c r="DB226" i="4"/>
  <c r="DC204" i="4"/>
  <c r="DC214" i="4" s="1"/>
  <c r="DC210" i="4"/>
  <c r="DC258" i="4"/>
  <c r="DC268" i="4" s="1"/>
  <c r="DC264" i="4"/>
  <c r="DA155" i="4"/>
  <c r="DA149" i="4"/>
  <c r="DA159" i="4" s="1"/>
  <c r="DB256" i="4"/>
  <c r="DB266" i="4" s="1"/>
  <c r="DB262" i="4"/>
  <c r="DB253" i="4"/>
  <c r="DC76" i="4"/>
  <c r="DC96" i="4"/>
  <c r="DC104" i="4" s="1"/>
  <c r="DC75" i="4"/>
  <c r="DC56" i="4"/>
  <c r="DC62" i="4"/>
  <c r="DC58" i="4"/>
  <c r="DD3" i="4"/>
  <c r="DC73" i="4"/>
  <c r="DC79" i="4"/>
  <c r="DC72" i="4"/>
  <c r="DC61" i="4"/>
  <c r="DC60" i="4"/>
  <c r="DC63" i="4"/>
  <c r="DC74" i="4"/>
  <c r="DC57" i="4"/>
  <c r="DC64" i="4"/>
  <c r="DC70" i="4"/>
  <c r="DC71" i="4"/>
  <c r="DC93" i="4"/>
  <c r="DC101" i="4" s="1"/>
  <c r="DC78" i="4"/>
  <c r="DC59" i="4"/>
  <c r="DC65" i="4"/>
  <c r="DC77" i="4"/>
  <c r="DC183" i="4"/>
  <c r="DC177" i="4"/>
  <c r="DC187" i="4" s="1"/>
  <c r="DC150" i="4"/>
  <c r="DC160" i="4" s="1"/>
  <c r="DC156" i="4"/>
  <c r="DC237" i="4"/>
  <c r="DC231" i="4"/>
  <c r="DC241" i="4" s="1"/>
  <c r="DB181" i="4"/>
  <c r="DB175" i="4"/>
  <c r="DB185" i="4" s="1"/>
  <c r="DB172" i="4"/>
  <c r="DB202" i="4" l="1"/>
  <c r="DB212" i="4" s="1"/>
  <c r="DB199" i="4"/>
  <c r="DB155" i="4"/>
  <c r="DB149" i="4"/>
  <c r="DB159" i="4" s="1"/>
  <c r="DC247" i="4"/>
  <c r="DC220" i="4"/>
  <c r="DC193" i="4"/>
  <c r="DC166" i="4"/>
  <c r="DC80" i="4"/>
  <c r="DC112" i="4"/>
  <c r="DC139" i="4"/>
  <c r="DB128" i="4"/>
  <c r="DB122" i="4"/>
  <c r="DB132" i="4" s="1"/>
  <c r="DC246" i="4"/>
  <c r="DC192" i="4"/>
  <c r="DC219" i="4"/>
  <c r="DC165" i="4"/>
  <c r="DC138" i="4"/>
  <c r="DC111" i="4"/>
  <c r="DC66" i="4"/>
  <c r="DB203" i="4"/>
  <c r="DB213" i="4" s="1"/>
  <c r="DB209" i="4"/>
  <c r="DB263" i="4"/>
  <c r="DB257" i="4"/>
  <c r="DB267" i="4" s="1"/>
  <c r="DD254" i="4"/>
  <c r="DD227" i="4"/>
  <c r="DD200" i="4"/>
  <c r="DD173" i="4"/>
  <c r="DD146" i="4"/>
  <c r="DD119" i="4"/>
  <c r="DD4" i="4"/>
  <c r="DB236" i="4"/>
  <c r="DB230" i="4"/>
  <c r="DB240" i="4" s="1"/>
  <c r="DB176" i="4"/>
  <c r="DB186" i="4" s="1"/>
  <c r="DB182" i="4"/>
  <c r="DC225" i="4" l="1"/>
  <c r="DD156" i="4"/>
  <c r="DD150" i="4"/>
  <c r="DD160" i="4" s="1"/>
  <c r="DD183" i="4"/>
  <c r="DD177" i="4"/>
  <c r="DD187" i="4" s="1"/>
  <c r="DC171" i="4"/>
  <c r="DD61" i="4"/>
  <c r="DD93" i="4"/>
  <c r="DD101" i="4" s="1"/>
  <c r="DD70" i="4"/>
  <c r="DD96" i="4"/>
  <c r="DD104" i="4" s="1"/>
  <c r="DD75" i="4"/>
  <c r="DD56" i="4"/>
  <c r="DD62" i="4"/>
  <c r="DD58" i="4"/>
  <c r="DE3" i="4"/>
  <c r="DD76" i="4"/>
  <c r="DD73" i="4"/>
  <c r="DD63" i="4"/>
  <c r="DD74" i="4"/>
  <c r="DD57" i="4"/>
  <c r="DD64" i="4"/>
  <c r="DD72" i="4"/>
  <c r="DD79" i="4"/>
  <c r="DD71" i="4"/>
  <c r="DD78" i="4"/>
  <c r="DD59" i="4"/>
  <c r="DD65" i="4"/>
  <c r="DD77" i="4"/>
  <c r="DD60" i="4"/>
  <c r="DC235" i="4"/>
  <c r="DC229" i="4"/>
  <c r="DC239" i="4" s="1"/>
  <c r="DC226" i="4"/>
  <c r="DD129" i="4"/>
  <c r="DD123" i="4"/>
  <c r="DD133" i="4" s="1"/>
  <c r="DC144" i="4"/>
  <c r="DD204" i="4"/>
  <c r="DD214" i="4" s="1"/>
  <c r="DD210" i="4"/>
  <c r="DD237" i="4"/>
  <c r="DD231" i="4"/>
  <c r="DD241" i="4" s="1"/>
  <c r="DC198" i="4"/>
  <c r="DC117" i="4"/>
  <c r="DD258" i="4"/>
  <c r="DD268" i="4" s="1"/>
  <c r="DD264" i="4"/>
  <c r="DC252" i="4"/>
  <c r="DD246" i="4" l="1"/>
  <c r="DD219" i="4"/>
  <c r="DD111" i="4"/>
  <c r="DD165" i="4"/>
  <c r="DD138" i="4"/>
  <c r="DD192" i="4"/>
  <c r="DD198" i="4" s="1"/>
  <c r="DD66" i="4"/>
  <c r="DC127" i="4"/>
  <c r="DC121" i="4"/>
  <c r="DC131" i="4" s="1"/>
  <c r="DC118" i="4"/>
  <c r="DE227" i="4"/>
  <c r="DE254" i="4"/>
  <c r="DE200" i="4"/>
  <c r="DE146" i="4"/>
  <c r="DE173" i="4"/>
  <c r="DE119" i="4"/>
  <c r="DE4" i="4"/>
  <c r="DC181" i="4"/>
  <c r="DC175" i="4"/>
  <c r="DC185" i="4" s="1"/>
  <c r="DC172" i="4"/>
  <c r="DC256" i="4"/>
  <c r="DC266" i="4" s="1"/>
  <c r="DC262" i="4"/>
  <c r="DC253" i="4"/>
  <c r="DC236" i="4"/>
  <c r="DC230" i="4"/>
  <c r="DC240" i="4" s="1"/>
  <c r="DD247" i="4"/>
  <c r="DD220" i="4"/>
  <c r="DD193" i="4"/>
  <c r="DD166" i="4"/>
  <c r="DD139" i="4"/>
  <c r="DD80" i="4"/>
  <c r="DD112" i="4"/>
  <c r="DC202" i="4"/>
  <c r="DC212" i="4" s="1"/>
  <c r="DC208" i="4"/>
  <c r="DC199" i="4"/>
  <c r="DC154" i="4"/>
  <c r="DC148" i="4"/>
  <c r="DC158" i="4" s="1"/>
  <c r="DC145" i="4"/>
  <c r="DC155" i="4" l="1"/>
  <c r="DC149" i="4"/>
  <c r="DC159" i="4" s="1"/>
  <c r="DE237" i="4"/>
  <c r="DE231" i="4"/>
  <c r="DE241" i="4" s="1"/>
  <c r="DC182" i="4"/>
  <c r="DC176" i="4"/>
  <c r="DC186" i="4" s="1"/>
  <c r="DD171" i="4"/>
  <c r="DD208" i="4"/>
  <c r="DD202" i="4"/>
  <c r="DD212" i="4" s="1"/>
  <c r="DD199" i="4"/>
  <c r="DE156" i="4"/>
  <c r="DE150" i="4"/>
  <c r="DE160" i="4" s="1"/>
  <c r="DD117" i="4"/>
  <c r="DE63" i="4"/>
  <c r="DE96" i="4"/>
  <c r="DE104" i="4" s="1"/>
  <c r="DE75" i="4"/>
  <c r="DE61" i="4"/>
  <c r="DE74" i="4"/>
  <c r="DE79" i="4"/>
  <c r="DE62" i="4"/>
  <c r="DE58" i="4"/>
  <c r="DF3" i="4"/>
  <c r="DE71" i="4"/>
  <c r="DE76" i="4"/>
  <c r="DE73" i="4"/>
  <c r="DE64" i="4"/>
  <c r="DE56" i="4"/>
  <c r="DE72" i="4"/>
  <c r="DE70" i="4"/>
  <c r="DE78" i="4"/>
  <c r="DE59" i="4"/>
  <c r="DE93" i="4"/>
  <c r="DE101" i="4" s="1"/>
  <c r="DE65" i="4"/>
  <c r="DE77" i="4"/>
  <c r="DE60" i="4"/>
  <c r="DE57" i="4"/>
  <c r="DE129" i="4"/>
  <c r="DE123" i="4"/>
  <c r="DE133" i="4" s="1"/>
  <c r="DC203" i="4"/>
  <c r="DC213" i="4" s="1"/>
  <c r="DC209" i="4"/>
  <c r="DE204" i="4"/>
  <c r="DE214" i="4" s="1"/>
  <c r="DE210" i="4"/>
  <c r="DD225" i="4"/>
  <c r="DC128" i="4"/>
  <c r="DC122" i="4"/>
  <c r="DC132" i="4" s="1"/>
  <c r="DD144" i="4"/>
  <c r="DE183" i="4"/>
  <c r="DE177" i="4"/>
  <c r="DE187" i="4" s="1"/>
  <c r="DC263" i="4"/>
  <c r="DC257" i="4"/>
  <c r="DC267" i="4" s="1"/>
  <c r="DE258" i="4"/>
  <c r="DE268" i="4" s="1"/>
  <c r="DE264" i="4"/>
  <c r="DD252" i="4"/>
  <c r="DF227" i="4" l="1"/>
  <c r="DF254" i="4"/>
  <c r="DF200" i="4"/>
  <c r="DF173" i="4"/>
  <c r="DF119" i="4"/>
  <c r="DF146" i="4"/>
  <c r="DF4" i="4"/>
  <c r="DD229" i="4"/>
  <c r="DD239" i="4" s="1"/>
  <c r="DD235" i="4"/>
  <c r="DD226" i="4"/>
  <c r="DE247" i="4"/>
  <c r="DE220" i="4"/>
  <c r="DE193" i="4"/>
  <c r="DE112" i="4"/>
  <c r="DE166" i="4"/>
  <c r="DE80" i="4"/>
  <c r="DE139" i="4"/>
  <c r="DD256" i="4"/>
  <c r="DD266" i="4" s="1"/>
  <c r="DD262" i="4"/>
  <c r="DD253" i="4"/>
  <c r="DD181" i="4"/>
  <c r="DD175" i="4"/>
  <c r="DD185" i="4" s="1"/>
  <c r="DD172" i="4"/>
  <c r="DE246" i="4"/>
  <c r="DE165" i="4"/>
  <c r="DE219" i="4"/>
  <c r="DE192" i="4"/>
  <c r="DE198" i="4" s="1"/>
  <c r="DE138" i="4"/>
  <c r="DE111" i="4"/>
  <c r="DE117" i="4" s="1"/>
  <c r="DE66" i="4"/>
  <c r="DD154" i="4"/>
  <c r="DD148" i="4"/>
  <c r="DD158" i="4" s="1"/>
  <c r="DD145" i="4"/>
  <c r="DD121" i="4"/>
  <c r="DD131" i="4" s="1"/>
  <c r="DD127" i="4"/>
  <c r="DD118" i="4"/>
  <c r="DD203" i="4"/>
  <c r="DD213" i="4" s="1"/>
  <c r="DD209" i="4"/>
  <c r="DE144" i="4" l="1"/>
  <c r="DE225" i="4"/>
  <c r="DD155" i="4"/>
  <c r="DD149" i="4"/>
  <c r="DD159" i="4" s="1"/>
  <c r="DD236" i="4"/>
  <c r="DD230" i="4"/>
  <c r="DD240" i="4" s="1"/>
  <c r="DE235" i="4"/>
  <c r="DE229" i="4"/>
  <c r="DE239" i="4" s="1"/>
  <c r="DE226" i="4"/>
  <c r="DF183" i="4"/>
  <c r="DF177" i="4"/>
  <c r="DF187" i="4" s="1"/>
  <c r="DD263" i="4"/>
  <c r="DD257" i="4"/>
  <c r="DD267" i="4" s="1"/>
  <c r="DE121" i="4"/>
  <c r="DE131" i="4" s="1"/>
  <c r="DE127" i="4"/>
  <c r="DE118" i="4"/>
  <c r="DF156" i="4"/>
  <c r="DF150" i="4"/>
  <c r="DF160" i="4" s="1"/>
  <c r="DD128" i="4"/>
  <c r="DD122" i="4"/>
  <c r="DD132" i="4" s="1"/>
  <c r="DF65" i="4"/>
  <c r="DF93" i="4"/>
  <c r="DF101" i="4" s="1"/>
  <c r="DF96" i="4"/>
  <c r="DF104" i="4" s="1"/>
  <c r="DF74" i="4"/>
  <c r="DF79" i="4"/>
  <c r="DF76" i="4"/>
  <c r="DF73" i="4"/>
  <c r="DF63" i="4"/>
  <c r="DF71" i="4"/>
  <c r="DF64" i="4"/>
  <c r="DF77" i="4"/>
  <c r="DF62" i="4"/>
  <c r="DF58" i="4"/>
  <c r="DG3" i="4"/>
  <c r="DF72" i="4"/>
  <c r="DF70" i="4"/>
  <c r="DF59" i="4"/>
  <c r="DF56" i="4"/>
  <c r="DF61" i="4"/>
  <c r="DF78" i="4"/>
  <c r="DF60" i="4"/>
  <c r="DF75" i="4"/>
  <c r="DF57" i="4"/>
  <c r="DF258" i="4"/>
  <c r="DF268" i="4" s="1"/>
  <c r="DF264" i="4"/>
  <c r="DE154" i="4"/>
  <c r="DE148" i="4"/>
  <c r="DE158" i="4" s="1"/>
  <c r="DE145" i="4"/>
  <c r="DE208" i="4"/>
  <c r="DE202" i="4"/>
  <c r="DE212" i="4" s="1"/>
  <c r="DE199" i="4"/>
  <c r="DF129" i="4"/>
  <c r="DF123" i="4"/>
  <c r="DF133" i="4" s="1"/>
  <c r="DE171" i="4"/>
  <c r="DF210" i="4"/>
  <c r="DF204" i="4"/>
  <c r="DF214" i="4" s="1"/>
  <c r="DE252" i="4"/>
  <c r="DD182" i="4"/>
  <c r="DD176" i="4"/>
  <c r="DD186" i="4" s="1"/>
  <c r="DF237" i="4"/>
  <c r="DF231" i="4"/>
  <c r="DF241" i="4" s="1"/>
  <c r="DG227" i="4" l="1"/>
  <c r="DG254" i="4"/>
  <c r="DG200" i="4"/>
  <c r="DG173" i="4"/>
  <c r="DG119" i="4"/>
  <c r="DG146" i="4"/>
  <c r="DG4" i="4"/>
  <c r="DE236" i="4"/>
  <c r="DE230" i="4"/>
  <c r="DE240" i="4" s="1"/>
  <c r="DF246" i="4"/>
  <c r="DF252" i="4" s="1"/>
  <c r="DF219" i="4"/>
  <c r="DF225" i="4" s="1"/>
  <c r="DF192" i="4"/>
  <c r="DF165" i="4"/>
  <c r="DF138" i="4"/>
  <c r="DF66" i="4"/>
  <c r="DF111" i="4"/>
  <c r="DE128" i="4"/>
  <c r="DE122" i="4"/>
  <c r="DE132" i="4" s="1"/>
  <c r="DE256" i="4"/>
  <c r="DE266" i="4" s="1"/>
  <c r="DE262" i="4"/>
  <c r="DE253" i="4"/>
  <c r="DE175" i="4"/>
  <c r="DE185" i="4" s="1"/>
  <c r="DE181" i="4"/>
  <c r="DE172" i="4"/>
  <c r="DE209" i="4"/>
  <c r="DE203" i="4"/>
  <c r="DE213" i="4" s="1"/>
  <c r="DE149" i="4"/>
  <c r="DE159" i="4" s="1"/>
  <c r="DE155" i="4"/>
  <c r="DF247" i="4"/>
  <c r="DF220" i="4"/>
  <c r="DF193" i="4"/>
  <c r="DF166" i="4"/>
  <c r="DF139" i="4"/>
  <c r="DF80" i="4"/>
  <c r="DF112" i="4"/>
  <c r="DF117" i="4" l="1"/>
  <c r="DF235" i="4"/>
  <c r="DF229" i="4"/>
  <c r="DF239" i="4" s="1"/>
  <c r="DF226" i="4"/>
  <c r="DG93" i="4"/>
  <c r="DG101" i="4" s="1"/>
  <c r="DG96" i="4"/>
  <c r="DG104" i="4" s="1"/>
  <c r="DG74" i="4"/>
  <c r="DG64" i="4"/>
  <c r="DG79" i="4"/>
  <c r="DG73" i="4"/>
  <c r="DG78" i="4"/>
  <c r="DG76" i="4"/>
  <c r="DG63" i="4"/>
  <c r="DG71" i="4"/>
  <c r="DG57" i="4"/>
  <c r="DG77" i="4"/>
  <c r="DG70" i="4"/>
  <c r="DG56" i="4"/>
  <c r="DG61" i="4"/>
  <c r="DG59" i="4"/>
  <c r="DG65" i="4"/>
  <c r="DG60" i="4"/>
  <c r="DG75" i="4"/>
  <c r="DG58" i="4"/>
  <c r="DG72" i="4"/>
  <c r="DG62" i="4"/>
  <c r="DH3" i="4"/>
  <c r="DG183" i="4"/>
  <c r="DG177" i="4"/>
  <c r="DG187" i="4" s="1"/>
  <c r="DG156" i="4"/>
  <c r="DG150" i="4"/>
  <c r="DG160" i="4" s="1"/>
  <c r="DF144" i="4"/>
  <c r="DG210" i="4"/>
  <c r="DG204" i="4"/>
  <c r="DG214" i="4" s="1"/>
  <c r="DF256" i="4"/>
  <c r="DF266" i="4" s="1"/>
  <c r="DF262" i="4"/>
  <c r="DF253" i="4"/>
  <c r="DE182" i="4"/>
  <c r="DE176" i="4"/>
  <c r="DE186" i="4" s="1"/>
  <c r="DF171" i="4"/>
  <c r="DG264" i="4"/>
  <c r="DG258" i="4"/>
  <c r="DG268" i="4" s="1"/>
  <c r="DE257" i="4"/>
  <c r="DE267" i="4" s="1"/>
  <c r="DE263" i="4"/>
  <c r="DF127" i="4"/>
  <c r="DF121" i="4"/>
  <c r="DF131" i="4" s="1"/>
  <c r="DF118" i="4"/>
  <c r="DG129" i="4"/>
  <c r="DG123" i="4"/>
  <c r="DG133" i="4" s="1"/>
  <c r="DF198" i="4"/>
  <c r="DG237" i="4"/>
  <c r="DG231" i="4"/>
  <c r="DG241" i="4" s="1"/>
  <c r="DF148" i="4" l="1"/>
  <c r="DF158" i="4" s="1"/>
  <c r="DF154" i="4"/>
  <c r="DF145" i="4"/>
  <c r="DF208" i="4"/>
  <c r="DF202" i="4"/>
  <c r="DF212" i="4" s="1"/>
  <c r="DF199" i="4"/>
  <c r="DF128" i="4"/>
  <c r="DF122" i="4"/>
  <c r="DF132" i="4" s="1"/>
  <c r="DF175" i="4"/>
  <c r="DF185" i="4" s="1"/>
  <c r="DF181" i="4"/>
  <c r="DF172" i="4"/>
  <c r="DG246" i="4"/>
  <c r="DG219" i="4"/>
  <c r="DG192" i="4"/>
  <c r="DG165" i="4"/>
  <c r="DG138" i="4"/>
  <c r="DG111" i="4"/>
  <c r="DG117" i="4" s="1"/>
  <c r="DG66" i="4"/>
  <c r="DG247" i="4"/>
  <c r="DG193" i="4"/>
  <c r="DG220" i="4"/>
  <c r="DG166" i="4"/>
  <c r="DG139" i="4"/>
  <c r="DG80" i="4"/>
  <c r="DG112" i="4"/>
  <c r="DH254" i="4"/>
  <c r="DH227" i="4"/>
  <c r="DH200" i="4"/>
  <c r="DH173" i="4"/>
  <c r="DH119" i="4"/>
  <c r="DH146" i="4"/>
  <c r="DH4" i="4"/>
  <c r="DF263" i="4"/>
  <c r="DF257" i="4"/>
  <c r="DF267" i="4" s="1"/>
  <c r="DF236" i="4"/>
  <c r="DF230" i="4"/>
  <c r="DF240" i="4" s="1"/>
  <c r="DG144" i="4" l="1"/>
  <c r="DF182" i="4"/>
  <c r="DF176" i="4"/>
  <c r="DF186" i="4" s="1"/>
  <c r="DH258" i="4"/>
  <c r="DH268" i="4" s="1"/>
  <c r="DH264" i="4"/>
  <c r="DH150" i="4"/>
  <c r="DH160" i="4" s="1"/>
  <c r="DH156" i="4"/>
  <c r="DG127" i="4"/>
  <c r="DG121" i="4"/>
  <c r="DG131" i="4" s="1"/>
  <c r="DG118" i="4"/>
  <c r="DH231" i="4"/>
  <c r="DH241" i="4" s="1"/>
  <c r="DH237" i="4"/>
  <c r="DH96" i="4"/>
  <c r="DH104" i="4" s="1"/>
  <c r="DH79" i="4"/>
  <c r="DH78" i="4"/>
  <c r="DH73" i="4"/>
  <c r="DH63" i="4"/>
  <c r="DH71" i="4"/>
  <c r="DH64" i="4"/>
  <c r="DH57" i="4"/>
  <c r="DH77" i="4"/>
  <c r="DH70" i="4"/>
  <c r="DH59" i="4"/>
  <c r="DH74" i="4"/>
  <c r="DH76" i="4"/>
  <c r="DH65" i="4"/>
  <c r="DH56" i="4"/>
  <c r="DH61" i="4"/>
  <c r="DH93" i="4"/>
  <c r="DH101" i="4" s="1"/>
  <c r="DH60" i="4"/>
  <c r="DH75" i="4"/>
  <c r="DH58" i="4"/>
  <c r="DH72" i="4"/>
  <c r="DH62" i="4"/>
  <c r="DI3" i="4"/>
  <c r="DH129" i="4"/>
  <c r="DH123" i="4"/>
  <c r="DH133" i="4" s="1"/>
  <c r="DH183" i="4"/>
  <c r="DH177" i="4"/>
  <c r="DH187" i="4" s="1"/>
  <c r="DH210" i="4"/>
  <c r="DH204" i="4"/>
  <c r="DH214" i="4" s="1"/>
  <c r="DF209" i="4"/>
  <c r="DF203" i="4"/>
  <c r="DF213" i="4" s="1"/>
  <c r="DG154" i="4"/>
  <c r="DG148" i="4"/>
  <c r="DG158" i="4" s="1"/>
  <c r="DG145" i="4"/>
  <c r="DG171" i="4"/>
  <c r="DG198" i="4"/>
  <c r="DF155" i="4"/>
  <c r="DF149" i="4"/>
  <c r="DF159" i="4" s="1"/>
  <c r="DG225" i="4"/>
  <c r="DG252" i="4"/>
  <c r="DG235" i="4" l="1"/>
  <c r="DG229" i="4"/>
  <c r="DG239" i="4" s="1"/>
  <c r="DG226" i="4"/>
  <c r="DG128" i="4"/>
  <c r="DG122" i="4"/>
  <c r="DG132" i="4" s="1"/>
  <c r="DG256" i="4"/>
  <c r="DG266" i="4" s="1"/>
  <c r="DG262" i="4"/>
  <c r="DG253" i="4"/>
  <c r="DG181" i="4"/>
  <c r="DG175" i="4"/>
  <c r="DG185" i="4" s="1"/>
  <c r="DG172" i="4"/>
  <c r="DH247" i="4"/>
  <c r="DH193" i="4"/>
  <c r="DH220" i="4"/>
  <c r="DH166" i="4"/>
  <c r="DH139" i="4"/>
  <c r="DH80" i="4"/>
  <c r="DH112" i="4"/>
  <c r="DH246" i="4"/>
  <c r="DH219" i="4"/>
  <c r="DH225" i="4" s="1"/>
  <c r="DH192" i="4"/>
  <c r="DH198" i="4" s="1"/>
  <c r="DH138" i="4"/>
  <c r="DH144" i="4" s="1"/>
  <c r="DH165" i="4"/>
  <c r="DH111" i="4"/>
  <c r="DH66" i="4"/>
  <c r="DG202" i="4"/>
  <c r="DG212" i="4" s="1"/>
  <c r="DG208" i="4"/>
  <c r="DG199" i="4"/>
  <c r="DG149" i="4"/>
  <c r="DG159" i="4" s="1"/>
  <c r="DG155" i="4"/>
  <c r="DI254" i="4"/>
  <c r="DI227" i="4"/>
  <c r="DI200" i="4"/>
  <c r="DI173" i="4"/>
  <c r="DI119" i="4"/>
  <c r="DI146" i="4"/>
  <c r="DI4" i="4"/>
  <c r="DH252" i="4" l="1"/>
  <c r="DH253" i="4" s="1"/>
  <c r="DH154" i="4"/>
  <c r="DH148" i="4"/>
  <c r="DH158" i="4" s="1"/>
  <c r="DH145" i="4"/>
  <c r="DH256" i="4"/>
  <c r="DH266" i="4" s="1"/>
  <c r="DH262" i="4"/>
  <c r="DH208" i="4"/>
  <c r="DH202" i="4"/>
  <c r="DH212" i="4" s="1"/>
  <c r="DH199" i="4"/>
  <c r="DI264" i="4"/>
  <c r="DI258" i="4"/>
  <c r="DI268" i="4" s="1"/>
  <c r="DG257" i="4"/>
  <c r="DG267" i="4" s="1"/>
  <c r="DG263" i="4"/>
  <c r="DG182" i="4"/>
  <c r="DG176" i="4"/>
  <c r="DG186" i="4" s="1"/>
  <c r="DG209" i="4"/>
  <c r="DG203" i="4"/>
  <c r="DG213" i="4" s="1"/>
  <c r="DH117" i="4"/>
  <c r="DI210" i="4"/>
  <c r="DI204" i="4"/>
  <c r="DI214" i="4" s="1"/>
  <c r="DI231" i="4"/>
  <c r="DI241" i="4" s="1"/>
  <c r="DI237" i="4"/>
  <c r="DH229" i="4"/>
  <c r="DH239" i="4" s="1"/>
  <c r="DH235" i="4"/>
  <c r="DH226" i="4"/>
  <c r="DI96" i="4"/>
  <c r="DI104" i="4" s="1"/>
  <c r="DI60" i="4"/>
  <c r="DI73" i="4"/>
  <c r="DI62" i="4"/>
  <c r="DI78" i="4"/>
  <c r="DI72" i="4"/>
  <c r="DI93" i="4"/>
  <c r="DI101" i="4" s="1"/>
  <c r="DI77" i="4"/>
  <c r="DI71" i="4"/>
  <c r="DI64" i="4"/>
  <c r="DI57" i="4"/>
  <c r="DI70" i="4"/>
  <c r="DI59" i="4"/>
  <c r="DI74" i="4"/>
  <c r="DI65" i="4"/>
  <c r="DI63" i="4"/>
  <c r="DI56" i="4"/>
  <c r="DI76" i="4"/>
  <c r="DI61" i="4"/>
  <c r="DI79" i="4"/>
  <c r="DJ3" i="4"/>
  <c r="DI75" i="4"/>
  <c r="DI58" i="4"/>
  <c r="DI156" i="4"/>
  <c r="DI150" i="4"/>
  <c r="DI160" i="4" s="1"/>
  <c r="DG236" i="4"/>
  <c r="DG230" i="4"/>
  <c r="DG240" i="4" s="1"/>
  <c r="DI123" i="4"/>
  <c r="DI133" i="4" s="1"/>
  <c r="DI129" i="4"/>
  <c r="DI183" i="4"/>
  <c r="DI177" i="4"/>
  <c r="DI187" i="4" s="1"/>
  <c r="DH171" i="4"/>
  <c r="DI247" i="4" l="1"/>
  <c r="DI220" i="4"/>
  <c r="DI193" i="4"/>
  <c r="DI139" i="4"/>
  <c r="DI166" i="4"/>
  <c r="DI112" i="4"/>
  <c r="DI80" i="4"/>
  <c r="DH209" i="4"/>
  <c r="DH203" i="4"/>
  <c r="DH213" i="4" s="1"/>
  <c r="DH127" i="4"/>
  <c r="DH121" i="4"/>
  <c r="DH131" i="4" s="1"/>
  <c r="DH118" i="4"/>
  <c r="DH263" i="4"/>
  <c r="DH257" i="4"/>
  <c r="DH267" i="4" s="1"/>
  <c r="DH236" i="4"/>
  <c r="DH230" i="4"/>
  <c r="DH240" i="4" s="1"/>
  <c r="DH155" i="4"/>
  <c r="DH149" i="4"/>
  <c r="DH159" i="4" s="1"/>
  <c r="DI246" i="4"/>
  <c r="DI219" i="4"/>
  <c r="DI225" i="4" s="1"/>
  <c r="DI192" i="4"/>
  <c r="DI198" i="4" s="1"/>
  <c r="DI138" i="4"/>
  <c r="DI144" i="4" s="1"/>
  <c r="DI165" i="4"/>
  <c r="DI111" i="4"/>
  <c r="DI66" i="4"/>
  <c r="DH181" i="4"/>
  <c r="DH175" i="4"/>
  <c r="DH185" i="4" s="1"/>
  <c r="DH172" i="4"/>
  <c r="DJ254" i="4"/>
  <c r="DJ227" i="4"/>
  <c r="DJ173" i="4"/>
  <c r="DJ200" i="4"/>
  <c r="DJ146" i="4"/>
  <c r="DJ119" i="4"/>
  <c r="DJ4" i="4"/>
  <c r="DI252" i="4" l="1"/>
  <c r="DI154" i="4"/>
  <c r="DI148" i="4"/>
  <c r="DI158" i="4" s="1"/>
  <c r="DI145" i="4"/>
  <c r="DI229" i="4"/>
  <c r="DI239" i="4" s="1"/>
  <c r="DI235" i="4"/>
  <c r="DI226" i="4"/>
  <c r="DH182" i="4"/>
  <c r="DH176" i="4"/>
  <c r="DH186" i="4" s="1"/>
  <c r="DJ156" i="4"/>
  <c r="E156" i="4" s="1"/>
  <c r="DJ150" i="4"/>
  <c r="E146" i="4"/>
  <c r="DI208" i="4"/>
  <c r="DI202" i="4"/>
  <c r="DI212" i="4" s="1"/>
  <c r="DI199" i="4"/>
  <c r="DJ183" i="4"/>
  <c r="E183" i="4" s="1"/>
  <c r="DJ177" i="4"/>
  <c r="E173" i="4"/>
  <c r="DI262" i="4"/>
  <c r="DI256" i="4"/>
  <c r="DI266" i="4" s="1"/>
  <c r="DI253" i="4"/>
  <c r="DJ62" i="4"/>
  <c r="E62" i="4" s="1"/>
  <c r="DJ96" i="4"/>
  <c r="DJ78" i="4"/>
  <c r="E78" i="4" s="1"/>
  <c r="DJ93" i="4"/>
  <c r="DJ77" i="4"/>
  <c r="E77" i="4" s="1"/>
  <c r="DJ64" i="4"/>
  <c r="E64" i="4" s="1"/>
  <c r="DJ57" i="4"/>
  <c r="E57" i="4" s="1"/>
  <c r="DJ70" i="4"/>
  <c r="DJ59" i="4"/>
  <c r="E59" i="4" s="1"/>
  <c r="DJ74" i="4"/>
  <c r="E74" i="4" s="1"/>
  <c r="DJ65" i="4"/>
  <c r="E65" i="4" s="1"/>
  <c r="DJ72" i="4"/>
  <c r="E72" i="4" s="1"/>
  <c r="DJ75" i="4"/>
  <c r="E75" i="4" s="1"/>
  <c r="DJ73" i="4"/>
  <c r="E73" i="4" s="1"/>
  <c r="DJ71" i="4"/>
  <c r="E71" i="4" s="1"/>
  <c r="DJ76" i="4"/>
  <c r="E76" i="4" s="1"/>
  <c r="DJ61" i="4"/>
  <c r="E61" i="4" s="1"/>
  <c r="DJ60" i="4"/>
  <c r="E60" i="4" s="1"/>
  <c r="DJ79" i="4"/>
  <c r="E79" i="4" s="1"/>
  <c r="DJ58" i="4"/>
  <c r="E58" i="4" s="1"/>
  <c r="DJ63" i="4"/>
  <c r="E63" i="4" s="1"/>
  <c r="DJ56" i="4"/>
  <c r="E282" i="4"/>
  <c r="DI117" i="4"/>
  <c r="DJ204" i="4"/>
  <c r="DJ210" i="4"/>
  <c r="E210" i="4" s="1"/>
  <c r="E200" i="4"/>
  <c r="DJ237" i="4"/>
  <c r="E237" i="4" s="1"/>
  <c r="DJ231" i="4"/>
  <c r="E227" i="4"/>
  <c r="DJ264" i="4"/>
  <c r="E264" i="4" s="1"/>
  <c r="DJ258" i="4"/>
  <c r="E254" i="4"/>
  <c r="DJ123" i="4"/>
  <c r="DJ129" i="4"/>
  <c r="E129" i="4" s="1"/>
  <c r="E119" i="4"/>
  <c r="DI171" i="4"/>
  <c r="DH122" i="4"/>
  <c r="DH132" i="4" s="1"/>
  <c r="DH128" i="4"/>
  <c r="DJ133" i="4" l="1"/>
  <c r="E133" i="4" s="1"/>
  <c r="E123" i="4"/>
  <c r="DJ160" i="4"/>
  <c r="E160" i="4" s="1"/>
  <c r="E150" i="4"/>
  <c r="DJ246" i="4"/>
  <c r="DJ219" i="4"/>
  <c r="DJ192" i="4"/>
  <c r="DJ165" i="4"/>
  <c r="DJ138" i="4"/>
  <c r="DJ111" i="4"/>
  <c r="DJ66" i="4"/>
  <c r="E66" i="4" s="1"/>
  <c r="E56" i="4"/>
  <c r="DI121" i="4"/>
  <c r="DI131" i="4" s="1"/>
  <c r="DI127" i="4"/>
  <c r="DI118" i="4"/>
  <c r="DJ104" i="4"/>
  <c r="E104" i="4" s="1"/>
  <c r="E96" i="4"/>
  <c r="DI263" i="4"/>
  <c r="DI257" i="4"/>
  <c r="DI267" i="4" s="1"/>
  <c r="DJ268" i="4"/>
  <c r="E268" i="4" s="1"/>
  <c r="E258" i="4"/>
  <c r="DI236" i="4"/>
  <c r="DI230" i="4"/>
  <c r="DI240" i="4" s="1"/>
  <c r="DJ241" i="4"/>
  <c r="E241" i="4" s="1"/>
  <c r="E231" i="4"/>
  <c r="DJ187" i="4"/>
  <c r="E187" i="4" s="1"/>
  <c r="E177" i="4"/>
  <c r="DI209" i="4"/>
  <c r="DI203" i="4"/>
  <c r="DI213" i="4" s="1"/>
  <c r="DI155" i="4"/>
  <c r="DI149" i="4"/>
  <c r="DI159" i="4" s="1"/>
  <c r="DJ247" i="4"/>
  <c r="E247" i="4" s="1"/>
  <c r="DJ220" i="4"/>
  <c r="E220" i="4" s="1"/>
  <c r="DJ139" i="4"/>
  <c r="E139" i="4" s="1"/>
  <c r="DJ193" i="4"/>
  <c r="E193" i="4" s="1"/>
  <c r="DJ112" i="4"/>
  <c r="E112" i="4" s="1"/>
  <c r="DJ166" i="4"/>
  <c r="E166" i="4" s="1"/>
  <c r="DJ80" i="4"/>
  <c r="E80" i="4" s="1"/>
  <c r="E70" i="4"/>
  <c r="DI175" i="4"/>
  <c r="DI185" i="4" s="1"/>
  <c r="DI181" i="4"/>
  <c r="DI172" i="4"/>
  <c r="DJ101" i="4"/>
  <c r="E101" i="4" s="1"/>
  <c r="E281" i="4"/>
  <c r="E93" i="4"/>
  <c r="DJ214" i="4"/>
  <c r="E214" i="4" s="1"/>
  <c r="E204" i="4"/>
  <c r="E82" i="4" l="1"/>
  <c r="DI182" i="4"/>
  <c r="DI176" i="4"/>
  <c r="DI186" i="4" s="1"/>
  <c r="DJ198" i="4"/>
  <c r="E192" i="4"/>
  <c r="DJ225" i="4"/>
  <c r="E219" i="4"/>
  <c r="DI122" i="4"/>
  <c r="DI132" i="4" s="1"/>
  <c r="DI128" i="4"/>
  <c r="DJ144" i="4"/>
  <c r="E138" i="4"/>
  <c r="DJ117" i="4"/>
  <c r="E111" i="4"/>
  <c r="DJ171" i="4"/>
  <c r="E165" i="4"/>
  <c r="DJ252" i="4"/>
  <c r="E246" i="4"/>
  <c r="DJ208" i="4" l="1"/>
  <c r="E208" i="4" s="1"/>
  <c r="DJ202" i="4"/>
  <c r="DJ199" i="4"/>
  <c r="E198" i="4"/>
  <c r="DJ121" i="4"/>
  <c r="DJ127" i="4"/>
  <c r="E127" i="4" s="1"/>
  <c r="DJ118" i="4"/>
  <c r="E117" i="4"/>
  <c r="DJ262" i="4"/>
  <c r="E262" i="4" s="1"/>
  <c r="DJ256" i="4"/>
  <c r="DJ253" i="4"/>
  <c r="E252" i="4"/>
  <c r="DJ175" i="4"/>
  <c r="DJ181" i="4"/>
  <c r="E181" i="4" s="1"/>
  <c r="DJ172" i="4"/>
  <c r="E171" i="4"/>
  <c r="DJ154" i="4"/>
  <c r="E154" i="4" s="1"/>
  <c r="DJ148" i="4"/>
  <c r="DJ145" i="4"/>
  <c r="E144" i="4"/>
  <c r="DJ229" i="4"/>
  <c r="DJ235" i="4"/>
  <c r="E235" i="4" s="1"/>
  <c r="DJ226" i="4"/>
  <c r="E225" i="4"/>
  <c r="DJ263" i="4" l="1"/>
  <c r="E263" i="4" s="1"/>
  <c r="DJ257" i="4"/>
  <c r="E253" i="4"/>
  <c r="DJ239" i="4"/>
  <c r="E239" i="4" s="1"/>
  <c r="E229" i="4"/>
  <c r="DJ266" i="4"/>
  <c r="E266" i="4" s="1"/>
  <c r="E256" i="4"/>
  <c r="DJ155" i="4"/>
  <c r="E155" i="4" s="1"/>
  <c r="DJ149" i="4"/>
  <c r="E145" i="4"/>
  <c r="DJ158" i="4"/>
  <c r="E158" i="4" s="1"/>
  <c r="E148" i="4"/>
  <c r="DJ176" i="4"/>
  <c r="DJ182" i="4"/>
  <c r="E182" i="4" s="1"/>
  <c r="E172" i="4"/>
  <c r="C272" i="4"/>
  <c r="DJ122" i="4"/>
  <c r="DJ128" i="4"/>
  <c r="E128" i="4" s="1"/>
  <c r="E118" i="4"/>
  <c r="DJ131" i="4"/>
  <c r="E131" i="4" s="1"/>
  <c r="E121" i="4"/>
  <c r="DJ209" i="4"/>
  <c r="E209" i="4" s="1"/>
  <c r="DJ203" i="4"/>
  <c r="E199" i="4"/>
  <c r="DJ185" i="4"/>
  <c r="E185" i="4" s="1"/>
  <c r="E175" i="4"/>
  <c r="DJ212" i="4"/>
  <c r="E212" i="4" s="1"/>
  <c r="E202" i="4"/>
  <c r="DJ236" i="4"/>
  <c r="E236" i="4" s="1"/>
  <c r="DJ230" i="4"/>
  <c r="E226" i="4"/>
  <c r="DJ240" i="4" l="1"/>
  <c r="E240" i="4" s="1"/>
  <c r="E230" i="4"/>
  <c r="DJ132" i="4"/>
  <c r="E132" i="4" s="1"/>
  <c r="E122" i="4"/>
  <c r="DJ159" i="4"/>
  <c r="E159" i="4" s="1"/>
  <c r="E149" i="4"/>
  <c r="DJ186" i="4"/>
  <c r="E186" i="4" s="1"/>
  <c r="E176" i="4"/>
  <c r="DJ267" i="4"/>
  <c r="E267" i="4" s="1"/>
  <c r="E257" i="4"/>
  <c r="DJ213" i="4"/>
  <c r="E213" i="4" s="1"/>
  <c r="E203" i="4"/>
  <c r="C273" i="4" l="1"/>
  <c r="B325" i="2"/>
  <c r="B335" i="2" s="1"/>
  <c r="B303" i="2"/>
  <c r="B297" i="2"/>
  <c r="B329" i="2" s="1"/>
  <c r="B339" i="2" s="1"/>
  <c r="B296" i="2"/>
  <c r="B295" i="2"/>
  <c r="B294" i="2"/>
  <c r="B304" i="2" s="1"/>
  <c r="B293" i="2"/>
  <c r="B292" i="2"/>
  <c r="B324" i="2" s="1"/>
  <c r="B334" i="2" s="1"/>
  <c r="CS248" i="2"/>
  <c r="CR248" i="2"/>
  <c r="CQ248" i="2"/>
  <c r="CP248" i="2"/>
  <c r="CO248" i="2"/>
  <c r="CN248" i="2"/>
  <c r="CM248" i="2"/>
  <c r="CL248" i="2"/>
  <c r="CK248" i="2"/>
  <c r="CJ248" i="2"/>
  <c r="CI248" i="2"/>
  <c r="CH248" i="2"/>
  <c r="CG248" i="2"/>
  <c r="CF248" i="2"/>
  <c r="CE248" i="2"/>
  <c r="CD248" i="2"/>
  <c r="CC248" i="2"/>
  <c r="CB248" i="2"/>
  <c r="CA248" i="2"/>
  <c r="BZ248" i="2"/>
  <c r="BY248" i="2"/>
  <c r="BX248" i="2"/>
  <c r="BW248" i="2"/>
  <c r="BV248" i="2"/>
  <c r="BU248" i="2"/>
  <c r="BT248" i="2"/>
  <c r="BS248" i="2"/>
  <c r="BR248" i="2"/>
  <c r="BQ248" i="2"/>
  <c r="BP248" i="2"/>
  <c r="BO248" i="2"/>
  <c r="BN248" i="2"/>
  <c r="BM248" i="2"/>
  <c r="BL248" i="2"/>
  <c r="BK248" i="2"/>
  <c r="BJ248" i="2"/>
  <c r="BI248" i="2"/>
  <c r="BH248" i="2"/>
  <c r="BG248" i="2"/>
  <c r="BF248" i="2"/>
  <c r="BE248" i="2"/>
  <c r="BD248" i="2"/>
  <c r="BC248" i="2"/>
  <c r="BB248" i="2"/>
  <c r="BA248" i="2"/>
  <c r="AZ248" i="2"/>
  <c r="AY248" i="2"/>
  <c r="AX248" i="2"/>
  <c r="AW248" i="2"/>
  <c r="AV248" i="2"/>
  <c r="AU248" i="2"/>
  <c r="AT248" i="2"/>
  <c r="AS248" i="2"/>
  <c r="AR248" i="2"/>
  <c r="AQ248" i="2"/>
  <c r="AP248" i="2"/>
  <c r="AO248" i="2"/>
  <c r="AN248" i="2"/>
  <c r="AM248" i="2"/>
  <c r="AL248" i="2"/>
  <c r="AK248" i="2"/>
  <c r="AJ248" i="2"/>
  <c r="AI248" i="2"/>
  <c r="AH248" i="2"/>
  <c r="AG248" i="2"/>
  <c r="AF248" i="2"/>
  <c r="AE248" i="2"/>
  <c r="AD248" i="2"/>
  <c r="AC248" i="2"/>
  <c r="AB248" i="2"/>
  <c r="AA248" i="2"/>
  <c r="Z248" i="2"/>
  <c r="Y248" i="2"/>
  <c r="X248" i="2"/>
  <c r="W248" i="2"/>
  <c r="V248" i="2"/>
  <c r="U248" i="2"/>
  <c r="T248" i="2"/>
  <c r="S248" i="2"/>
  <c r="R248" i="2"/>
  <c r="Q248" i="2"/>
  <c r="P248" i="2"/>
  <c r="O248" i="2"/>
  <c r="N248" i="2"/>
  <c r="M248" i="2"/>
  <c r="L248" i="2"/>
  <c r="K248" i="2"/>
  <c r="J248" i="2"/>
  <c r="I248" i="2"/>
  <c r="H248" i="2"/>
  <c r="G248" i="2"/>
  <c r="E248" i="2"/>
  <c r="CS245" i="2"/>
  <c r="CR245" i="2"/>
  <c r="CQ245" i="2"/>
  <c r="CP245" i="2"/>
  <c r="CO245" i="2"/>
  <c r="CN245" i="2"/>
  <c r="CM245" i="2"/>
  <c r="CL245" i="2"/>
  <c r="CK245" i="2"/>
  <c r="CJ245" i="2"/>
  <c r="CI245" i="2"/>
  <c r="CH245" i="2"/>
  <c r="CG245" i="2"/>
  <c r="CF245" i="2"/>
  <c r="CE245" i="2"/>
  <c r="CD245" i="2"/>
  <c r="CC245" i="2"/>
  <c r="CB245" i="2"/>
  <c r="CA245" i="2"/>
  <c r="BZ245" i="2"/>
  <c r="BY245" i="2"/>
  <c r="BX245" i="2"/>
  <c r="BW245" i="2"/>
  <c r="BV245" i="2"/>
  <c r="BU245" i="2"/>
  <c r="BT245" i="2"/>
  <c r="BS245" i="2"/>
  <c r="BR245" i="2"/>
  <c r="BQ245" i="2"/>
  <c r="BP245" i="2"/>
  <c r="BO245" i="2"/>
  <c r="BN245" i="2"/>
  <c r="BM245" i="2"/>
  <c r="BL245" i="2"/>
  <c r="BK245" i="2"/>
  <c r="BJ245" i="2"/>
  <c r="BI245" i="2"/>
  <c r="BH245" i="2"/>
  <c r="BG245" i="2"/>
  <c r="BF245" i="2"/>
  <c r="BE245" i="2"/>
  <c r="BD245" i="2"/>
  <c r="BC245" i="2"/>
  <c r="BB245" i="2"/>
  <c r="BA245" i="2"/>
  <c r="AZ245" i="2"/>
  <c r="AY245" i="2"/>
  <c r="AX245" i="2"/>
  <c r="AW245" i="2"/>
  <c r="AV245" i="2"/>
  <c r="AU245" i="2"/>
  <c r="AT245" i="2"/>
  <c r="AS245" i="2"/>
  <c r="AR245" i="2"/>
  <c r="AQ245" i="2"/>
  <c r="AP245" i="2"/>
  <c r="AO245" i="2"/>
  <c r="AN245" i="2"/>
  <c r="AM245" i="2"/>
  <c r="AL245" i="2"/>
  <c r="AK245" i="2"/>
  <c r="AJ245" i="2"/>
  <c r="AI245" i="2"/>
  <c r="AH245" i="2"/>
  <c r="AG245" i="2"/>
  <c r="AF245" i="2"/>
  <c r="AE245" i="2"/>
  <c r="AD245" i="2"/>
  <c r="AC245" i="2"/>
  <c r="AB245" i="2"/>
  <c r="AA245" i="2"/>
  <c r="Z245" i="2"/>
  <c r="Y245" i="2"/>
  <c r="X245" i="2"/>
  <c r="W245" i="2"/>
  <c r="V245" i="2"/>
  <c r="U245" i="2"/>
  <c r="T245" i="2"/>
  <c r="S245" i="2"/>
  <c r="R245" i="2"/>
  <c r="Q245" i="2"/>
  <c r="P245" i="2"/>
  <c r="O245" i="2"/>
  <c r="N245" i="2"/>
  <c r="M245" i="2"/>
  <c r="L245" i="2"/>
  <c r="K245" i="2"/>
  <c r="J245" i="2"/>
  <c r="I245" i="2"/>
  <c r="H245" i="2"/>
  <c r="G245" i="2"/>
  <c r="B243" i="2"/>
  <c r="CS221" i="2"/>
  <c r="CR221" i="2"/>
  <c r="CQ221" i="2"/>
  <c r="CP221" i="2"/>
  <c r="CO221" i="2"/>
  <c r="CN221" i="2"/>
  <c r="CM221" i="2"/>
  <c r="CL221" i="2"/>
  <c r="CK221" i="2"/>
  <c r="CJ221" i="2"/>
  <c r="CI221" i="2"/>
  <c r="CH221" i="2"/>
  <c r="CG221" i="2"/>
  <c r="CF221" i="2"/>
  <c r="CE221" i="2"/>
  <c r="CD221" i="2"/>
  <c r="CC221" i="2"/>
  <c r="CB221" i="2"/>
  <c r="CA221" i="2"/>
  <c r="BZ221" i="2"/>
  <c r="BY221" i="2"/>
  <c r="BX221" i="2"/>
  <c r="BW221" i="2"/>
  <c r="BV221" i="2"/>
  <c r="BU221" i="2"/>
  <c r="BT221" i="2"/>
  <c r="BS221" i="2"/>
  <c r="BR221" i="2"/>
  <c r="BQ221" i="2"/>
  <c r="BP221" i="2"/>
  <c r="BO221" i="2"/>
  <c r="BN221" i="2"/>
  <c r="BM221" i="2"/>
  <c r="BL221" i="2"/>
  <c r="BK221" i="2"/>
  <c r="BJ221" i="2"/>
  <c r="BI221" i="2"/>
  <c r="BH221" i="2"/>
  <c r="BG221" i="2"/>
  <c r="BF221" i="2"/>
  <c r="BE221" i="2"/>
  <c r="BD221" i="2"/>
  <c r="BC221" i="2"/>
  <c r="BB221" i="2"/>
  <c r="BA221" i="2"/>
  <c r="AZ221" i="2"/>
  <c r="AY221" i="2"/>
  <c r="AX221" i="2"/>
  <c r="AW221" i="2"/>
  <c r="AV221" i="2"/>
  <c r="AU221" i="2"/>
  <c r="AT221" i="2"/>
  <c r="AS221" i="2"/>
  <c r="AR221" i="2"/>
  <c r="AQ221" i="2"/>
  <c r="AP221" i="2"/>
  <c r="AO221" i="2"/>
  <c r="AN221" i="2"/>
  <c r="AM221" i="2"/>
  <c r="AL221" i="2"/>
  <c r="AK221" i="2"/>
  <c r="AJ221" i="2"/>
  <c r="AI221" i="2"/>
  <c r="AH221" i="2"/>
  <c r="AG221" i="2"/>
  <c r="AF221" i="2"/>
  <c r="AE221" i="2"/>
  <c r="AD221" i="2"/>
  <c r="AC221" i="2"/>
  <c r="AB221" i="2"/>
  <c r="AA221" i="2"/>
  <c r="Z221" i="2"/>
  <c r="Y221" i="2"/>
  <c r="X221" i="2"/>
  <c r="W221" i="2"/>
  <c r="V221" i="2"/>
  <c r="U221" i="2"/>
  <c r="T221" i="2"/>
  <c r="S221" i="2"/>
  <c r="R221" i="2"/>
  <c r="Q221" i="2"/>
  <c r="P221" i="2"/>
  <c r="O221" i="2"/>
  <c r="N221" i="2"/>
  <c r="M221" i="2"/>
  <c r="L221" i="2"/>
  <c r="K221" i="2"/>
  <c r="J221" i="2"/>
  <c r="I221" i="2"/>
  <c r="E221" i="2" s="1"/>
  <c r="H221" i="2"/>
  <c r="G221" i="2"/>
  <c r="CS218" i="2"/>
  <c r="CR218" i="2"/>
  <c r="CQ218" i="2"/>
  <c r="CP218" i="2"/>
  <c r="CO218" i="2"/>
  <c r="CN218" i="2"/>
  <c r="CM218" i="2"/>
  <c r="CL218" i="2"/>
  <c r="CK218" i="2"/>
  <c r="CJ218" i="2"/>
  <c r="CI218" i="2"/>
  <c r="CH218" i="2"/>
  <c r="CG218" i="2"/>
  <c r="CF218" i="2"/>
  <c r="CE218" i="2"/>
  <c r="CD218" i="2"/>
  <c r="CC218" i="2"/>
  <c r="CB218" i="2"/>
  <c r="CA218" i="2"/>
  <c r="BZ218" i="2"/>
  <c r="BY218" i="2"/>
  <c r="BX218" i="2"/>
  <c r="BW218" i="2"/>
  <c r="BV218" i="2"/>
  <c r="BU218" i="2"/>
  <c r="BT218" i="2"/>
  <c r="BS218" i="2"/>
  <c r="BR218" i="2"/>
  <c r="BQ218" i="2"/>
  <c r="BP218" i="2"/>
  <c r="BO218" i="2"/>
  <c r="BN218" i="2"/>
  <c r="BM218" i="2"/>
  <c r="BL218" i="2"/>
  <c r="BK218" i="2"/>
  <c r="BJ218" i="2"/>
  <c r="BI218" i="2"/>
  <c r="BH218" i="2"/>
  <c r="BG218" i="2"/>
  <c r="BF218" i="2"/>
  <c r="BE218" i="2"/>
  <c r="BD218" i="2"/>
  <c r="BC218" i="2"/>
  <c r="BB218" i="2"/>
  <c r="BA218" i="2"/>
  <c r="AZ218" i="2"/>
  <c r="AY218" i="2"/>
  <c r="AX218" i="2"/>
  <c r="AW218" i="2"/>
  <c r="AV218" i="2"/>
  <c r="AU218" i="2"/>
  <c r="AT218" i="2"/>
  <c r="AS218" i="2"/>
  <c r="AR218" i="2"/>
  <c r="AQ218" i="2"/>
  <c r="AP218" i="2"/>
  <c r="AO218" i="2"/>
  <c r="AN218" i="2"/>
  <c r="AM218" i="2"/>
  <c r="AL218" i="2"/>
  <c r="AK218" i="2"/>
  <c r="AJ218" i="2"/>
  <c r="AI218" i="2"/>
  <c r="AH218" i="2"/>
  <c r="AG218" i="2"/>
  <c r="AF218" i="2"/>
  <c r="AE218" i="2"/>
  <c r="AD218" i="2"/>
  <c r="AC218" i="2"/>
  <c r="AB218" i="2"/>
  <c r="AA218" i="2"/>
  <c r="Z218" i="2"/>
  <c r="Y218" i="2"/>
  <c r="X218" i="2"/>
  <c r="W218" i="2"/>
  <c r="V218" i="2"/>
  <c r="U218" i="2"/>
  <c r="T218" i="2"/>
  <c r="S218" i="2"/>
  <c r="R218" i="2"/>
  <c r="Q218" i="2"/>
  <c r="P218" i="2"/>
  <c r="O218" i="2"/>
  <c r="N218" i="2"/>
  <c r="M218" i="2"/>
  <c r="L218" i="2"/>
  <c r="K218" i="2"/>
  <c r="J218" i="2"/>
  <c r="I218" i="2"/>
  <c r="H218" i="2"/>
  <c r="G218" i="2"/>
  <c r="B216" i="2"/>
  <c r="CS194" i="2"/>
  <c r="CR194" i="2"/>
  <c r="CQ194" i="2"/>
  <c r="CP194" i="2"/>
  <c r="CO194" i="2"/>
  <c r="CN194" i="2"/>
  <c r="CM194" i="2"/>
  <c r="CL194" i="2"/>
  <c r="CK194" i="2"/>
  <c r="CJ194" i="2"/>
  <c r="CI194" i="2"/>
  <c r="CH194" i="2"/>
  <c r="CG194" i="2"/>
  <c r="CF194" i="2"/>
  <c r="CE194" i="2"/>
  <c r="CD194" i="2"/>
  <c r="CC194" i="2"/>
  <c r="CB194" i="2"/>
  <c r="CA194" i="2"/>
  <c r="BZ194" i="2"/>
  <c r="BY194" i="2"/>
  <c r="BX194" i="2"/>
  <c r="BW194" i="2"/>
  <c r="BV194" i="2"/>
  <c r="BU194" i="2"/>
  <c r="BT194" i="2"/>
  <c r="BS194" i="2"/>
  <c r="BR194" i="2"/>
  <c r="BQ194" i="2"/>
  <c r="BP194" i="2"/>
  <c r="BO194" i="2"/>
  <c r="BN194" i="2"/>
  <c r="BM194" i="2"/>
  <c r="BL194" i="2"/>
  <c r="BK194" i="2"/>
  <c r="BJ194" i="2"/>
  <c r="BI194" i="2"/>
  <c r="BH194" i="2"/>
  <c r="BG194" i="2"/>
  <c r="BF194" i="2"/>
  <c r="BE194" i="2"/>
  <c r="BD194" i="2"/>
  <c r="BC194" i="2"/>
  <c r="BB194" i="2"/>
  <c r="BA194" i="2"/>
  <c r="AZ194" i="2"/>
  <c r="AY194" i="2"/>
  <c r="AX194" i="2"/>
  <c r="AW194" i="2"/>
  <c r="AV194" i="2"/>
  <c r="AU194" i="2"/>
  <c r="AT194" i="2"/>
  <c r="AS194" i="2"/>
  <c r="AR194" i="2"/>
  <c r="AQ194" i="2"/>
  <c r="AP194" i="2"/>
  <c r="AO194" i="2"/>
  <c r="AN194" i="2"/>
  <c r="AM194" i="2"/>
  <c r="AL194" i="2"/>
  <c r="AK194" i="2"/>
  <c r="AJ194" i="2"/>
  <c r="AI194" i="2"/>
  <c r="AH194" i="2"/>
  <c r="AG194" i="2"/>
  <c r="AF194" i="2"/>
  <c r="AE194" i="2"/>
  <c r="AD194" i="2"/>
  <c r="AC194" i="2"/>
  <c r="AB194" i="2"/>
  <c r="AA194" i="2"/>
  <c r="Z194" i="2"/>
  <c r="Y194" i="2"/>
  <c r="X194" i="2"/>
  <c r="W194" i="2"/>
  <c r="V194" i="2"/>
  <c r="U194" i="2"/>
  <c r="T194" i="2"/>
  <c r="S194" i="2"/>
  <c r="R194" i="2"/>
  <c r="Q194" i="2"/>
  <c r="P194" i="2"/>
  <c r="O194" i="2"/>
  <c r="N194" i="2"/>
  <c r="M194" i="2"/>
  <c r="L194" i="2"/>
  <c r="K194" i="2"/>
  <c r="J194" i="2"/>
  <c r="I194" i="2"/>
  <c r="H194" i="2"/>
  <c r="G194" i="2"/>
  <c r="E194" i="2" s="1"/>
  <c r="CS191" i="2"/>
  <c r="CR191" i="2"/>
  <c r="CQ191" i="2"/>
  <c r="CP191" i="2"/>
  <c r="CO191" i="2"/>
  <c r="CN191" i="2"/>
  <c r="CM191" i="2"/>
  <c r="CL191" i="2"/>
  <c r="CK191" i="2"/>
  <c r="CJ191" i="2"/>
  <c r="CI191" i="2"/>
  <c r="CH191" i="2"/>
  <c r="CG191" i="2"/>
  <c r="CF191" i="2"/>
  <c r="CE191" i="2"/>
  <c r="CD191" i="2"/>
  <c r="CC191" i="2"/>
  <c r="CB191" i="2"/>
  <c r="CA191" i="2"/>
  <c r="BZ191" i="2"/>
  <c r="BY191" i="2"/>
  <c r="BX191" i="2"/>
  <c r="BW191" i="2"/>
  <c r="BV191" i="2"/>
  <c r="BU191" i="2"/>
  <c r="BT191" i="2"/>
  <c r="BS191" i="2"/>
  <c r="BR191" i="2"/>
  <c r="BQ191" i="2"/>
  <c r="BP191" i="2"/>
  <c r="BO191" i="2"/>
  <c r="BN191" i="2"/>
  <c r="BM191" i="2"/>
  <c r="BL191" i="2"/>
  <c r="BK191" i="2"/>
  <c r="BJ191" i="2"/>
  <c r="BI191" i="2"/>
  <c r="BH191" i="2"/>
  <c r="BG191" i="2"/>
  <c r="BF191" i="2"/>
  <c r="BE191" i="2"/>
  <c r="BD191" i="2"/>
  <c r="BC191" i="2"/>
  <c r="BB191" i="2"/>
  <c r="BA191" i="2"/>
  <c r="AZ191" i="2"/>
  <c r="AY191" i="2"/>
  <c r="AX191" i="2"/>
  <c r="AW191" i="2"/>
  <c r="AV191" i="2"/>
  <c r="AU191" i="2"/>
  <c r="AT191" i="2"/>
  <c r="AS191" i="2"/>
  <c r="AR191" i="2"/>
  <c r="AQ191" i="2"/>
  <c r="AP191" i="2"/>
  <c r="AO191" i="2"/>
  <c r="AN191" i="2"/>
  <c r="AM191" i="2"/>
  <c r="AL191" i="2"/>
  <c r="AK191" i="2"/>
  <c r="AJ191" i="2"/>
  <c r="AI191" i="2"/>
  <c r="AH191" i="2"/>
  <c r="AG191" i="2"/>
  <c r="AF191" i="2"/>
  <c r="AE191" i="2"/>
  <c r="AD191" i="2"/>
  <c r="AC191" i="2"/>
  <c r="AB191" i="2"/>
  <c r="AA191" i="2"/>
  <c r="Z191" i="2"/>
  <c r="Y191" i="2"/>
  <c r="X191" i="2"/>
  <c r="W191" i="2"/>
  <c r="V191" i="2"/>
  <c r="U191" i="2"/>
  <c r="T191" i="2"/>
  <c r="S191" i="2"/>
  <c r="R191" i="2"/>
  <c r="Q191" i="2"/>
  <c r="P191" i="2"/>
  <c r="O191" i="2"/>
  <c r="N191" i="2"/>
  <c r="M191" i="2"/>
  <c r="L191" i="2"/>
  <c r="K191" i="2"/>
  <c r="J191" i="2"/>
  <c r="I191" i="2"/>
  <c r="H191" i="2"/>
  <c r="G191" i="2"/>
  <c r="B189" i="2"/>
  <c r="CS167" i="2"/>
  <c r="CR167" i="2"/>
  <c r="CQ167" i="2"/>
  <c r="CP167" i="2"/>
  <c r="CO167" i="2"/>
  <c r="CN167" i="2"/>
  <c r="CM167" i="2"/>
  <c r="CL167" i="2"/>
  <c r="CK167" i="2"/>
  <c r="CJ167" i="2"/>
  <c r="CI167" i="2"/>
  <c r="CH167" i="2"/>
  <c r="CG167" i="2"/>
  <c r="CF167" i="2"/>
  <c r="CE167" i="2"/>
  <c r="CD167" i="2"/>
  <c r="CC167" i="2"/>
  <c r="CB167" i="2"/>
  <c r="CA167" i="2"/>
  <c r="BZ167" i="2"/>
  <c r="BY167" i="2"/>
  <c r="BX167" i="2"/>
  <c r="BW167" i="2"/>
  <c r="BV167" i="2"/>
  <c r="BU167" i="2"/>
  <c r="BT167" i="2"/>
  <c r="BS167" i="2"/>
  <c r="BR167" i="2"/>
  <c r="BQ167" i="2"/>
  <c r="BP167" i="2"/>
  <c r="BO167" i="2"/>
  <c r="BN167" i="2"/>
  <c r="BM167" i="2"/>
  <c r="BL167" i="2"/>
  <c r="BK167" i="2"/>
  <c r="BJ167" i="2"/>
  <c r="BI167" i="2"/>
  <c r="BH167" i="2"/>
  <c r="BG167" i="2"/>
  <c r="BF167" i="2"/>
  <c r="BE167" i="2"/>
  <c r="BD167" i="2"/>
  <c r="BC167" i="2"/>
  <c r="BB167" i="2"/>
  <c r="BA167" i="2"/>
  <c r="AZ167" i="2"/>
  <c r="AY167" i="2"/>
  <c r="AX167" i="2"/>
  <c r="AW167"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K167" i="2"/>
  <c r="J167" i="2"/>
  <c r="I167" i="2"/>
  <c r="H167" i="2"/>
  <c r="G167" i="2"/>
  <c r="CS164" i="2"/>
  <c r="CR164" i="2"/>
  <c r="CQ164" i="2"/>
  <c r="CP164" i="2"/>
  <c r="CO164" i="2"/>
  <c r="CN164" i="2"/>
  <c r="CM164" i="2"/>
  <c r="CL164" i="2"/>
  <c r="CK164" i="2"/>
  <c r="CJ164" i="2"/>
  <c r="CI164" i="2"/>
  <c r="CH164" i="2"/>
  <c r="CG164" i="2"/>
  <c r="CF164" i="2"/>
  <c r="CE164" i="2"/>
  <c r="CD164" i="2"/>
  <c r="CC164" i="2"/>
  <c r="CB164" i="2"/>
  <c r="CA164" i="2"/>
  <c r="BZ164" i="2"/>
  <c r="BY164" i="2"/>
  <c r="BX164" i="2"/>
  <c r="BW164" i="2"/>
  <c r="BV164" i="2"/>
  <c r="BU164" i="2"/>
  <c r="BT164" i="2"/>
  <c r="BS164" i="2"/>
  <c r="BR164" i="2"/>
  <c r="BQ164" i="2"/>
  <c r="BP164" i="2"/>
  <c r="BO164" i="2"/>
  <c r="BN164" i="2"/>
  <c r="BM164" i="2"/>
  <c r="BL164" i="2"/>
  <c r="BK164" i="2"/>
  <c r="BJ164" i="2"/>
  <c r="BI164" i="2"/>
  <c r="BH164" i="2"/>
  <c r="BG164" i="2"/>
  <c r="BF164" i="2"/>
  <c r="BE164" i="2"/>
  <c r="BD164" i="2"/>
  <c r="BC164" i="2"/>
  <c r="BB164" i="2"/>
  <c r="BA164" i="2"/>
  <c r="AZ164" i="2"/>
  <c r="AY164" i="2"/>
  <c r="AX164" i="2"/>
  <c r="AW164" i="2"/>
  <c r="AV164" i="2"/>
  <c r="AU164" i="2"/>
  <c r="AT164" i="2"/>
  <c r="AS164" i="2"/>
  <c r="AR164" i="2"/>
  <c r="AQ164" i="2"/>
  <c r="AP164" i="2"/>
  <c r="AO164" i="2"/>
  <c r="AN164" i="2"/>
  <c r="AM164" i="2"/>
  <c r="AL164" i="2"/>
  <c r="AK164" i="2"/>
  <c r="AJ164" i="2"/>
  <c r="AI164" i="2"/>
  <c r="AH164" i="2"/>
  <c r="AG164" i="2"/>
  <c r="AF164" i="2"/>
  <c r="AE164" i="2"/>
  <c r="AD164" i="2"/>
  <c r="AC164" i="2"/>
  <c r="AB164" i="2"/>
  <c r="AA164" i="2"/>
  <c r="Z164" i="2"/>
  <c r="Y164" i="2"/>
  <c r="X164" i="2"/>
  <c r="W164" i="2"/>
  <c r="V164" i="2"/>
  <c r="U164" i="2"/>
  <c r="T164" i="2"/>
  <c r="S164" i="2"/>
  <c r="R164" i="2"/>
  <c r="Q164" i="2"/>
  <c r="P164" i="2"/>
  <c r="O164" i="2"/>
  <c r="N164" i="2"/>
  <c r="M164" i="2"/>
  <c r="L164" i="2"/>
  <c r="K164" i="2"/>
  <c r="J164" i="2"/>
  <c r="I164" i="2"/>
  <c r="H164" i="2"/>
  <c r="G164" i="2"/>
  <c r="B162" i="2"/>
  <c r="CS140" i="2"/>
  <c r="CR140" i="2"/>
  <c r="CQ140" i="2"/>
  <c r="CP140" i="2"/>
  <c r="CO140" i="2"/>
  <c r="CN140" i="2"/>
  <c r="CM140" i="2"/>
  <c r="CL140" i="2"/>
  <c r="CK140" i="2"/>
  <c r="CJ140" i="2"/>
  <c r="CI140" i="2"/>
  <c r="CH140" i="2"/>
  <c r="CG140" i="2"/>
  <c r="CF140" i="2"/>
  <c r="CE140" i="2"/>
  <c r="CD140" i="2"/>
  <c r="CC140" i="2"/>
  <c r="CB140" i="2"/>
  <c r="CA140" i="2"/>
  <c r="BZ140" i="2"/>
  <c r="BY140" i="2"/>
  <c r="BX140" i="2"/>
  <c r="BW140" i="2"/>
  <c r="BV140" i="2"/>
  <c r="BU140" i="2"/>
  <c r="BT140" i="2"/>
  <c r="BS140" i="2"/>
  <c r="BR140" i="2"/>
  <c r="BQ140" i="2"/>
  <c r="BP140" i="2"/>
  <c r="BO140" i="2"/>
  <c r="BN140" i="2"/>
  <c r="BM140" i="2"/>
  <c r="BL140" i="2"/>
  <c r="BK140" i="2"/>
  <c r="BJ140" i="2"/>
  <c r="BI140" i="2"/>
  <c r="BH140" i="2"/>
  <c r="BG140" i="2"/>
  <c r="BF140" i="2"/>
  <c r="BE140" i="2"/>
  <c r="BD140" i="2"/>
  <c r="BC140" i="2"/>
  <c r="BB140" i="2"/>
  <c r="BA140" i="2"/>
  <c r="AZ140" i="2"/>
  <c r="AY140" i="2"/>
  <c r="AX140" i="2"/>
  <c r="AW140" i="2"/>
  <c r="AV140" i="2"/>
  <c r="AU140" i="2"/>
  <c r="AT140" i="2"/>
  <c r="AS140" i="2"/>
  <c r="AR140" i="2"/>
  <c r="AQ140" i="2"/>
  <c r="AP140" i="2"/>
  <c r="AO140" i="2"/>
  <c r="AN140" i="2"/>
  <c r="AM140" i="2"/>
  <c r="AL140" i="2"/>
  <c r="AK140" i="2"/>
  <c r="AJ140" i="2"/>
  <c r="AI140" i="2"/>
  <c r="AH140" i="2"/>
  <c r="AG140" i="2"/>
  <c r="AF140" i="2"/>
  <c r="AE140" i="2"/>
  <c r="AD140" i="2"/>
  <c r="AC140" i="2"/>
  <c r="AB140" i="2"/>
  <c r="AA140" i="2"/>
  <c r="Z140" i="2"/>
  <c r="Y140" i="2"/>
  <c r="X140" i="2"/>
  <c r="W140" i="2"/>
  <c r="V140" i="2"/>
  <c r="U140" i="2"/>
  <c r="T140" i="2"/>
  <c r="S140" i="2"/>
  <c r="R140" i="2"/>
  <c r="Q140" i="2"/>
  <c r="P140" i="2"/>
  <c r="O140" i="2"/>
  <c r="N140" i="2"/>
  <c r="M140" i="2"/>
  <c r="L140" i="2"/>
  <c r="K140" i="2"/>
  <c r="J140" i="2"/>
  <c r="I140" i="2"/>
  <c r="H140" i="2"/>
  <c r="G140" i="2"/>
  <c r="CS137" i="2"/>
  <c r="CR137" i="2"/>
  <c r="CQ137" i="2"/>
  <c r="CP137" i="2"/>
  <c r="CO137" i="2"/>
  <c r="CN137" i="2"/>
  <c r="CM137" i="2"/>
  <c r="CL137" i="2"/>
  <c r="CK137" i="2"/>
  <c r="CJ137" i="2"/>
  <c r="CI137" i="2"/>
  <c r="CH137" i="2"/>
  <c r="CG137" i="2"/>
  <c r="CF137" i="2"/>
  <c r="CE137" i="2"/>
  <c r="CD137" i="2"/>
  <c r="CC137" i="2"/>
  <c r="CB137" i="2"/>
  <c r="CA137" i="2"/>
  <c r="BZ137" i="2"/>
  <c r="BY137" i="2"/>
  <c r="BX137" i="2"/>
  <c r="BW137" i="2"/>
  <c r="BV137" i="2"/>
  <c r="BU137" i="2"/>
  <c r="BT137" i="2"/>
  <c r="BS137" i="2"/>
  <c r="BR137" i="2"/>
  <c r="BQ137" i="2"/>
  <c r="BP137" i="2"/>
  <c r="BO137" i="2"/>
  <c r="BN137" i="2"/>
  <c r="BM137" i="2"/>
  <c r="BL137" i="2"/>
  <c r="BK137" i="2"/>
  <c r="BJ137" i="2"/>
  <c r="BI137" i="2"/>
  <c r="BH137" i="2"/>
  <c r="BG137" i="2"/>
  <c r="BF137" i="2"/>
  <c r="BE137" i="2"/>
  <c r="BD137" i="2"/>
  <c r="BC137" i="2"/>
  <c r="BB137" i="2"/>
  <c r="BA137" i="2"/>
  <c r="AZ137" i="2"/>
  <c r="AY137" i="2"/>
  <c r="AX137" i="2"/>
  <c r="AW137" i="2"/>
  <c r="AV137" i="2"/>
  <c r="AU137" i="2"/>
  <c r="AT137" i="2"/>
  <c r="AS137" i="2"/>
  <c r="AR137" i="2"/>
  <c r="AQ137" i="2"/>
  <c r="AP137" i="2"/>
  <c r="AO137" i="2"/>
  <c r="AN137" i="2"/>
  <c r="AM137" i="2"/>
  <c r="AL137" i="2"/>
  <c r="AK137" i="2"/>
  <c r="AJ137" i="2"/>
  <c r="AI137" i="2"/>
  <c r="AH137" i="2"/>
  <c r="AG137" i="2"/>
  <c r="AF137" i="2"/>
  <c r="AE137" i="2"/>
  <c r="AD137" i="2"/>
  <c r="AC137" i="2"/>
  <c r="AB137" i="2"/>
  <c r="AA137" i="2"/>
  <c r="Z137" i="2"/>
  <c r="Y137" i="2"/>
  <c r="X137" i="2"/>
  <c r="W137" i="2"/>
  <c r="V137" i="2"/>
  <c r="U137" i="2"/>
  <c r="T137" i="2"/>
  <c r="S137" i="2"/>
  <c r="R137" i="2"/>
  <c r="Q137" i="2"/>
  <c r="P137" i="2"/>
  <c r="O137" i="2"/>
  <c r="N137" i="2"/>
  <c r="M137" i="2"/>
  <c r="L137" i="2"/>
  <c r="K137" i="2"/>
  <c r="J137" i="2"/>
  <c r="I137" i="2"/>
  <c r="H137" i="2"/>
  <c r="G137" i="2"/>
  <c r="E137" i="2"/>
  <c r="B135" i="2"/>
  <c r="CS113" i="2"/>
  <c r="CR113" i="2"/>
  <c r="CQ113" i="2"/>
  <c r="CP113" i="2"/>
  <c r="CO113" i="2"/>
  <c r="CN113" i="2"/>
  <c r="CM113" i="2"/>
  <c r="CL113" i="2"/>
  <c r="CK113" i="2"/>
  <c r="CJ113" i="2"/>
  <c r="CI113" i="2"/>
  <c r="CH113" i="2"/>
  <c r="CG113" i="2"/>
  <c r="CF113" i="2"/>
  <c r="CE113" i="2"/>
  <c r="CD113" i="2"/>
  <c r="CC113" i="2"/>
  <c r="CB113" i="2"/>
  <c r="CA113" i="2"/>
  <c r="BZ113" i="2"/>
  <c r="BY113" i="2"/>
  <c r="BX113" i="2"/>
  <c r="BW113" i="2"/>
  <c r="BV113" i="2"/>
  <c r="BU113" i="2"/>
  <c r="BT113" i="2"/>
  <c r="BS113" i="2"/>
  <c r="BR113" i="2"/>
  <c r="BQ113" i="2"/>
  <c r="BP113" i="2"/>
  <c r="BO113" i="2"/>
  <c r="BN113" i="2"/>
  <c r="BM113" i="2"/>
  <c r="BL113" i="2"/>
  <c r="BK113" i="2"/>
  <c r="BJ113" i="2"/>
  <c r="BI113" i="2"/>
  <c r="BH113" i="2"/>
  <c r="BG113" i="2"/>
  <c r="BF113" i="2"/>
  <c r="BE113" i="2"/>
  <c r="BD113" i="2"/>
  <c r="BC113" i="2"/>
  <c r="BB113" i="2"/>
  <c r="BA113" i="2"/>
  <c r="AZ113" i="2"/>
  <c r="AY113" i="2"/>
  <c r="AX113" i="2"/>
  <c r="AW113" i="2"/>
  <c r="AV113" i="2"/>
  <c r="AU113" i="2"/>
  <c r="AT113" i="2"/>
  <c r="AS113" i="2"/>
  <c r="AR113" i="2"/>
  <c r="AQ113" i="2"/>
  <c r="AP113" i="2"/>
  <c r="AO113" i="2"/>
  <c r="AN113" i="2"/>
  <c r="AM113" i="2"/>
  <c r="AL113" i="2"/>
  <c r="AK113" i="2"/>
  <c r="AJ113" i="2"/>
  <c r="AI113" i="2"/>
  <c r="AH113" i="2"/>
  <c r="AG113" i="2"/>
  <c r="AF113" i="2"/>
  <c r="AE113" i="2"/>
  <c r="AD113" i="2"/>
  <c r="AC113" i="2"/>
  <c r="AB113" i="2"/>
  <c r="AA113" i="2"/>
  <c r="Z113" i="2"/>
  <c r="Y113" i="2"/>
  <c r="X113" i="2"/>
  <c r="W113" i="2"/>
  <c r="V113" i="2"/>
  <c r="U113" i="2"/>
  <c r="T113" i="2"/>
  <c r="S113" i="2"/>
  <c r="R113" i="2"/>
  <c r="Q113" i="2"/>
  <c r="P113" i="2"/>
  <c r="O113" i="2"/>
  <c r="N113" i="2"/>
  <c r="M113" i="2"/>
  <c r="L113" i="2"/>
  <c r="K113" i="2"/>
  <c r="J113" i="2"/>
  <c r="I113" i="2"/>
  <c r="H113" i="2"/>
  <c r="G113" i="2"/>
  <c r="CS110" i="2"/>
  <c r="CR110" i="2"/>
  <c r="CQ110" i="2"/>
  <c r="CP110" i="2"/>
  <c r="CO110" i="2"/>
  <c r="CN110" i="2"/>
  <c r="CM110" i="2"/>
  <c r="CL110" i="2"/>
  <c r="CK110" i="2"/>
  <c r="CJ110" i="2"/>
  <c r="CI110" i="2"/>
  <c r="CH110" i="2"/>
  <c r="CG110" i="2"/>
  <c r="CF110" i="2"/>
  <c r="CE110" i="2"/>
  <c r="CD110" i="2"/>
  <c r="CC110" i="2"/>
  <c r="CB110" i="2"/>
  <c r="CA110" i="2"/>
  <c r="BZ110" i="2"/>
  <c r="BY110" i="2"/>
  <c r="BX110" i="2"/>
  <c r="BW110" i="2"/>
  <c r="BV110" i="2"/>
  <c r="BU110" i="2"/>
  <c r="BT110" i="2"/>
  <c r="BS110" i="2"/>
  <c r="BR110" i="2"/>
  <c r="BQ110" i="2"/>
  <c r="BP110" i="2"/>
  <c r="BO110" i="2"/>
  <c r="BN110" i="2"/>
  <c r="BM110" i="2"/>
  <c r="BL110" i="2"/>
  <c r="BK110" i="2"/>
  <c r="BJ110" i="2"/>
  <c r="BI110" i="2"/>
  <c r="BH110" i="2"/>
  <c r="BG110" i="2"/>
  <c r="BF110" i="2"/>
  <c r="BE110" i="2"/>
  <c r="BD110" i="2"/>
  <c r="BC110" i="2"/>
  <c r="BB110" i="2"/>
  <c r="BA110" i="2"/>
  <c r="AZ110" i="2"/>
  <c r="AY110" i="2"/>
  <c r="AX110" i="2"/>
  <c r="AW110" i="2"/>
  <c r="AV110" i="2"/>
  <c r="AU110" i="2"/>
  <c r="AT110" i="2"/>
  <c r="AS110" i="2"/>
  <c r="AR110" i="2"/>
  <c r="AQ110" i="2"/>
  <c r="AP110" i="2"/>
  <c r="AO110" i="2"/>
  <c r="AN110" i="2"/>
  <c r="AM110" i="2"/>
  <c r="AL110" i="2"/>
  <c r="AK110" i="2"/>
  <c r="AJ110" i="2"/>
  <c r="AI110" i="2"/>
  <c r="AH110" i="2"/>
  <c r="AG110" i="2"/>
  <c r="AF110" i="2"/>
  <c r="AE110" i="2"/>
  <c r="AD110" i="2"/>
  <c r="AC110" i="2"/>
  <c r="AB110" i="2"/>
  <c r="AA110" i="2"/>
  <c r="Z110" i="2"/>
  <c r="Y110" i="2"/>
  <c r="X110" i="2"/>
  <c r="W110" i="2"/>
  <c r="V110" i="2"/>
  <c r="U110" i="2"/>
  <c r="T110" i="2"/>
  <c r="S110" i="2"/>
  <c r="R110" i="2"/>
  <c r="Q110" i="2"/>
  <c r="P110" i="2"/>
  <c r="O110" i="2"/>
  <c r="N110" i="2"/>
  <c r="M110" i="2"/>
  <c r="L110" i="2"/>
  <c r="K110" i="2"/>
  <c r="J110" i="2"/>
  <c r="I110" i="2"/>
  <c r="H110" i="2"/>
  <c r="G110" i="2"/>
  <c r="E110" i="2" s="1"/>
  <c r="B108" i="2"/>
  <c r="CC103" i="2"/>
  <c r="CN100" i="2"/>
  <c r="CA100" i="2"/>
  <c r="CC95" i="2"/>
  <c r="CB95" i="2"/>
  <c r="CB103" i="2" s="1"/>
  <c r="CA95" i="2"/>
  <c r="CA103" i="2" s="1"/>
  <c r="BZ95" i="2"/>
  <c r="BZ103" i="2" s="1"/>
  <c r="BY95" i="2"/>
  <c r="BY103" i="2" s="1"/>
  <c r="BO95" i="2"/>
  <c r="AV95" i="2"/>
  <c r="AU95" i="2"/>
  <c r="AS95" i="2"/>
  <c r="AR95" i="2"/>
  <c r="CE92" i="2"/>
  <c r="CE100" i="2" s="1"/>
  <c r="CB92" i="2"/>
  <c r="CB100" i="2" s="1"/>
  <c r="BZ92" i="2"/>
  <c r="BZ100" i="2" s="1"/>
  <c r="BY92" i="2"/>
  <c r="BY100" i="2" s="1"/>
  <c r="BX92" i="2"/>
  <c r="BX100" i="2" s="1"/>
  <c r="BO92" i="2"/>
  <c r="AZ92" i="2"/>
  <c r="AX92" i="2"/>
  <c r="AU92" i="2"/>
  <c r="Y92" i="2"/>
  <c r="Y100" i="2" s="1"/>
  <c r="X92" i="2"/>
  <c r="X100" i="2" s="1"/>
  <c r="U92" i="2"/>
  <c r="U100" i="2" s="1"/>
  <c r="CS88" i="2"/>
  <c r="CR88" i="2"/>
  <c r="CQ88" i="2"/>
  <c r="CP88" i="2"/>
  <c r="CO88" i="2"/>
  <c r="CN88" i="2"/>
  <c r="CM88" i="2"/>
  <c r="CL88" i="2"/>
  <c r="CK88" i="2"/>
  <c r="CJ88" i="2"/>
  <c r="CI88" i="2"/>
  <c r="CH88" i="2"/>
  <c r="CG88" i="2"/>
  <c r="CF88" i="2"/>
  <c r="CE88" i="2"/>
  <c r="CD88" i="2"/>
  <c r="CC88" i="2"/>
  <c r="CB88" i="2"/>
  <c r="CA88" i="2"/>
  <c r="BZ88" i="2"/>
  <c r="BY88" i="2"/>
  <c r="BX88" i="2"/>
  <c r="BW88" i="2"/>
  <c r="BV88" i="2"/>
  <c r="BU88" i="2"/>
  <c r="BT88" i="2"/>
  <c r="BS88" i="2"/>
  <c r="BR88" i="2"/>
  <c r="BQ88" i="2"/>
  <c r="BP88" i="2"/>
  <c r="BO88" i="2"/>
  <c r="BN88" i="2"/>
  <c r="BM88" i="2"/>
  <c r="BL88" i="2"/>
  <c r="BK88" i="2"/>
  <c r="BJ88" i="2"/>
  <c r="BI88" i="2"/>
  <c r="BH88" i="2"/>
  <c r="BG88" i="2"/>
  <c r="BF88" i="2"/>
  <c r="BE88" i="2"/>
  <c r="BD88" i="2"/>
  <c r="BC88" i="2"/>
  <c r="BB88" i="2"/>
  <c r="BA88" i="2"/>
  <c r="AZ88" i="2"/>
  <c r="AY88" i="2"/>
  <c r="AX88" i="2"/>
  <c r="AW88" i="2"/>
  <c r="AV88" i="2"/>
  <c r="AU88" i="2"/>
  <c r="AT88" i="2"/>
  <c r="AS88" i="2"/>
  <c r="AR88" i="2"/>
  <c r="AQ88" i="2"/>
  <c r="AP88" i="2"/>
  <c r="AO88" i="2"/>
  <c r="AN88" i="2"/>
  <c r="AM88" i="2"/>
  <c r="AL88" i="2"/>
  <c r="AK88" i="2"/>
  <c r="AJ88" i="2"/>
  <c r="AI88" i="2"/>
  <c r="AH88" i="2"/>
  <c r="AG88" i="2"/>
  <c r="AF88" i="2"/>
  <c r="AE88" i="2"/>
  <c r="AD88" i="2"/>
  <c r="AC88" i="2"/>
  <c r="AB88" i="2"/>
  <c r="AA88" i="2"/>
  <c r="Z88" i="2"/>
  <c r="Y88" i="2"/>
  <c r="X88" i="2"/>
  <c r="W88" i="2"/>
  <c r="V88" i="2"/>
  <c r="U88" i="2"/>
  <c r="T88" i="2"/>
  <c r="S88" i="2"/>
  <c r="R88" i="2"/>
  <c r="Q88" i="2"/>
  <c r="P88" i="2"/>
  <c r="O88" i="2"/>
  <c r="N88" i="2"/>
  <c r="M88" i="2"/>
  <c r="L88" i="2"/>
  <c r="K88" i="2"/>
  <c r="J88" i="2"/>
  <c r="E88" i="2" s="1"/>
  <c r="I88" i="2"/>
  <c r="H88" i="2"/>
  <c r="G88" i="2"/>
  <c r="CS87" i="2"/>
  <c r="CR87" i="2"/>
  <c r="CQ87" i="2"/>
  <c r="CP87" i="2"/>
  <c r="CP92" i="2" s="1"/>
  <c r="CP100" i="2" s="1"/>
  <c r="CO87" i="2"/>
  <c r="CN87" i="2"/>
  <c r="CM87" i="2"/>
  <c r="CL87" i="2"/>
  <c r="CK87" i="2"/>
  <c r="CJ87" i="2"/>
  <c r="CI87" i="2"/>
  <c r="CH87" i="2"/>
  <c r="CG87" i="2"/>
  <c r="CF87" i="2"/>
  <c r="CE87" i="2"/>
  <c r="CD87" i="2"/>
  <c r="CC87" i="2"/>
  <c r="CB87" i="2"/>
  <c r="CA87" i="2"/>
  <c r="BZ87" i="2"/>
  <c r="BY87" i="2"/>
  <c r="BX87" i="2"/>
  <c r="BW87" i="2"/>
  <c r="BV87" i="2"/>
  <c r="BU87" i="2"/>
  <c r="BT87" i="2"/>
  <c r="BS87" i="2"/>
  <c r="BR87" i="2"/>
  <c r="BQ87" i="2"/>
  <c r="BP87" i="2"/>
  <c r="BO87" i="2"/>
  <c r="BN87" i="2"/>
  <c r="BM87" i="2"/>
  <c r="BL87" i="2"/>
  <c r="BK87" i="2"/>
  <c r="BJ87" i="2"/>
  <c r="BI87" i="2"/>
  <c r="BH87" i="2"/>
  <c r="BG87" i="2"/>
  <c r="BF87" i="2"/>
  <c r="BE87" i="2"/>
  <c r="BD87" i="2"/>
  <c r="BC87" i="2"/>
  <c r="BB87" i="2"/>
  <c r="BA87" i="2"/>
  <c r="AZ87" i="2"/>
  <c r="AY87" i="2"/>
  <c r="AX87" i="2"/>
  <c r="AW87" i="2"/>
  <c r="AV87" i="2"/>
  <c r="AU87" i="2"/>
  <c r="AT87" i="2"/>
  <c r="AS87" i="2"/>
  <c r="AR87" i="2"/>
  <c r="AQ87" i="2"/>
  <c r="AP87" i="2"/>
  <c r="AO87" i="2"/>
  <c r="AN87" i="2"/>
  <c r="AM87" i="2"/>
  <c r="AM92" i="2" s="1"/>
  <c r="AL87" i="2"/>
  <c r="AK87" i="2"/>
  <c r="AJ87" i="2"/>
  <c r="AI87" i="2"/>
  <c r="AH87" i="2"/>
  <c r="AG87" i="2"/>
  <c r="AF87" i="2"/>
  <c r="AE87" i="2"/>
  <c r="AD87" i="2"/>
  <c r="AC87" i="2"/>
  <c r="AB87" i="2"/>
  <c r="AA87" i="2"/>
  <c r="Z87" i="2"/>
  <c r="Y87" i="2"/>
  <c r="X87" i="2"/>
  <c r="W87" i="2"/>
  <c r="V87" i="2"/>
  <c r="U87" i="2"/>
  <c r="T87" i="2"/>
  <c r="S87" i="2"/>
  <c r="R87" i="2"/>
  <c r="Q87" i="2"/>
  <c r="P87" i="2"/>
  <c r="O87" i="2"/>
  <c r="N87" i="2"/>
  <c r="M87" i="2"/>
  <c r="L87" i="2"/>
  <c r="K87" i="2"/>
  <c r="J87" i="2"/>
  <c r="I87" i="2"/>
  <c r="H87" i="2"/>
  <c r="G87" i="2"/>
  <c r="CF86" i="2"/>
  <c r="CD86" i="2"/>
  <c r="BS86" i="2"/>
  <c r="BR86" i="2"/>
  <c r="BL86" i="2"/>
  <c r="BJ86" i="2"/>
  <c r="BH86" i="2"/>
  <c r="BG86" i="2"/>
  <c r="BF86" i="2"/>
  <c r="BF92" i="2" s="1"/>
  <c r="AW86" i="2"/>
  <c r="AV86" i="2"/>
  <c r="AV92" i="2" s="1"/>
  <c r="AU86" i="2"/>
  <c r="AT86" i="2"/>
  <c r="AL86" i="2"/>
  <c r="AK86" i="2"/>
  <c r="AJ86" i="2"/>
  <c r="AI86" i="2"/>
  <c r="AI95" i="2" s="1"/>
  <c r="AA86" i="2"/>
  <c r="Z86" i="2"/>
  <c r="Z92" i="2" s="1"/>
  <c r="Z100" i="2" s="1"/>
  <c r="Y86" i="2"/>
  <c r="Y95" i="2" s="1"/>
  <c r="Y103" i="2" s="1"/>
  <c r="X86" i="2"/>
  <c r="X95" i="2" s="1"/>
  <c r="X103" i="2" s="1"/>
  <c r="W86" i="2"/>
  <c r="W95" i="2" s="1"/>
  <c r="W103" i="2" s="1"/>
  <c r="O86" i="2"/>
  <c r="N86" i="2"/>
  <c r="M86" i="2"/>
  <c r="G79" i="2"/>
  <c r="B75" i="2"/>
  <c r="B73" i="2"/>
  <c r="B72" i="2"/>
  <c r="G70" i="2"/>
  <c r="B70" i="2"/>
  <c r="G65" i="2"/>
  <c r="B65" i="2"/>
  <c r="B79" i="2" s="1"/>
  <c r="G64" i="2"/>
  <c r="H62" i="2"/>
  <c r="G62" i="2"/>
  <c r="B61" i="2"/>
  <c r="G60" i="2"/>
  <c r="B60" i="2"/>
  <c r="B74" i="2" s="1"/>
  <c r="B59" i="2"/>
  <c r="B58" i="2"/>
  <c r="B57" i="2"/>
  <c r="B71" i="2" s="1"/>
  <c r="B56" i="2"/>
  <c r="AA52" i="2"/>
  <c r="AB52" i="2" s="1"/>
  <c r="AC52" i="2" s="1"/>
  <c r="AD52" i="2" s="1"/>
  <c r="AE52" i="2" s="1"/>
  <c r="AF52" i="2" s="1"/>
  <c r="AG52" i="2" s="1"/>
  <c r="AH52" i="2" s="1"/>
  <c r="AI52" i="2" s="1"/>
  <c r="CS48" i="2"/>
  <c r="CR48" i="2"/>
  <c r="CQ48" i="2"/>
  <c r="CP48" i="2"/>
  <c r="CO48" i="2"/>
  <c r="CN48" i="2"/>
  <c r="CM48" i="2"/>
  <c r="CL48" i="2"/>
  <c r="CK48" i="2"/>
  <c r="CJ48" i="2"/>
  <c r="CI48" i="2"/>
  <c r="CH48" i="2"/>
  <c r="CG48" i="2"/>
  <c r="CF48" i="2"/>
  <c r="CE48" i="2"/>
  <c r="CD48" i="2"/>
  <c r="CC48" i="2"/>
  <c r="CB48" i="2"/>
  <c r="CA48" i="2"/>
  <c r="BZ48" i="2"/>
  <c r="BY48" i="2"/>
  <c r="BX48" i="2"/>
  <c r="BW48" i="2"/>
  <c r="BV48" i="2"/>
  <c r="BU48" i="2"/>
  <c r="BT48" i="2"/>
  <c r="BS48" i="2"/>
  <c r="BR48" i="2"/>
  <c r="BQ48" i="2"/>
  <c r="BP48" i="2"/>
  <c r="BO48" i="2"/>
  <c r="BN48" i="2"/>
  <c r="BM48" i="2"/>
  <c r="BL48" i="2"/>
  <c r="BK48" i="2"/>
  <c r="BJ48" i="2"/>
  <c r="BI48" i="2"/>
  <c r="BH48" i="2"/>
  <c r="BG48" i="2"/>
  <c r="BF48" i="2"/>
  <c r="BE48" i="2"/>
  <c r="BD48" i="2"/>
  <c r="BC48" i="2"/>
  <c r="BB48" i="2"/>
  <c r="BA48" i="2"/>
  <c r="AZ48" i="2"/>
  <c r="AY48" i="2"/>
  <c r="AX48" i="2"/>
  <c r="AW48" i="2"/>
  <c r="AV48" i="2"/>
  <c r="AU48" i="2"/>
  <c r="AT48" i="2"/>
  <c r="AS48" i="2"/>
  <c r="AR48" i="2"/>
  <c r="AQ48" i="2"/>
  <c r="AP48" i="2"/>
  <c r="AO48" i="2"/>
  <c r="AN48" i="2"/>
  <c r="AM48" i="2"/>
  <c r="AL48" i="2"/>
  <c r="AK48" i="2"/>
  <c r="AJ48" i="2"/>
  <c r="AI48" i="2"/>
  <c r="AH48" i="2"/>
  <c r="AG48" i="2"/>
  <c r="AF48" i="2"/>
  <c r="AE48" i="2"/>
  <c r="AD48" i="2"/>
  <c r="AC48" i="2"/>
  <c r="AB48" i="2"/>
  <c r="AA48" i="2"/>
  <c r="Z48" i="2"/>
  <c r="Y48" i="2"/>
  <c r="X48" i="2"/>
  <c r="W48" i="2"/>
  <c r="V48" i="2"/>
  <c r="U48" i="2"/>
  <c r="T48" i="2"/>
  <c r="S48" i="2"/>
  <c r="R48" i="2"/>
  <c r="Q48" i="2"/>
  <c r="P48" i="2"/>
  <c r="O48" i="2"/>
  <c r="N48" i="2"/>
  <c r="M48" i="2"/>
  <c r="L48" i="2"/>
  <c r="K48" i="2"/>
  <c r="J48" i="2"/>
  <c r="I48" i="2"/>
  <c r="H48" i="2"/>
  <c r="G48" i="2"/>
  <c r="E47" i="2"/>
  <c r="B47" i="2"/>
  <c r="E46" i="2"/>
  <c r="B46" i="2"/>
  <c r="B64" i="2" s="1"/>
  <c r="B78" i="2" s="1"/>
  <c r="E45" i="2"/>
  <c r="B45" i="2"/>
  <c r="B63" i="2" s="1"/>
  <c r="B77" i="2" s="1"/>
  <c r="E44" i="2"/>
  <c r="B44" i="2"/>
  <c r="B62" i="2" s="1"/>
  <c r="B76" i="2" s="1"/>
  <c r="E43" i="2"/>
  <c r="B43" i="2"/>
  <c r="E42" i="2"/>
  <c r="B42" i="2"/>
  <c r="E41" i="2"/>
  <c r="E40" i="2"/>
  <c r="E39" i="2"/>
  <c r="E38" i="2"/>
  <c r="CS31" i="2"/>
  <c r="CS86" i="2" s="1"/>
  <c r="CR31" i="2"/>
  <c r="CR86" i="2" s="1"/>
  <c r="CQ31" i="2"/>
  <c r="CQ86" i="2" s="1"/>
  <c r="CP31" i="2"/>
  <c r="CP86" i="2" s="1"/>
  <c r="CO31" i="2"/>
  <c r="CO86" i="2" s="1"/>
  <c r="CN31" i="2"/>
  <c r="CN86" i="2" s="1"/>
  <c r="CN92" i="2" s="1"/>
  <c r="CM31" i="2"/>
  <c r="CM86" i="2" s="1"/>
  <c r="CM95" i="2" s="1"/>
  <c r="CM103" i="2" s="1"/>
  <c r="CL31" i="2"/>
  <c r="CL86" i="2" s="1"/>
  <c r="CK31" i="2"/>
  <c r="CK86" i="2" s="1"/>
  <c r="CJ31" i="2"/>
  <c r="CJ86" i="2" s="1"/>
  <c r="CI31" i="2"/>
  <c r="CI86" i="2" s="1"/>
  <c r="CH31" i="2"/>
  <c r="CH86" i="2" s="1"/>
  <c r="CG31" i="2"/>
  <c r="CG86" i="2" s="1"/>
  <c r="CF31" i="2"/>
  <c r="CE31" i="2"/>
  <c r="CE86" i="2" s="1"/>
  <c r="CD31" i="2"/>
  <c r="CC31" i="2"/>
  <c r="CC86" i="2" s="1"/>
  <c r="CC92" i="2" s="1"/>
  <c r="CC100" i="2" s="1"/>
  <c r="CB31" i="2"/>
  <c r="CB86" i="2" s="1"/>
  <c r="CA31" i="2"/>
  <c r="CA86" i="2" s="1"/>
  <c r="CA92" i="2" s="1"/>
  <c r="BZ31" i="2"/>
  <c r="BZ86" i="2" s="1"/>
  <c r="BY31" i="2"/>
  <c r="BY86" i="2" s="1"/>
  <c r="BX31" i="2"/>
  <c r="BX86" i="2" s="1"/>
  <c r="BX95" i="2" s="1"/>
  <c r="BX103" i="2" s="1"/>
  <c r="BW31" i="2"/>
  <c r="BW86" i="2" s="1"/>
  <c r="BV31" i="2"/>
  <c r="BV86" i="2" s="1"/>
  <c r="BU31" i="2"/>
  <c r="BU86" i="2" s="1"/>
  <c r="BT31" i="2"/>
  <c r="BT86" i="2" s="1"/>
  <c r="BS31" i="2"/>
  <c r="BR31" i="2"/>
  <c r="BQ31" i="2"/>
  <c r="BQ86" i="2" s="1"/>
  <c r="BP31" i="2"/>
  <c r="BP86" i="2" s="1"/>
  <c r="BO31" i="2"/>
  <c r="BO86" i="2" s="1"/>
  <c r="BN31" i="2"/>
  <c r="BN86" i="2" s="1"/>
  <c r="BN95" i="2" s="1"/>
  <c r="BM31" i="2"/>
  <c r="BM86" i="2" s="1"/>
  <c r="BL31" i="2"/>
  <c r="BK31" i="2"/>
  <c r="BK86" i="2" s="1"/>
  <c r="BJ31" i="2"/>
  <c r="BI31" i="2"/>
  <c r="BI86" i="2" s="1"/>
  <c r="BH31" i="2"/>
  <c r="BG31" i="2"/>
  <c r="BF31" i="2"/>
  <c r="BE31" i="2"/>
  <c r="BE86" i="2" s="1"/>
  <c r="BD31" i="2"/>
  <c r="BD86" i="2" s="1"/>
  <c r="BC31" i="2"/>
  <c r="BC86" i="2" s="1"/>
  <c r="BB31" i="2"/>
  <c r="BB86" i="2" s="1"/>
  <c r="BA31" i="2"/>
  <c r="BA86" i="2" s="1"/>
  <c r="AZ31" i="2"/>
  <c r="AZ86" i="2" s="1"/>
  <c r="AZ95" i="2" s="1"/>
  <c r="AY31" i="2"/>
  <c r="AY86" i="2" s="1"/>
  <c r="AX31" i="2"/>
  <c r="AX86" i="2" s="1"/>
  <c r="AW31" i="2"/>
  <c r="AV31" i="2"/>
  <c r="AU31" i="2"/>
  <c r="AT31" i="2"/>
  <c r="AS31" i="2"/>
  <c r="AS86" i="2" s="1"/>
  <c r="AS92" i="2" s="1"/>
  <c r="AR31" i="2"/>
  <c r="AR86" i="2" s="1"/>
  <c r="AR92" i="2" s="1"/>
  <c r="AQ31" i="2"/>
  <c r="AQ86" i="2" s="1"/>
  <c r="AQ92" i="2" s="1"/>
  <c r="AP31" i="2"/>
  <c r="AP86" i="2" s="1"/>
  <c r="AO31" i="2"/>
  <c r="AO86" i="2" s="1"/>
  <c r="AN31" i="2"/>
  <c r="AN86" i="2" s="1"/>
  <c r="AM31" i="2"/>
  <c r="AM86" i="2" s="1"/>
  <c r="AL31" i="2"/>
  <c r="AK31" i="2"/>
  <c r="AJ31" i="2"/>
  <c r="AI31" i="2"/>
  <c r="AH31" i="2"/>
  <c r="AH86" i="2" s="1"/>
  <c r="AG31" i="2"/>
  <c r="AG86" i="2" s="1"/>
  <c r="AG95" i="2" s="1"/>
  <c r="AF31" i="2"/>
  <c r="AF86" i="2" s="1"/>
  <c r="AE31" i="2"/>
  <c r="AE86" i="2" s="1"/>
  <c r="AD31" i="2"/>
  <c r="AD86" i="2" s="1"/>
  <c r="AC31" i="2"/>
  <c r="AC86" i="2" s="1"/>
  <c r="AB31" i="2"/>
  <c r="AB86" i="2" s="1"/>
  <c r="AA31" i="2"/>
  <c r="Z31" i="2"/>
  <c r="Y31" i="2"/>
  <c r="X31" i="2"/>
  <c r="W31" i="2"/>
  <c r="V31" i="2"/>
  <c r="V86" i="2" s="1"/>
  <c r="U31" i="2"/>
  <c r="U86" i="2" s="1"/>
  <c r="U95" i="2" s="1"/>
  <c r="U103" i="2" s="1"/>
  <c r="T31" i="2"/>
  <c r="T86" i="2" s="1"/>
  <c r="S31" i="2"/>
  <c r="S86" i="2" s="1"/>
  <c r="R31" i="2"/>
  <c r="R86" i="2" s="1"/>
  <c r="Q31" i="2"/>
  <c r="Q86" i="2" s="1"/>
  <c r="P31" i="2"/>
  <c r="P86" i="2" s="1"/>
  <c r="O31" i="2"/>
  <c r="N31" i="2"/>
  <c r="M31" i="2"/>
  <c r="L31" i="2"/>
  <c r="L86" i="2" s="1"/>
  <c r="K31" i="2"/>
  <c r="K86" i="2" s="1"/>
  <c r="J31" i="2"/>
  <c r="J86" i="2" s="1"/>
  <c r="J92" i="2" s="1"/>
  <c r="J100" i="2" s="1"/>
  <c r="I31" i="2"/>
  <c r="I86" i="2" s="1"/>
  <c r="H31" i="2"/>
  <c r="H86" i="2" s="1"/>
  <c r="G31" i="2"/>
  <c r="E30" i="2"/>
  <c r="E29" i="2"/>
  <c r="E28" i="2"/>
  <c r="D20" i="2"/>
  <c r="C20" i="2"/>
  <c r="C9" i="2"/>
  <c r="H4" i="2"/>
  <c r="H60" i="2" s="1"/>
  <c r="G3" i="2"/>
  <c r="AJ52" i="2" l="1"/>
  <c r="AK52" i="2" s="1"/>
  <c r="AL52" i="2" s="1"/>
  <c r="AM52" i="2" s="1"/>
  <c r="AN52" i="2" s="1"/>
  <c r="AO52" i="2" s="1"/>
  <c r="AP52" i="2" s="1"/>
  <c r="AQ52" i="2" s="1"/>
  <c r="AR52" i="2" s="1"/>
  <c r="AS52" i="2" s="1"/>
  <c r="AT52" i="2" s="1"/>
  <c r="AU52" i="2" s="1"/>
  <c r="AV52" i="2" s="1"/>
  <c r="AW52" i="2" s="1"/>
  <c r="AX52" i="2" s="1"/>
  <c r="AY52" i="2" s="1"/>
  <c r="AZ52" i="2" s="1"/>
  <c r="BA52" i="2" s="1"/>
  <c r="BB52" i="2" s="1"/>
  <c r="BC52" i="2" s="1"/>
  <c r="BD52" i="2" s="1"/>
  <c r="BE52" i="2" s="1"/>
  <c r="BF52" i="2" s="1"/>
  <c r="BG52" i="2" s="1"/>
  <c r="BH52" i="2" s="1"/>
  <c r="BI52" i="2" s="1"/>
  <c r="BJ52" i="2" s="1"/>
  <c r="BK52" i="2" s="1"/>
  <c r="BL52" i="2" s="1"/>
  <c r="BM52" i="2" s="1"/>
  <c r="BN52" i="2" s="1"/>
  <c r="BO52" i="2" s="1"/>
  <c r="BP52" i="2" s="1"/>
  <c r="BQ52" i="2" s="1"/>
  <c r="BR52" i="2" s="1"/>
  <c r="BS52" i="2" s="1"/>
  <c r="AI103" i="2"/>
  <c r="N92" i="2"/>
  <c r="N100" i="2" s="1"/>
  <c r="N95" i="2"/>
  <c r="N103" i="2" s="1"/>
  <c r="AT95" i="2"/>
  <c r="AT103" i="2" s="1"/>
  <c r="AT92" i="2"/>
  <c r="AT100" i="2" s="1"/>
  <c r="CD92" i="2"/>
  <c r="CD100" i="2" s="1"/>
  <c r="CD95" i="2"/>
  <c r="CD103" i="2" s="1"/>
  <c r="G220" i="2"/>
  <c r="G247" i="2"/>
  <c r="AU100" i="2"/>
  <c r="AX100" i="2"/>
  <c r="AR103" i="2"/>
  <c r="AS103" i="2"/>
  <c r="BH92" i="2"/>
  <c r="BH95" i="2"/>
  <c r="BH103" i="2" s="1"/>
  <c r="CI92" i="2"/>
  <c r="CI100" i="2" s="1"/>
  <c r="CI95" i="2"/>
  <c r="CI103" i="2" s="1"/>
  <c r="BJ95" i="2"/>
  <c r="BJ103" i="2" s="1"/>
  <c r="BJ92" i="2"/>
  <c r="BJ100" i="2" s="1"/>
  <c r="BO103" i="2"/>
  <c r="K92" i="2"/>
  <c r="K100" i="2" s="1"/>
  <c r="K95" i="2"/>
  <c r="K103" i="2" s="1"/>
  <c r="AG103" i="2"/>
  <c r="CJ92" i="2"/>
  <c r="CJ100" i="2" s="1"/>
  <c r="CJ95" i="2"/>
  <c r="CJ103" i="2" s="1"/>
  <c r="AH95" i="2"/>
  <c r="AH103" i="2" s="1"/>
  <c r="AH92" i="2"/>
  <c r="AH100" i="2" s="1"/>
  <c r="CG95" i="2"/>
  <c r="CG103" i="2" s="1"/>
  <c r="CG92" i="2"/>
  <c r="CG100" i="2" s="1"/>
  <c r="V95" i="2"/>
  <c r="V103" i="2" s="1"/>
  <c r="V92" i="2"/>
  <c r="V100" i="2" s="1"/>
  <c r="L92" i="2"/>
  <c r="L100" i="2" s="1"/>
  <c r="L95" i="2"/>
  <c r="L103" i="2" s="1"/>
  <c r="M92" i="2"/>
  <c r="M100" i="2" s="1"/>
  <c r="M95" i="2"/>
  <c r="M103" i="2" s="1"/>
  <c r="AL92" i="2"/>
  <c r="AL100" i="2" s="1"/>
  <c r="AL95" i="2"/>
  <c r="AL103" i="2" s="1"/>
  <c r="AJ95" i="2"/>
  <c r="AJ103" i="2" s="1"/>
  <c r="AJ92" i="2"/>
  <c r="AJ100" i="2" s="1"/>
  <c r="BL95" i="2"/>
  <c r="BL103" i="2" s="1"/>
  <c r="BL92" i="2"/>
  <c r="BL100" i="2" s="1"/>
  <c r="AZ100" i="2"/>
  <c r="AU103" i="2"/>
  <c r="H76" i="2"/>
  <c r="AK92" i="2"/>
  <c r="AK100" i="2" s="1"/>
  <c r="AK95" i="2"/>
  <c r="AK103" i="2" s="1"/>
  <c r="BO100" i="2"/>
  <c r="O92" i="2"/>
  <c r="O100" i="2" s="1"/>
  <c r="O95" i="2"/>
  <c r="O103" i="2" s="1"/>
  <c r="CF95" i="2"/>
  <c r="CF103" i="2" s="1"/>
  <c r="CF92" i="2"/>
  <c r="CF100" i="2" s="1"/>
  <c r="R95" i="2"/>
  <c r="R103" i="2" s="1"/>
  <c r="R92" i="2"/>
  <c r="R100" i="2" s="1"/>
  <c r="AN95" i="2"/>
  <c r="AN103" i="2" s="1"/>
  <c r="AN92" i="2"/>
  <c r="AN100" i="2" s="1"/>
  <c r="AY95" i="2"/>
  <c r="AY103" i="2" s="1"/>
  <c r="AY92" i="2"/>
  <c r="AY100" i="2" s="1"/>
  <c r="BU95" i="2"/>
  <c r="BU103" i="2" s="1"/>
  <c r="BU92" i="2"/>
  <c r="BU100" i="2" s="1"/>
  <c r="CQ95" i="2"/>
  <c r="CQ103" i="2" s="1"/>
  <c r="CQ92" i="2"/>
  <c r="CQ100" i="2" s="1"/>
  <c r="W92" i="2"/>
  <c r="W100" i="2" s="1"/>
  <c r="J95" i="2"/>
  <c r="J103" i="2" s="1"/>
  <c r="G86" i="2"/>
  <c r="E31" i="2"/>
  <c r="AC95" i="2"/>
  <c r="AC103" i="2" s="1"/>
  <c r="AC92" i="2"/>
  <c r="AC100" i="2" s="1"/>
  <c r="H95" i="2"/>
  <c r="H103" i="2" s="1"/>
  <c r="H92" i="2"/>
  <c r="H100" i="2" s="1"/>
  <c r="S95" i="2"/>
  <c r="S103" i="2" s="1"/>
  <c r="S92" i="2"/>
  <c r="S100" i="2" s="1"/>
  <c r="AD95" i="2"/>
  <c r="AD103" i="2" s="1"/>
  <c r="AD92" i="2"/>
  <c r="AD100" i="2" s="1"/>
  <c r="AO95" i="2"/>
  <c r="AO103" i="2" s="1"/>
  <c r="AO92" i="2"/>
  <c r="AO100" i="2" s="1"/>
  <c r="AZ103" i="2"/>
  <c r="BK95" i="2"/>
  <c r="BK103" i="2" s="1"/>
  <c r="BK92" i="2"/>
  <c r="BK100" i="2" s="1"/>
  <c r="BV95" i="2"/>
  <c r="BV103" i="2" s="1"/>
  <c r="BV92" i="2"/>
  <c r="BV100" i="2" s="1"/>
  <c r="CR95" i="2"/>
  <c r="CR103" i="2" s="1"/>
  <c r="CR92" i="2"/>
  <c r="CR100" i="2" s="1"/>
  <c r="AM100" i="2"/>
  <c r="H71" i="2"/>
  <c r="H59" i="2"/>
  <c r="H73" i="2"/>
  <c r="H61" i="2"/>
  <c r="H75" i="2"/>
  <c r="H63" i="2"/>
  <c r="H79" i="2"/>
  <c r="H77" i="2"/>
  <c r="H65" i="2"/>
  <c r="H78" i="2"/>
  <c r="H57" i="2"/>
  <c r="H74" i="2"/>
  <c r="I3" i="2"/>
  <c r="H72" i="2"/>
  <c r="H56" i="2"/>
  <c r="H70" i="2"/>
  <c r="H64" i="2"/>
  <c r="H58" i="2"/>
  <c r="I92" i="2"/>
  <c r="I100" i="2" s="1"/>
  <c r="I95" i="2"/>
  <c r="I103" i="2" s="1"/>
  <c r="T95" i="2"/>
  <c r="T92" i="2"/>
  <c r="AP92" i="2"/>
  <c r="AP100" i="2" s="1"/>
  <c r="AP95" i="2"/>
  <c r="AP103" i="2" s="1"/>
  <c r="BW95" i="2"/>
  <c r="BW103" i="2" s="1"/>
  <c r="BW92" i="2"/>
  <c r="BW100" i="2" s="1"/>
  <c r="CS95" i="2"/>
  <c r="CS103" i="2" s="1"/>
  <c r="BF100" i="2"/>
  <c r="CS92" i="2"/>
  <c r="CS100" i="2" s="1"/>
  <c r="AE92" i="2"/>
  <c r="AE100" i="2" s="1"/>
  <c r="AE95" i="2"/>
  <c r="AE103" i="2" s="1"/>
  <c r="BA95" i="2"/>
  <c r="BA103" i="2" s="1"/>
  <c r="BA92" i="2"/>
  <c r="BA100" i="2" s="1"/>
  <c r="CH92" i="2"/>
  <c r="CH100" i="2" s="1"/>
  <c r="CH95" i="2"/>
  <c r="CH103" i="2" s="1"/>
  <c r="AF92" i="2"/>
  <c r="AF100" i="2" s="1"/>
  <c r="AF95" i="2"/>
  <c r="AF103" i="2" s="1"/>
  <c r="AQ100" i="2"/>
  <c r="BB95" i="2"/>
  <c r="BB103" i="2" s="1"/>
  <c r="BB92" i="2"/>
  <c r="BB100" i="2" s="1"/>
  <c r="BM95" i="2"/>
  <c r="BM103" i="2" s="1"/>
  <c r="BM92" i="2"/>
  <c r="BM100" i="2" s="1"/>
  <c r="BG92" i="2"/>
  <c r="BG100" i="2" s="1"/>
  <c r="BG95" i="2"/>
  <c r="BG103" i="2" s="1"/>
  <c r="E87" i="2"/>
  <c r="AQ95" i="2"/>
  <c r="AQ103" i="2" s="1"/>
  <c r="BR92" i="2"/>
  <c r="BR100" i="2" s="1"/>
  <c r="BR95" i="2"/>
  <c r="BR103" i="2" s="1"/>
  <c r="AG92" i="2"/>
  <c r="AG100" i="2" s="1"/>
  <c r="AV103" i="2"/>
  <c r="P92" i="2"/>
  <c r="P100" i="2" s="1"/>
  <c r="P95" i="2"/>
  <c r="P103" i="2" s="1"/>
  <c r="E48" i="2"/>
  <c r="G76" i="2"/>
  <c r="BN92" i="2"/>
  <c r="BN100" i="2" s="1"/>
  <c r="AR100" i="2"/>
  <c r="G78" i="2"/>
  <c r="G57" i="2"/>
  <c r="G71" i="2"/>
  <c r="G59" i="2"/>
  <c r="G73" i="2"/>
  <c r="G61" i="2"/>
  <c r="G75" i="2"/>
  <c r="G63" i="2"/>
  <c r="AS100" i="2"/>
  <c r="BD95" i="2"/>
  <c r="BD103" i="2" s="1"/>
  <c r="BD92" i="2"/>
  <c r="BD100" i="2" s="1"/>
  <c r="CK95" i="2"/>
  <c r="CK103" i="2" s="1"/>
  <c r="CK92" i="2"/>
  <c r="CK100" i="2" s="1"/>
  <c r="G56" i="2"/>
  <c r="G72" i="2"/>
  <c r="AV100" i="2"/>
  <c r="BS92" i="2"/>
  <c r="BS100" i="2" s="1"/>
  <c r="BS95" i="2"/>
  <c r="BS103" i="2" s="1"/>
  <c r="BF95" i="2"/>
  <c r="BF103" i="2" s="1"/>
  <c r="BC95" i="2"/>
  <c r="BC103" i="2" s="1"/>
  <c r="BC92" i="2"/>
  <c r="BC100" i="2" s="1"/>
  <c r="BE92" i="2"/>
  <c r="BE100" i="2" s="1"/>
  <c r="BE95" i="2"/>
  <c r="BE103" i="2" s="1"/>
  <c r="CL92" i="2"/>
  <c r="CL100" i="2" s="1"/>
  <c r="CL95" i="2"/>
  <c r="CL103" i="2" s="1"/>
  <c r="AW92" i="2"/>
  <c r="AW100" i="2" s="1"/>
  <c r="AW95" i="2"/>
  <c r="AW103" i="2" s="1"/>
  <c r="AI92" i="2"/>
  <c r="AI100" i="2" s="1"/>
  <c r="CM92" i="2"/>
  <c r="CM100" i="2" s="1"/>
  <c r="Z95" i="2"/>
  <c r="Z103" i="2" s="1"/>
  <c r="CN95" i="2"/>
  <c r="CN103" i="2" s="1"/>
  <c r="BP92" i="2"/>
  <c r="BP100" i="2" s="1"/>
  <c r="BP95" i="2"/>
  <c r="BP103" i="2" s="1"/>
  <c r="G74" i="2"/>
  <c r="G77" i="2"/>
  <c r="AA92" i="2"/>
  <c r="AA100" i="2" s="1"/>
  <c r="AA95" i="2"/>
  <c r="AA103" i="2" s="1"/>
  <c r="BQ95" i="2"/>
  <c r="BQ103" i="2" s="1"/>
  <c r="BQ92" i="2"/>
  <c r="BQ100" i="2" s="1"/>
  <c r="G58" i="2"/>
  <c r="Q95" i="2"/>
  <c r="Q103" i="2" s="1"/>
  <c r="AB95" i="2"/>
  <c r="AB103" i="2" s="1"/>
  <c r="AM95" i="2"/>
  <c r="AM103" i="2" s="1"/>
  <c r="AX95" i="2"/>
  <c r="AX103" i="2" s="1"/>
  <c r="BI95" i="2"/>
  <c r="BI103" i="2" s="1"/>
  <c r="BT95" i="2"/>
  <c r="BT103" i="2" s="1"/>
  <c r="CE95" i="2"/>
  <c r="CE103" i="2" s="1"/>
  <c r="CP95" i="2"/>
  <c r="CP103" i="2" s="1"/>
  <c r="BI92" i="2"/>
  <c r="BI100" i="2" s="1"/>
  <c r="AB92" i="2"/>
  <c r="AB100" i="2" s="1"/>
  <c r="BT92" i="2"/>
  <c r="BT100" i="2" s="1"/>
  <c r="Q92" i="2"/>
  <c r="Q100" i="2" s="1"/>
  <c r="E113" i="2"/>
  <c r="CO92" i="2"/>
  <c r="CO100" i="2" s="1"/>
  <c r="CO95" i="2"/>
  <c r="CO103" i="2" s="1"/>
  <c r="E140" i="2"/>
  <c r="E167" i="2"/>
  <c r="E164" i="2"/>
  <c r="E191" i="2"/>
  <c r="E245" i="2"/>
  <c r="E218" i="2"/>
  <c r="B328" i="2"/>
  <c r="B338" i="2" s="1"/>
  <c r="B306" i="2"/>
  <c r="B327" i="2"/>
  <c r="B337" i="2" s="1"/>
  <c r="B305" i="2"/>
  <c r="B326" i="2"/>
  <c r="B336" i="2" s="1"/>
  <c r="B307" i="2"/>
  <c r="B302" i="2"/>
  <c r="G80" i="2" l="1"/>
  <c r="T103" i="2"/>
  <c r="H246" i="2"/>
  <c r="H252" i="2" s="1"/>
  <c r="H192" i="2"/>
  <c r="H198" i="2" s="1"/>
  <c r="H219" i="2"/>
  <c r="H225" i="2" s="1"/>
  <c r="H138" i="2"/>
  <c r="H144" i="2" s="1"/>
  <c r="H111" i="2"/>
  <c r="H117" i="2" s="1"/>
  <c r="H165" i="2"/>
  <c r="H171" i="2" s="1"/>
  <c r="H66" i="2"/>
  <c r="H93" i="2"/>
  <c r="H101" i="2" s="1"/>
  <c r="G112" i="2"/>
  <c r="T100" i="2"/>
  <c r="H96" i="2"/>
  <c r="H104" i="2" s="1"/>
  <c r="G139" i="2"/>
  <c r="G246" i="2"/>
  <c r="G192" i="2"/>
  <c r="G138" i="2"/>
  <c r="G111" i="2"/>
  <c r="G219" i="2"/>
  <c r="G66" i="2"/>
  <c r="G165" i="2"/>
  <c r="I4" i="2"/>
  <c r="E86" i="2"/>
  <c r="C271" i="2" s="1"/>
  <c r="G95" i="2"/>
  <c r="G92" i="2"/>
  <c r="BN103" i="2"/>
  <c r="BH100" i="2"/>
  <c r="G166" i="2"/>
  <c r="H247" i="2"/>
  <c r="H193" i="2"/>
  <c r="H220" i="2"/>
  <c r="H139" i="2"/>
  <c r="H112" i="2"/>
  <c r="H166" i="2"/>
  <c r="H80" i="2"/>
  <c r="G193" i="2"/>
  <c r="G198" i="2" l="1"/>
  <c r="H181" i="2"/>
  <c r="H175" i="2"/>
  <c r="H185" i="2" s="1"/>
  <c r="H172" i="2"/>
  <c r="H121" i="2"/>
  <c r="H131" i="2" s="1"/>
  <c r="H127" i="2"/>
  <c r="H118" i="2"/>
  <c r="H235" i="2"/>
  <c r="H229" i="2"/>
  <c r="H239" i="2" s="1"/>
  <c r="H226" i="2"/>
  <c r="E92" i="2"/>
  <c r="G100" i="2"/>
  <c r="E100" i="2" s="1"/>
  <c r="G93" i="2"/>
  <c r="G171" i="2"/>
  <c r="G225" i="2"/>
  <c r="H154" i="2"/>
  <c r="H148" i="2"/>
  <c r="H158" i="2" s="1"/>
  <c r="H145" i="2"/>
  <c r="H208" i="2"/>
  <c r="H202" i="2"/>
  <c r="H212" i="2" s="1"/>
  <c r="H199" i="2"/>
  <c r="H262" i="2"/>
  <c r="H256" i="2"/>
  <c r="H266" i="2" s="1"/>
  <c r="H253" i="2"/>
  <c r="G103" i="2"/>
  <c r="E103" i="2" s="1"/>
  <c r="E95" i="2"/>
  <c r="G96" i="2"/>
  <c r="G117" i="2"/>
  <c r="G252" i="2"/>
  <c r="I78" i="2"/>
  <c r="I93" i="2"/>
  <c r="I101" i="2" s="1"/>
  <c r="I73" i="2"/>
  <c r="I61" i="2"/>
  <c r="I75" i="2"/>
  <c r="I63" i="2"/>
  <c r="I79" i="2"/>
  <c r="I77" i="2"/>
  <c r="I65" i="2"/>
  <c r="I56" i="2"/>
  <c r="I71" i="2"/>
  <c r="I59" i="2"/>
  <c r="I72" i="2"/>
  <c r="I64" i="2"/>
  <c r="I70" i="2"/>
  <c r="I74" i="2"/>
  <c r="J3" i="2"/>
  <c r="I62" i="2"/>
  <c r="I60" i="2"/>
  <c r="I76" i="2"/>
  <c r="I96" i="2"/>
  <c r="I104" i="2" s="1"/>
  <c r="I58" i="2"/>
  <c r="I57" i="2"/>
  <c r="G144" i="2"/>
  <c r="G104" i="2" l="1"/>
  <c r="G181" i="2"/>
  <c r="G175" i="2"/>
  <c r="G172" i="2"/>
  <c r="G148" i="2"/>
  <c r="G154" i="2"/>
  <c r="G145" i="2"/>
  <c r="H122" i="2"/>
  <c r="H132" i="2" s="1"/>
  <c r="H128" i="2"/>
  <c r="H119" i="2"/>
  <c r="H257" i="2"/>
  <c r="H267" i="2" s="1"/>
  <c r="H263" i="2"/>
  <c r="H254" i="2"/>
  <c r="G235" i="2"/>
  <c r="G229" i="2"/>
  <c r="G226" i="2"/>
  <c r="I246" i="2"/>
  <c r="I219" i="2"/>
  <c r="I165" i="2"/>
  <c r="I192" i="2"/>
  <c r="I138" i="2"/>
  <c r="I111" i="2"/>
  <c r="I66" i="2"/>
  <c r="G262" i="2"/>
  <c r="G256" i="2"/>
  <c r="G253" i="2"/>
  <c r="J4" i="2"/>
  <c r="G101" i="2"/>
  <c r="G202" i="2"/>
  <c r="G208" i="2"/>
  <c r="G199" i="2"/>
  <c r="H176" i="2"/>
  <c r="H186" i="2" s="1"/>
  <c r="H182" i="2"/>
  <c r="H173" i="2"/>
  <c r="H203" i="2"/>
  <c r="H213" i="2" s="1"/>
  <c r="H209" i="2"/>
  <c r="H200" i="2"/>
  <c r="G121" i="2"/>
  <c r="G127" i="2"/>
  <c r="G118" i="2"/>
  <c r="H149" i="2"/>
  <c r="H159" i="2" s="1"/>
  <c r="H155" i="2"/>
  <c r="H146" i="2"/>
  <c r="H236" i="2"/>
  <c r="H230" i="2"/>
  <c r="H240" i="2" s="1"/>
  <c r="H227" i="2"/>
  <c r="I247" i="2"/>
  <c r="I193" i="2"/>
  <c r="I166" i="2"/>
  <c r="I220" i="2"/>
  <c r="I139" i="2"/>
  <c r="I112" i="2"/>
  <c r="I80" i="2"/>
  <c r="H177" i="2" l="1"/>
  <c r="H187" i="2" s="1"/>
  <c r="H183" i="2"/>
  <c r="G176" i="2"/>
  <c r="G182" i="2"/>
  <c r="G173" i="2"/>
  <c r="G185" i="2"/>
  <c r="G266" i="2"/>
  <c r="G131" i="2"/>
  <c r="I252" i="2"/>
  <c r="H231" i="2"/>
  <c r="H241" i="2" s="1"/>
  <c r="H237" i="2"/>
  <c r="G212" i="2"/>
  <c r="I117" i="2"/>
  <c r="G128" i="2"/>
  <c r="G122" i="2"/>
  <c r="G119" i="2"/>
  <c r="I198" i="2"/>
  <c r="I171" i="2"/>
  <c r="G239" i="2"/>
  <c r="G155" i="2"/>
  <c r="G149" i="2"/>
  <c r="G146" i="2"/>
  <c r="G257" i="2"/>
  <c r="G263" i="2"/>
  <c r="G254" i="2"/>
  <c r="I225" i="2"/>
  <c r="J75" i="2"/>
  <c r="J63" i="2"/>
  <c r="J93" i="2"/>
  <c r="J79" i="2"/>
  <c r="J77" i="2"/>
  <c r="J65" i="2"/>
  <c r="J56" i="2"/>
  <c r="J96" i="2"/>
  <c r="J70" i="2"/>
  <c r="J58" i="2"/>
  <c r="J73" i="2"/>
  <c r="J61" i="2"/>
  <c r="J72" i="2"/>
  <c r="J64" i="2"/>
  <c r="J62" i="2"/>
  <c r="J59" i="2"/>
  <c r="J71" i="2"/>
  <c r="J60" i="2"/>
  <c r="J78" i="2"/>
  <c r="J74" i="2"/>
  <c r="J57" i="2"/>
  <c r="J76" i="2"/>
  <c r="K3" i="2"/>
  <c r="G236" i="2"/>
  <c r="G230" i="2"/>
  <c r="G227" i="2"/>
  <c r="H210" i="2"/>
  <c r="H204" i="2"/>
  <c r="H214" i="2" s="1"/>
  <c r="G158" i="2"/>
  <c r="I144" i="2"/>
  <c r="H129" i="2"/>
  <c r="H123" i="2"/>
  <c r="H133" i="2" s="1"/>
  <c r="G203" i="2"/>
  <c r="G209" i="2"/>
  <c r="G200" i="2"/>
  <c r="H150" i="2"/>
  <c r="H160" i="2" s="1"/>
  <c r="H156" i="2"/>
  <c r="H264" i="2"/>
  <c r="H258" i="2"/>
  <c r="H268" i="2" s="1"/>
  <c r="G132" i="2" l="1"/>
  <c r="J219" i="2"/>
  <c r="J246" i="2"/>
  <c r="J165" i="2"/>
  <c r="J192" i="2"/>
  <c r="J138" i="2"/>
  <c r="J111" i="2"/>
  <c r="J66" i="2"/>
  <c r="I154" i="2"/>
  <c r="I145" i="2"/>
  <c r="I148" i="2"/>
  <c r="G240" i="2"/>
  <c r="G267" i="2"/>
  <c r="K4" i="2"/>
  <c r="G156" i="2"/>
  <c r="G150" i="2"/>
  <c r="I181" i="2"/>
  <c r="I175" i="2"/>
  <c r="I172" i="2"/>
  <c r="J104" i="2"/>
  <c r="G264" i="2"/>
  <c r="G258" i="2"/>
  <c r="G183" i="2"/>
  <c r="G177" i="2"/>
  <c r="G237" i="2"/>
  <c r="G231" i="2"/>
  <c r="I262" i="2"/>
  <c r="I256" i="2"/>
  <c r="I253" i="2"/>
  <c r="G186" i="2"/>
  <c r="G210" i="2"/>
  <c r="G204" i="2"/>
  <c r="J101" i="2"/>
  <c r="G213" i="2"/>
  <c r="G159" i="2"/>
  <c r="I208" i="2"/>
  <c r="I202" i="2"/>
  <c r="I199" i="2"/>
  <c r="I121" i="2"/>
  <c r="I118" i="2"/>
  <c r="I127" i="2"/>
  <c r="J247" i="2"/>
  <c r="J220" i="2"/>
  <c r="J193" i="2"/>
  <c r="J166" i="2"/>
  <c r="J139" i="2"/>
  <c r="J112" i="2"/>
  <c r="J80" i="2"/>
  <c r="I235" i="2"/>
  <c r="I229" i="2"/>
  <c r="I226" i="2"/>
  <c r="G123" i="2"/>
  <c r="G129" i="2"/>
  <c r="I203" i="2" l="1"/>
  <c r="I209" i="2"/>
  <c r="I200" i="2"/>
  <c r="I266" i="2"/>
  <c r="G187" i="2"/>
  <c r="K93" i="2"/>
  <c r="K79" i="2"/>
  <c r="K77" i="2"/>
  <c r="K65" i="2"/>
  <c r="K56" i="2"/>
  <c r="K96" i="2"/>
  <c r="K70" i="2"/>
  <c r="K58" i="2"/>
  <c r="K72" i="2"/>
  <c r="K60" i="2"/>
  <c r="K75" i="2"/>
  <c r="K63" i="2"/>
  <c r="K64" i="2"/>
  <c r="K61" i="2"/>
  <c r="K62" i="2"/>
  <c r="K59" i="2"/>
  <c r="K78" i="2"/>
  <c r="K76" i="2"/>
  <c r="K73" i="2"/>
  <c r="L3" i="2"/>
  <c r="K74" i="2"/>
  <c r="K71" i="2"/>
  <c r="K57" i="2"/>
  <c r="I212" i="2"/>
  <c r="G214" i="2"/>
  <c r="I182" i="2"/>
  <c r="I176" i="2"/>
  <c r="I173" i="2"/>
  <c r="J117" i="2"/>
  <c r="G160" i="2"/>
  <c r="J171" i="2"/>
  <c r="G133" i="2"/>
  <c r="I131" i="2"/>
  <c r="G268" i="2"/>
  <c r="J225" i="2"/>
  <c r="G241" i="2"/>
  <c r="I158" i="2"/>
  <c r="I185" i="2"/>
  <c r="J144" i="2"/>
  <c r="J198" i="2"/>
  <c r="J252" i="2"/>
  <c r="I236" i="2"/>
  <c r="I230" i="2"/>
  <c r="I227" i="2"/>
  <c r="I155" i="2"/>
  <c r="I149" i="2"/>
  <c r="I146" i="2"/>
  <c r="I122" i="2"/>
  <c r="I128" i="2"/>
  <c r="I119" i="2"/>
  <c r="I239" i="2"/>
  <c r="I263" i="2"/>
  <c r="I257" i="2"/>
  <c r="I254" i="2"/>
  <c r="I183" i="2" l="1"/>
  <c r="I177" i="2"/>
  <c r="J199" i="2"/>
  <c r="J208" i="2"/>
  <c r="J202" i="2"/>
  <c r="J181" i="2"/>
  <c r="J175" i="2"/>
  <c r="J172" i="2"/>
  <c r="J154" i="2"/>
  <c r="J145" i="2"/>
  <c r="J148" i="2"/>
  <c r="I210" i="2"/>
  <c r="I204" i="2"/>
  <c r="J121" i="2"/>
  <c r="J118" i="2"/>
  <c r="J127" i="2"/>
  <c r="L4" i="2"/>
  <c r="I213" i="2"/>
  <c r="K219" i="2"/>
  <c r="K246" i="2"/>
  <c r="K165" i="2"/>
  <c r="K192" i="2"/>
  <c r="K138" i="2"/>
  <c r="K111" i="2"/>
  <c r="K66" i="2"/>
  <c r="I150" i="2"/>
  <c r="I156" i="2"/>
  <c r="I123" i="2"/>
  <c r="I129" i="2"/>
  <c r="I159" i="2"/>
  <c r="I132" i="2"/>
  <c r="I264" i="2"/>
  <c r="I258" i="2"/>
  <c r="I267" i="2"/>
  <c r="I231" i="2"/>
  <c r="I237" i="2"/>
  <c r="J235" i="2"/>
  <c r="J229" i="2"/>
  <c r="J226" i="2"/>
  <c r="K104" i="2"/>
  <c r="I186" i="2"/>
  <c r="J256" i="2"/>
  <c r="J262" i="2"/>
  <c r="J253" i="2"/>
  <c r="K101" i="2"/>
  <c r="I240" i="2"/>
  <c r="K247" i="2"/>
  <c r="K220" i="2"/>
  <c r="K193" i="2"/>
  <c r="K166" i="2"/>
  <c r="K80" i="2"/>
  <c r="K112" i="2"/>
  <c r="K139" i="2"/>
  <c r="K171" i="2" l="1"/>
  <c r="K144" i="2"/>
  <c r="J176" i="2"/>
  <c r="J182" i="2"/>
  <c r="J173" i="2"/>
  <c r="J212" i="2"/>
  <c r="I241" i="2"/>
  <c r="J158" i="2"/>
  <c r="J155" i="2"/>
  <c r="J149" i="2"/>
  <c r="J146" i="2"/>
  <c r="J203" i="2"/>
  <c r="J209" i="2"/>
  <c r="J200" i="2"/>
  <c r="I160" i="2"/>
  <c r="I268" i="2"/>
  <c r="I133" i="2"/>
  <c r="J122" i="2"/>
  <c r="J128" i="2"/>
  <c r="J119" i="2"/>
  <c r="J239" i="2"/>
  <c r="K252" i="2"/>
  <c r="K225" i="2"/>
  <c r="I187" i="2"/>
  <c r="K198" i="2"/>
  <c r="J185" i="2"/>
  <c r="J257" i="2"/>
  <c r="J263" i="2"/>
  <c r="J254" i="2"/>
  <c r="J131" i="2"/>
  <c r="J266" i="2"/>
  <c r="J230" i="2"/>
  <c r="J236" i="2"/>
  <c r="J227" i="2"/>
  <c r="K117" i="2"/>
  <c r="L93" i="2"/>
  <c r="L96" i="2"/>
  <c r="L56" i="2"/>
  <c r="L70" i="2"/>
  <c r="L58" i="2"/>
  <c r="L72" i="2"/>
  <c r="L60" i="2"/>
  <c r="L74" i="2"/>
  <c r="L62" i="2"/>
  <c r="L79" i="2"/>
  <c r="L77" i="2"/>
  <c r="L65" i="2"/>
  <c r="L59" i="2"/>
  <c r="L57" i="2"/>
  <c r="L75" i="2"/>
  <c r="L64" i="2"/>
  <c r="L61" i="2"/>
  <c r="L76" i="2"/>
  <c r="L78" i="2"/>
  <c r="M3" i="2"/>
  <c r="L71" i="2"/>
  <c r="L63" i="2"/>
  <c r="L73" i="2"/>
  <c r="I214" i="2"/>
  <c r="M4" i="2" l="1"/>
  <c r="J210" i="2"/>
  <c r="J204" i="2"/>
  <c r="J240" i="2"/>
  <c r="K154" i="2"/>
  <c r="K145" i="2"/>
  <c r="K148" i="2"/>
  <c r="J231" i="2"/>
  <c r="J237" i="2"/>
  <c r="L104" i="2"/>
  <c r="L101" i="2"/>
  <c r="K175" i="2"/>
  <c r="K181" i="2"/>
  <c r="K172" i="2"/>
  <c r="J186" i="2"/>
  <c r="L246" i="2"/>
  <c r="L165" i="2"/>
  <c r="L138" i="2"/>
  <c r="L192" i="2"/>
  <c r="L219" i="2"/>
  <c r="L111" i="2"/>
  <c r="L66" i="2"/>
  <c r="K235" i="2"/>
  <c r="K229" i="2"/>
  <c r="K226" i="2"/>
  <c r="J264" i="2"/>
  <c r="J258" i="2"/>
  <c r="J267" i="2"/>
  <c r="J129" i="2"/>
  <c r="J123" i="2"/>
  <c r="L247" i="2"/>
  <c r="L220" i="2"/>
  <c r="L193" i="2"/>
  <c r="L166" i="2"/>
  <c r="L112" i="2"/>
  <c r="L139" i="2"/>
  <c r="L80" i="2"/>
  <c r="J132" i="2"/>
  <c r="J213" i="2"/>
  <c r="K256" i="2"/>
  <c r="K262" i="2"/>
  <c r="K253" i="2"/>
  <c r="J150" i="2"/>
  <c r="J156" i="2"/>
  <c r="K127" i="2"/>
  <c r="K121" i="2"/>
  <c r="K118" i="2"/>
  <c r="K208" i="2"/>
  <c r="K202" i="2"/>
  <c r="K199" i="2"/>
  <c r="J159" i="2"/>
  <c r="J183" i="2"/>
  <c r="J177" i="2"/>
  <c r="L198" i="2" l="1"/>
  <c r="K122" i="2"/>
  <c r="K128" i="2"/>
  <c r="K119" i="2"/>
  <c r="K176" i="2"/>
  <c r="K182" i="2"/>
  <c r="K173" i="2"/>
  <c r="L252" i="2"/>
  <c r="K185" i="2"/>
  <c r="L144" i="2"/>
  <c r="K131" i="2"/>
  <c r="J133" i="2"/>
  <c r="L171" i="2"/>
  <c r="K236" i="2"/>
  <c r="K230" i="2"/>
  <c r="K227" i="2"/>
  <c r="M96" i="2"/>
  <c r="M93" i="2"/>
  <c r="M70" i="2"/>
  <c r="M58" i="2"/>
  <c r="M72" i="2"/>
  <c r="M60" i="2"/>
  <c r="M74" i="2"/>
  <c r="M62" i="2"/>
  <c r="M76" i="2"/>
  <c r="M64" i="2"/>
  <c r="M56" i="2"/>
  <c r="M77" i="2"/>
  <c r="M59" i="2"/>
  <c r="M75" i="2"/>
  <c r="M79" i="2"/>
  <c r="M57" i="2"/>
  <c r="M73" i="2"/>
  <c r="M71" i="2"/>
  <c r="M78" i="2"/>
  <c r="N3" i="2"/>
  <c r="M61" i="2"/>
  <c r="M63" i="2"/>
  <c r="M65" i="2"/>
  <c r="K239" i="2"/>
  <c r="K158" i="2"/>
  <c r="K266" i="2"/>
  <c r="K203" i="2"/>
  <c r="K209" i="2"/>
  <c r="K200" i="2"/>
  <c r="J160" i="2"/>
  <c r="K212" i="2"/>
  <c r="K257" i="2"/>
  <c r="K263" i="2"/>
  <c r="K254" i="2"/>
  <c r="L117" i="2"/>
  <c r="K155" i="2"/>
  <c r="K149" i="2"/>
  <c r="K146" i="2"/>
  <c r="J214" i="2"/>
  <c r="J187" i="2"/>
  <c r="J268" i="2"/>
  <c r="J241" i="2"/>
  <c r="L225" i="2"/>
  <c r="L127" i="2" l="1"/>
  <c r="L121" i="2"/>
  <c r="L118" i="2"/>
  <c r="N4" i="2"/>
  <c r="K231" i="2"/>
  <c r="K237" i="2"/>
  <c r="K186" i="2"/>
  <c r="K132" i="2"/>
  <c r="L256" i="2"/>
  <c r="L262" i="2"/>
  <c r="L253" i="2"/>
  <c r="K210" i="2"/>
  <c r="K204" i="2"/>
  <c r="L175" i="2"/>
  <c r="L181" i="2"/>
  <c r="L172" i="2"/>
  <c r="K267" i="2"/>
  <c r="K213" i="2"/>
  <c r="M247" i="2"/>
  <c r="M193" i="2"/>
  <c r="M220" i="2"/>
  <c r="M166" i="2"/>
  <c r="M112" i="2"/>
  <c r="M80" i="2"/>
  <c r="M139" i="2"/>
  <c r="M101" i="2"/>
  <c r="K123" i="2"/>
  <c r="K129" i="2"/>
  <c r="M104" i="2"/>
  <c r="K240" i="2"/>
  <c r="L154" i="2"/>
  <c r="L148" i="2"/>
  <c r="L145" i="2"/>
  <c r="K264" i="2"/>
  <c r="K258" i="2"/>
  <c r="K156" i="2"/>
  <c r="K150" i="2"/>
  <c r="L235" i="2"/>
  <c r="L229" i="2"/>
  <c r="L226" i="2"/>
  <c r="K159" i="2"/>
  <c r="M246" i="2"/>
  <c r="M252" i="2" s="1"/>
  <c r="M219" i="2"/>
  <c r="M138" i="2"/>
  <c r="M165" i="2"/>
  <c r="M192" i="2"/>
  <c r="M198" i="2" s="1"/>
  <c r="M111" i="2"/>
  <c r="M66" i="2"/>
  <c r="K183" i="2"/>
  <c r="K177" i="2"/>
  <c r="L202" i="2"/>
  <c r="L208" i="2"/>
  <c r="L199" i="2"/>
  <c r="L185" i="2" l="1"/>
  <c r="K241" i="2"/>
  <c r="L203" i="2"/>
  <c r="L209" i="2"/>
  <c r="L200" i="2"/>
  <c r="M144" i="2"/>
  <c r="K133" i="2"/>
  <c r="L236" i="2"/>
  <c r="L230" i="2"/>
  <c r="L227" i="2"/>
  <c r="L257" i="2"/>
  <c r="L263" i="2"/>
  <c r="L254" i="2"/>
  <c r="L239" i="2"/>
  <c r="L155" i="2"/>
  <c r="L149" i="2"/>
  <c r="L146" i="2"/>
  <c r="N96" i="2"/>
  <c r="N104" i="2" s="1"/>
  <c r="N72" i="2"/>
  <c r="N60" i="2"/>
  <c r="N74" i="2"/>
  <c r="N62" i="2"/>
  <c r="N76" i="2"/>
  <c r="N64" i="2"/>
  <c r="N93" i="2"/>
  <c r="N101" i="2" s="1"/>
  <c r="N70" i="2"/>
  <c r="N58" i="2"/>
  <c r="N56" i="2"/>
  <c r="N75" i="2"/>
  <c r="N79" i="2"/>
  <c r="N57" i="2"/>
  <c r="N78" i="2"/>
  <c r="N73" i="2"/>
  <c r="N77" i="2"/>
  <c r="N59" i="2"/>
  <c r="N65" i="2"/>
  <c r="N61" i="2"/>
  <c r="O3" i="2"/>
  <c r="N71" i="2"/>
  <c r="N63" i="2"/>
  <c r="K187" i="2"/>
  <c r="L182" i="2"/>
  <c r="L176" i="2"/>
  <c r="L173" i="2"/>
  <c r="L128" i="2"/>
  <c r="L122" i="2"/>
  <c r="L119" i="2"/>
  <c r="M208" i="2"/>
  <c r="M202" i="2"/>
  <c r="M212" i="2" s="1"/>
  <c r="M199" i="2"/>
  <c r="K268" i="2"/>
  <c r="L266" i="2"/>
  <c r="M171" i="2"/>
  <c r="M225" i="2"/>
  <c r="K214" i="2"/>
  <c r="M117" i="2"/>
  <c r="L131" i="2"/>
  <c r="L212" i="2"/>
  <c r="M256" i="2"/>
  <c r="M266" i="2" s="1"/>
  <c r="M262" i="2"/>
  <c r="M253" i="2"/>
  <c r="L158" i="2"/>
  <c r="K160" i="2"/>
  <c r="L264" i="2" l="1"/>
  <c r="L258" i="2"/>
  <c r="M235" i="2"/>
  <c r="M229" i="2"/>
  <c r="M239" i="2" s="1"/>
  <c r="M226" i="2"/>
  <c r="M203" i="2"/>
  <c r="M213" i="2" s="1"/>
  <c r="M209" i="2"/>
  <c r="M200" i="2"/>
  <c r="L186" i="2"/>
  <c r="M154" i="2"/>
  <c r="M148" i="2"/>
  <c r="M158" i="2" s="1"/>
  <c r="M145" i="2"/>
  <c r="L159" i="2"/>
  <c r="L237" i="2"/>
  <c r="L231" i="2"/>
  <c r="L123" i="2"/>
  <c r="L129" i="2"/>
  <c r="L240" i="2"/>
  <c r="M181" i="2"/>
  <c r="M175" i="2"/>
  <c r="M185" i="2" s="1"/>
  <c r="M172" i="2"/>
  <c r="L156" i="2"/>
  <c r="L150" i="2"/>
  <c r="L132" i="2"/>
  <c r="L210" i="2"/>
  <c r="L204" i="2"/>
  <c r="L177" i="2"/>
  <c r="L183" i="2"/>
  <c r="N246" i="2"/>
  <c r="N219" i="2"/>
  <c r="N225" i="2" s="1"/>
  <c r="N192" i="2"/>
  <c r="N198" i="2" s="1"/>
  <c r="N165" i="2"/>
  <c r="N138" i="2"/>
  <c r="N111" i="2"/>
  <c r="N117" i="2" s="1"/>
  <c r="N66" i="2"/>
  <c r="L267" i="2"/>
  <c r="N247" i="2"/>
  <c r="N220" i="2"/>
  <c r="N193" i="2"/>
  <c r="N112" i="2"/>
  <c r="N166" i="2"/>
  <c r="N80" i="2"/>
  <c r="N139" i="2"/>
  <c r="M257" i="2"/>
  <c r="M267" i="2" s="1"/>
  <c r="M263" i="2"/>
  <c r="M254" i="2"/>
  <c r="O4" i="2"/>
  <c r="M127" i="2"/>
  <c r="M121" i="2"/>
  <c r="M131" i="2" s="1"/>
  <c r="M118" i="2"/>
  <c r="L213" i="2"/>
  <c r="L187" i="2" l="1"/>
  <c r="L133" i="2"/>
  <c r="N144" i="2"/>
  <c r="L160" i="2"/>
  <c r="M236" i="2"/>
  <c r="M230" i="2"/>
  <c r="M240" i="2" s="1"/>
  <c r="M227" i="2"/>
  <c r="M155" i="2"/>
  <c r="M149" i="2"/>
  <c r="M159" i="2" s="1"/>
  <c r="M146" i="2"/>
  <c r="N127" i="2"/>
  <c r="N121" i="2"/>
  <c r="N131" i="2" s="1"/>
  <c r="N118" i="2"/>
  <c r="N171" i="2"/>
  <c r="L241" i="2"/>
  <c r="M210" i="2"/>
  <c r="M204" i="2"/>
  <c r="M214" i="2" s="1"/>
  <c r="L214" i="2"/>
  <c r="M258" i="2"/>
  <c r="M268" i="2" s="1"/>
  <c r="M264" i="2"/>
  <c r="N229" i="2"/>
  <c r="N239" i="2" s="1"/>
  <c r="N235" i="2"/>
  <c r="N226" i="2"/>
  <c r="O96" i="2"/>
  <c r="O104" i="2" s="1"/>
  <c r="O79" i="2"/>
  <c r="O74" i="2"/>
  <c r="O62" i="2"/>
  <c r="O76" i="2"/>
  <c r="O64" i="2"/>
  <c r="O57" i="2"/>
  <c r="O72" i="2"/>
  <c r="O60" i="2"/>
  <c r="O75" i="2"/>
  <c r="O56" i="2"/>
  <c r="O78" i="2"/>
  <c r="O73" i="2"/>
  <c r="O70" i="2"/>
  <c r="O71" i="2"/>
  <c r="P3" i="2"/>
  <c r="O65" i="2"/>
  <c r="O59" i="2"/>
  <c r="O63" i="2"/>
  <c r="O58" i="2"/>
  <c r="O93" i="2"/>
  <c r="O101" i="2" s="1"/>
  <c r="O77" i="2"/>
  <c r="O61" i="2"/>
  <c r="L268" i="2"/>
  <c r="N208" i="2"/>
  <c r="N202" i="2"/>
  <c r="N212" i="2" s="1"/>
  <c r="N199" i="2"/>
  <c r="M128" i="2"/>
  <c r="M122" i="2"/>
  <c r="M132" i="2" s="1"/>
  <c r="M119" i="2"/>
  <c r="N252" i="2"/>
  <c r="M182" i="2"/>
  <c r="M176" i="2"/>
  <c r="M186" i="2" s="1"/>
  <c r="M173" i="2"/>
  <c r="M237" i="2" l="1"/>
  <c r="M231" i="2"/>
  <c r="M241" i="2" s="1"/>
  <c r="N175" i="2"/>
  <c r="N185" i="2" s="1"/>
  <c r="N181" i="2"/>
  <c r="N172" i="2"/>
  <c r="N128" i="2"/>
  <c r="N122" i="2"/>
  <c r="N132" i="2" s="1"/>
  <c r="N119" i="2"/>
  <c r="P4" i="2"/>
  <c r="M129" i="2"/>
  <c r="M123" i="2"/>
  <c r="M133" i="2" s="1"/>
  <c r="M156" i="2"/>
  <c r="M150" i="2"/>
  <c r="M160" i="2" s="1"/>
  <c r="N154" i="2"/>
  <c r="N148" i="2"/>
  <c r="N158" i="2" s="1"/>
  <c r="N145" i="2"/>
  <c r="M177" i="2"/>
  <c r="M187" i="2" s="1"/>
  <c r="M183" i="2"/>
  <c r="O220" i="2"/>
  <c r="O193" i="2"/>
  <c r="O247" i="2"/>
  <c r="O112" i="2"/>
  <c r="O166" i="2"/>
  <c r="O80" i="2"/>
  <c r="O139" i="2"/>
  <c r="N262" i="2"/>
  <c r="N256" i="2"/>
  <c r="N266" i="2" s="1"/>
  <c r="N253" i="2"/>
  <c r="O219" i="2"/>
  <c r="O246" i="2"/>
  <c r="O192" i="2"/>
  <c r="O198" i="2" s="1"/>
  <c r="O165" i="2"/>
  <c r="O66" i="2"/>
  <c r="O138" i="2"/>
  <c r="O111" i="2"/>
  <c r="O117" i="2" s="1"/>
  <c r="N230" i="2"/>
  <c r="N240" i="2" s="1"/>
  <c r="N236" i="2"/>
  <c r="N227" i="2"/>
  <c r="N209" i="2"/>
  <c r="N203" i="2"/>
  <c r="N213" i="2" s="1"/>
  <c r="N200" i="2"/>
  <c r="O121" i="2" l="1"/>
  <c r="O131" i="2" s="1"/>
  <c r="O127" i="2"/>
  <c r="O118" i="2"/>
  <c r="N182" i="2"/>
  <c r="N176" i="2"/>
  <c r="N186" i="2" s="1"/>
  <c r="N173" i="2"/>
  <c r="O171" i="2"/>
  <c r="N123" i="2"/>
  <c r="N133" i="2" s="1"/>
  <c r="N129" i="2"/>
  <c r="O144" i="2"/>
  <c r="O208" i="2"/>
  <c r="O202" i="2"/>
  <c r="O212" i="2" s="1"/>
  <c r="O199" i="2"/>
  <c r="N210" i="2"/>
  <c r="N204" i="2"/>
  <c r="N214" i="2" s="1"/>
  <c r="O252" i="2"/>
  <c r="O225" i="2"/>
  <c r="N257" i="2"/>
  <c r="N267" i="2" s="1"/>
  <c r="N263" i="2"/>
  <c r="N254" i="2"/>
  <c r="N237" i="2"/>
  <c r="N231" i="2"/>
  <c r="N241" i="2" s="1"/>
  <c r="N149" i="2"/>
  <c r="N159" i="2" s="1"/>
  <c r="N155" i="2"/>
  <c r="N146" i="2"/>
  <c r="P96" i="2"/>
  <c r="P104" i="2" s="1"/>
  <c r="P76" i="2"/>
  <c r="P64" i="2"/>
  <c r="Q3" i="2"/>
  <c r="P57" i="2"/>
  <c r="P78" i="2"/>
  <c r="P71" i="2"/>
  <c r="P59" i="2"/>
  <c r="P74" i="2"/>
  <c r="P62" i="2"/>
  <c r="P79" i="2"/>
  <c r="P73" i="2"/>
  <c r="P70" i="2"/>
  <c r="P63" i="2"/>
  <c r="P65" i="2"/>
  <c r="P93" i="2"/>
  <c r="P101" i="2" s="1"/>
  <c r="P75" i="2"/>
  <c r="P72" i="2"/>
  <c r="P56" i="2"/>
  <c r="P60" i="2"/>
  <c r="P77" i="2"/>
  <c r="P61" i="2"/>
  <c r="P58" i="2"/>
  <c r="O154" i="2" l="1"/>
  <c r="O148" i="2"/>
  <c r="O158" i="2" s="1"/>
  <c r="O145" i="2"/>
  <c r="N258" i="2"/>
  <c r="N268" i="2" s="1"/>
  <c r="N264" i="2"/>
  <c r="N150" i="2"/>
  <c r="N160" i="2" s="1"/>
  <c r="N156" i="2"/>
  <c r="P246" i="2"/>
  <c r="P252" i="2" s="1"/>
  <c r="P219" i="2"/>
  <c r="P225" i="2" s="1"/>
  <c r="P192" i="2"/>
  <c r="P198" i="2" s="1"/>
  <c r="P165" i="2"/>
  <c r="P111" i="2"/>
  <c r="P66" i="2"/>
  <c r="P138" i="2"/>
  <c r="O235" i="2"/>
  <c r="O229" i="2"/>
  <c r="O239" i="2" s="1"/>
  <c r="O226" i="2"/>
  <c r="P247" i="2"/>
  <c r="P220" i="2"/>
  <c r="P193" i="2"/>
  <c r="P139" i="2"/>
  <c r="P166" i="2"/>
  <c r="P80" i="2"/>
  <c r="P112" i="2"/>
  <c r="O256" i="2"/>
  <c r="O266" i="2" s="1"/>
  <c r="O262" i="2"/>
  <c r="O253" i="2"/>
  <c r="O209" i="2"/>
  <c r="O203" i="2"/>
  <c r="O213" i="2" s="1"/>
  <c r="O200" i="2"/>
  <c r="Q4" i="2"/>
  <c r="O175" i="2"/>
  <c r="O185" i="2" s="1"/>
  <c r="O181" i="2"/>
  <c r="O172" i="2"/>
  <c r="N177" i="2"/>
  <c r="N187" i="2" s="1"/>
  <c r="N183" i="2"/>
  <c r="O128" i="2"/>
  <c r="O122" i="2"/>
  <c r="O132" i="2" s="1"/>
  <c r="O119" i="2"/>
  <c r="P235" i="2" l="1"/>
  <c r="P229" i="2"/>
  <c r="P239" i="2" s="1"/>
  <c r="P226" i="2"/>
  <c r="O210" i="2"/>
  <c r="O204" i="2"/>
  <c r="O214" i="2" s="1"/>
  <c r="O182" i="2"/>
  <c r="O176" i="2"/>
  <c r="O186" i="2" s="1"/>
  <c r="O173" i="2"/>
  <c r="P171" i="2"/>
  <c r="P208" i="2"/>
  <c r="P202" i="2"/>
  <c r="P212" i="2" s="1"/>
  <c r="P199" i="2"/>
  <c r="P256" i="2"/>
  <c r="P266" i="2" s="1"/>
  <c r="P262" i="2"/>
  <c r="P253" i="2"/>
  <c r="P144" i="2"/>
  <c r="O263" i="2"/>
  <c r="O257" i="2"/>
  <c r="O267" i="2" s="1"/>
  <c r="O254" i="2"/>
  <c r="O230" i="2"/>
  <c r="O240" i="2" s="1"/>
  <c r="O236" i="2"/>
  <c r="O227" i="2"/>
  <c r="Q96" i="2"/>
  <c r="Q104" i="2" s="1"/>
  <c r="Q57" i="2"/>
  <c r="Q78" i="2"/>
  <c r="Q71" i="2"/>
  <c r="Q59" i="2"/>
  <c r="Q73" i="2"/>
  <c r="Q61" i="2"/>
  <c r="Q76" i="2"/>
  <c r="Q64" i="2"/>
  <c r="Q79" i="2"/>
  <c r="Q70" i="2"/>
  <c r="Q65" i="2"/>
  <c r="Q62" i="2"/>
  <c r="Q63" i="2"/>
  <c r="Q60" i="2"/>
  <c r="Q93" i="2"/>
  <c r="Q101" i="2" s="1"/>
  <c r="R3" i="2"/>
  <c r="Q75" i="2"/>
  <c r="Q72" i="2"/>
  <c r="Q77" i="2"/>
  <c r="Q74" i="2"/>
  <c r="Q56" i="2"/>
  <c r="Q58" i="2"/>
  <c r="O155" i="2"/>
  <c r="O149" i="2"/>
  <c r="O159" i="2" s="1"/>
  <c r="O146" i="2"/>
  <c r="O129" i="2"/>
  <c r="O123" i="2"/>
  <c r="O133" i="2" s="1"/>
  <c r="P117" i="2"/>
  <c r="O156" i="2" l="1"/>
  <c r="O150" i="2"/>
  <c r="O160" i="2" s="1"/>
  <c r="O231" i="2"/>
  <c r="O241" i="2" s="1"/>
  <c r="O237" i="2"/>
  <c r="O258" i="2"/>
  <c r="O268" i="2" s="1"/>
  <c r="O264" i="2"/>
  <c r="R4" i="2"/>
  <c r="P236" i="2"/>
  <c r="P230" i="2"/>
  <c r="P240" i="2" s="1"/>
  <c r="P227" i="2"/>
  <c r="Q247" i="2"/>
  <c r="Q220" i="2"/>
  <c r="Q193" i="2"/>
  <c r="Q166" i="2"/>
  <c r="Q139" i="2"/>
  <c r="Q80" i="2"/>
  <c r="Q112" i="2"/>
  <c r="P127" i="2"/>
  <c r="P121" i="2"/>
  <c r="P131" i="2" s="1"/>
  <c r="P118" i="2"/>
  <c r="P154" i="2"/>
  <c r="P148" i="2"/>
  <c r="P158" i="2" s="1"/>
  <c r="P145" i="2"/>
  <c r="Q246" i="2"/>
  <c r="Q252" i="2" s="1"/>
  <c r="Q219" i="2"/>
  <c r="Q225" i="2" s="1"/>
  <c r="Q192" i="2"/>
  <c r="Q198" i="2" s="1"/>
  <c r="Q165" i="2"/>
  <c r="Q171" i="2" s="1"/>
  <c r="Q66" i="2"/>
  <c r="Q138" i="2"/>
  <c r="Q111" i="2"/>
  <c r="Q117" i="2" s="1"/>
  <c r="P181" i="2"/>
  <c r="P172" i="2"/>
  <c r="P175" i="2"/>
  <c r="P185" i="2" s="1"/>
  <c r="O177" i="2"/>
  <c r="O187" i="2" s="1"/>
  <c r="O183" i="2"/>
  <c r="P263" i="2"/>
  <c r="P257" i="2"/>
  <c r="P267" i="2" s="1"/>
  <c r="P254" i="2"/>
  <c r="P209" i="2"/>
  <c r="P203" i="2"/>
  <c r="P213" i="2" s="1"/>
  <c r="P200" i="2"/>
  <c r="Q181" i="2" l="1"/>
  <c r="Q175" i="2"/>
  <c r="Q185" i="2" s="1"/>
  <c r="Q172" i="2"/>
  <c r="Q256" i="2"/>
  <c r="Q266" i="2" s="1"/>
  <c r="Q262" i="2"/>
  <c r="Q253" i="2"/>
  <c r="Q127" i="2"/>
  <c r="Q121" i="2"/>
  <c r="Q131" i="2" s="1"/>
  <c r="Q118" i="2"/>
  <c r="P264" i="2"/>
  <c r="P258" i="2"/>
  <c r="P268" i="2" s="1"/>
  <c r="Q202" i="2"/>
  <c r="Q212" i="2" s="1"/>
  <c r="Q208" i="2"/>
  <c r="Q199" i="2"/>
  <c r="P155" i="2"/>
  <c r="P149" i="2"/>
  <c r="P159" i="2" s="1"/>
  <c r="P146" i="2"/>
  <c r="P128" i="2"/>
  <c r="P122" i="2"/>
  <c r="P132" i="2" s="1"/>
  <c r="P119" i="2"/>
  <c r="R96" i="2"/>
  <c r="R104" i="2" s="1"/>
  <c r="R57" i="2"/>
  <c r="R78" i="2"/>
  <c r="R71" i="2"/>
  <c r="R59" i="2"/>
  <c r="R73" i="2"/>
  <c r="R61" i="2"/>
  <c r="R75" i="2"/>
  <c r="R63" i="2"/>
  <c r="R65" i="2"/>
  <c r="R62" i="2"/>
  <c r="R60" i="2"/>
  <c r="S3" i="2"/>
  <c r="R77" i="2"/>
  <c r="R74" i="2"/>
  <c r="R79" i="2"/>
  <c r="R70" i="2"/>
  <c r="R93" i="2"/>
  <c r="R101" i="2" s="1"/>
  <c r="R76" i="2"/>
  <c r="R58" i="2"/>
  <c r="R72" i="2"/>
  <c r="R64" i="2"/>
  <c r="R56" i="2"/>
  <c r="Q229" i="2"/>
  <c r="Q239" i="2" s="1"/>
  <c r="Q235" i="2"/>
  <c r="Q226" i="2"/>
  <c r="P182" i="2"/>
  <c r="P176" i="2"/>
  <c r="P186" i="2" s="1"/>
  <c r="P173" i="2"/>
  <c r="P237" i="2"/>
  <c r="P231" i="2"/>
  <c r="P241" i="2" s="1"/>
  <c r="P210" i="2"/>
  <c r="P204" i="2"/>
  <c r="P214" i="2" s="1"/>
  <c r="Q144" i="2"/>
  <c r="R246" i="2" l="1"/>
  <c r="R219" i="2"/>
  <c r="R165" i="2"/>
  <c r="R138" i="2"/>
  <c r="R144" i="2" s="1"/>
  <c r="R111" i="2"/>
  <c r="R117" i="2" s="1"/>
  <c r="R66" i="2"/>
  <c r="R192" i="2"/>
  <c r="Q128" i="2"/>
  <c r="Q122" i="2"/>
  <c r="Q132" i="2" s="1"/>
  <c r="Q119" i="2"/>
  <c r="Q154" i="2"/>
  <c r="Q148" i="2"/>
  <c r="Q158" i="2" s="1"/>
  <c r="Q145" i="2"/>
  <c r="S4" i="2"/>
  <c r="P129" i="2"/>
  <c r="P123" i="2"/>
  <c r="P133" i="2" s="1"/>
  <c r="Q257" i="2"/>
  <c r="Q267" i="2" s="1"/>
  <c r="Q263" i="2"/>
  <c r="Q254" i="2"/>
  <c r="P150" i="2"/>
  <c r="P160" i="2" s="1"/>
  <c r="P156" i="2"/>
  <c r="P183" i="2"/>
  <c r="P177" i="2"/>
  <c r="P187" i="2" s="1"/>
  <c r="R247" i="2"/>
  <c r="R220" i="2"/>
  <c r="R193" i="2"/>
  <c r="R166" i="2"/>
  <c r="R139" i="2"/>
  <c r="R80" i="2"/>
  <c r="R112" i="2"/>
  <c r="Q209" i="2"/>
  <c r="Q203" i="2"/>
  <c r="Q213" i="2" s="1"/>
  <c r="Q200" i="2"/>
  <c r="Q182" i="2"/>
  <c r="Q176" i="2"/>
  <c r="Q186" i="2" s="1"/>
  <c r="Q173" i="2"/>
  <c r="Q236" i="2"/>
  <c r="Q230" i="2"/>
  <c r="Q240" i="2" s="1"/>
  <c r="Q227" i="2"/>
  <c r="Q204" i="2" l="1"/>
  <c r="Q214" i="2" s="1"/>
  <c r="Q210" i="2"/>
  <c r="Q129" i="2"/>
  <c r="Q123" i="2"/>
  <c r="Q133" i="2" s="1"/>
  <c r="Q177" i="2"/>
  <c r="Q187" i="2" s="1"/>
  <c r="Q183" i="2"/>
  <c r="Q264" i="2"/>
  <c r="Q258" i="2"/>
  <c r="Q268" i="2" s="1"/>
  <c r="R127" i="2"/>
  <c r="R121" i="2"/>
  <c r="R131" i="2" s="1"/>
  <c r="R118" i="2"/>
  <c r="Q149" i="2"/>
  <c r="Q159" i="2" s="1"/>
  <c r="Q155" i="2"/>
  <c r="Q146" i="2"/>
  <c r="R225" i="2"/>
  <c r="S78" i="2"/>
  <c r="S71" i="2"/>
  <c r="S59" i="2"/>
  <c r="S73" i="2"/>
  <c r="S61" i="2"/>
  <c r="S75" i="2"/>
  <c r="S63" i="2"/>
  <c r="S77" i="2"/>
  <c r="S65" i="2"/>
  <c r="S96" i="2"/>
  <c r="S104" i="2" s="1"/>
  <c r="S57" i="2"/>
  <c r="S60" i="2"/>
  <c r="T3" i="2"/>
  <c r="S93" i="2"/>
  <c r="S101" i="2" s="1"/>
  <c r="S76" i="2"/>
  <c r="S62" i="2"/>
  <c r="S58" i="2"/>
  <c r="S72" i="2"/>
  <c r="S74" i="2"/>
  <c r="S79" i="2"/>
  <c r="S64" i="2"/>
  <c r="S70" i="2"/>
  <c r="S56" i="2"/>
  <c r="R198" i="2"/>
  <c r="R148" i="2"/>
  <c r="R158" i="2" s="1"/>
  <c r="R154" i="2"/>
  <c r="R145" i="2"/>
  <c r="R171" i="2"/>
  <c r="Q237" i="2"/>
  <c r="Q231" i="2"/>
  <c r="Q241" i="2" s="1"/>
  <c r="R252" i="2"/>
  <c r="R122" i="2" l="1"/>
  <c r="R132" i="2" s="1"/>
  <c r="R128" i="2"/>
  <c r="R119" i="2"/>
  <c r="R181" i="2"/>
  <c r="R175" i="2"/>
  <c r="R185" i="2" s="1"/>
  <c r="R172" i="2"/>
  <c r="S247" i="2"/>
  <c r="S220" i="2"/>
  <c r="S166" i="2"/>
  <c r="S193" i="2"/>
  <c r="S139" i="2"/>
  <c r="S112" i="2"/>
  <c r="S80" i="2"/>
  <c r="Q150" i="2"/>
  <c r="Q160" i="2" s="1"/>
  <c r="Q156" i="2"/>
  <c r="R149" i="2"/>
  <c r="R159" i="2" s="1"/>
  <c r="R155" i="2"/>
  <c r="R146" i="2"/>
  <c r="T4" i="2"/>
  <c r="S246" i="2"/>
  <c r="S219" i="2"/>
  <c r="S192" i="2"/>
  <c r="S165" i="2"/>
  <c r="S138" i="2"/>
  <c r="S111" i="2"/>
  <c r="S117" i="2" s="1"/>
  <c r="S66" i="2"/>
  <c r="R229" i="2"/>
  <c r="R239" i="2" s="1"/>
  <c r="R235" i="2"/>
  <c r="R226" i="2"/>
  <c r="R262" i="2"/>
  <c r="R256" i="2"/>
  <c r="R266" i="2" s="1"/>
  <c r="R253" i="2"/>
  <c r="R202" i="2"/>
  <c r="R212" i="2" s="1"/>
  <c r="R208" i="2"/>
  <c r="R199" i="2"/>
  <c r="S127" i="2" l="1"/>
  <c r="S121" i="2"/>
  <c r="S131" i="2" s="1"/>
  <c r="S118" i="2"/>
  <c r="R209" i="2"/>
  <c r="R203" i="2"/>
  <c r="R213" i="2" s="1"/>
  <c r="R200" i="2"/>
  <c r="S144" i="2"/>
  <c r="S171" i="2"/>
  <c r="S198" i="2"/>
  <c r="S225" i="2"/>
  <c r="T78" i="2"/>
  <c r="T93" i="2"/>
  <c r="T101" i="2" s="1"/>
  <c r="T73" i="2"/>
  <c r="T61" i="2"/>
  <c r="T75" i="2"/>
  <c r="T63" i="2"/>
  <c r="T77" i="2"/>
  <c r="T65" i="2"/>
  <c r="T79" i="2"/>
  <c r="T56" i="2"/>
  <c r="T71" i="2"/>
  <c r="T59" i="2"/>
  <c r="T60" i="2"/>
  <c r="U3" i="2"/>
  <c r="T57" i="2"/>
  <c r="T76" i="2"/>
  <c r="T58" i="2"/>
  <c r="T72" i="2"/>
  <c r="T74" i="2"/>
  <c r="T70" i="2"/>
  <c r="T64" i="2"/>
  <c r="T62" i="2"/>
  <c r="T96" i="2"/>
  <c r="T104" i="2" s="1"/>
  <c r="R236" i="2"/>
  <c r="R230" i="2"/>
  <c r="R240" i="2" s="1"/>
  <c r="R227" i="2"/>
  <c r="R156" i="2"/>
  <c r="R150" i="2"/>
  <c r="R160" i="2" s="1"/>
  <c r="R182" i="2"/>
  <c r="R176" i="2"/>
  <c r="R186" i="2" s="1"/>
  <c r="R173" i="2"/>
  <c r="R263" i="2"/>
  <c r="R257" i="2"/>
  <c r="R267" i="2" s="1"/>
  <c r="R254" i="2"/>
  <c r="S252" i="2"/>
  <c r="R129" i="2"/>
  <c r="R123" i="2"/>
  <c r="R133" i="2" s="1"/>
  <c r="T247" i="2" l="1"/>
  <c r="T220" i="2"/>
  <c r="T166" i="2"/>
  <c r="T193" i="2"/>
  <c r="T139" i="2"/>
  <c r="T112" i="2"/>
  <c r="T80" i="2"/>
  <c r="R237" i="2"/>
  <c r="R231" i="2"/>
  <c r="R241" i="2" s="1"/>
  <c r="R204" i="2"/>
  <c r="R214" i="2" s="1"/>
  <c r="R210" i="2"/>
  <c r="S181" i="2"/>
  <c r="S175" i="2"/>
  <c r="S185" i="2" s="1"/>
  <c r="S172" i="2"/>
  <c r="S122" i="2"/>
  <c r="S132" i="2" s="1"/>
  <c r="S128" i="2"/>
  <c r="S119" i="2"/>
  <c r="S202" i="2"/>
  <c r="S212" i="2" s="1"/>
  <c r="S199" i="2"/>
  <c r="S208" i="2"/>
  <c r="U4" i="2"/>
  <c r="R183" i="2"/>
  <c r="R177" i="2"/>
  <c r="R187" i="2" s="1"/>
  <c r="S235" i="2"/>
  <c r="S229" i="2"/>
  <c r="S239" i="2" s="1"/>
  <c r="S226" i="2"/>
  <c r="T246" i="2"/>
  <c r="T252" i="2" s="1"/>
  <c r="T219" i="2"/>
  <c r="T225" i="2" s="1"/>
  <c r="T192" i="2"/>
  <c r="T138" i="2"/>
  <c r="T111" i="2"/>
  <c r="T165" i="2"/>
  <c r="T171" i="2" s="1"/>
  <c r="T66" i="2"/>
  <c r="S154" i="2"/>
  <c r="S148" i="2"/>
  <c r="S158" i="2" s="1"/>
  <c r="S145" i="2"/>
  <c r="S262" i="2"/>
  <c r="S256" i="2"/>
  <c r="S266" i="2" s="1"/>
  <c r="S253" i="2"/>
  <c r="R258" i="2"/>
  <c r="R268" i="2" s="1"/>
  <c r="R264" i="2"/>
  <c r="T262" i="2" l="1"/>
  <c r="T256" i="2"/>
  <c r="T266" i="2" s="1"/>
  <c r="T253" i="2"/>
  <c r="S123" i="2"/>
  <c r="S133" i="2" s="1"/>
  <c r="S129" i="2"/>
  <c r="T181" i="2"/>
  <c r="T175" i="2"/>
  <c r="T185" i="2" s="1"/>
  <c r="T172" i="2"/>
  <c r="S176" i="2"/>
  <c r="S186" i="2" s="1"/>
  <c r="S182" i="2"/>
  <c r="S173" i="2"/>
  <c r="S149" i="2"/>
  <c r="S159" i="2" s="1"/>
  <c r="S155" i="2"/>
  <c r="S146" i="2"/>
  <c r="S209" i="2"/>
  <c r="S203" i="2"/>
  <c r="S213" i="2" s="1"/>
  <c r="S200" i="2"/>
  <c r="U75" i="2"/>
  <c r="U63" i="2"/>
  <c r="U77" i="2"/>
  <c r="U65" i="2"/>
  <c r="U79" i="2"/>
  <c r="U56" i="2"/>
  <c r="U70" i="2"/>
  <c r="U58" i="2"/>
  <c r="U78" i="2"/>
  <c r="U73" i="2"/>
  <c r="U61" i="2"/>
  <c r="U57" i="2"/>
  <c r="U76" i="2"/>
  <c r="U93" i="2"/>
  <c r="U101" i="2" s="1"/>
  <c r="U74" i="2"/>
  <c r="U71" i="2"/>
  <c r="U96" i="2"/>
  <c r="U104" i="2" s="1"/>
  <c r="U60" i="2"/>
  <c r="V3" i="2"/>
  <c r="U64" i="2"/>
  <c r="U59" i="2"/>
  <c r="U62" i="2"/>
  <c r="U72" i="2"/>
  <c r="T117" i="2"/>
  <c r="S230" i="2"/>
  <c r="S240" i="2" s="1"/>
  <c r="S236" i="2"/>
  <c r="S227" i="2"/>
  <c r="T144" i="2"/>
  <c r="T198" i="2"/>
  <c r="S263" i="2"/>
  <c r="S257" i="2"/>
  <c r="S267" i="2" s="1"/>
  <c r="S254" i="2"/>
  <c r="T235" i="2"/>
  <c r="T229" i="2"/>
  <c r="T239" i="2" s="1"/>
  <c r="T226" i="2"/>
  <c r="T182" i="2" l="1"/>
  <c r="T176" i="2"/>
  <c r="T186" i="2" s="1"/>
  <c r="T173" i="2"/>
  <c r="T236" i="2"/>
  <c r="T230" i="2"/>
  <c r="T240" i="2" s="1"/>
  <c r="T227" i="2"/>
  <c r="T127" i="2"/>
  <c r="T121" i="2"/>
  <c r="T131" i="2" s="1"/>
  <c r="T118" i="2"/>
  <c r="S183" i="2"/>
  <c r="S177" i="2"/>
  <c r="S187" i="2" s="1"/>
  <c r="S264" i="2"/>
  <c r="S258" i="2"/>
  <c r="S268" i="2" s="1"/>
  <c r="S231" i="2"/>
  <c r="S241" i="2" s="1"/>
  <c r="S237" i="2"/>
  <c r="S150" i="2"/>
  <c r="S160" i="2" s="1"/>
  <c r="S156" i="2"/>
  <c r="T202" i="2"/>
  <c r="T212" i="2" s="1"/>
  <c r="T199" i="2"/>
  <c r="T208" i="2"/>
  <c r="V4" i="2"/>
  <c r="U220" i="2"/>
  <c r="U247" i="2"/>
  <c r="U166" i="2"/>
  <c r="U193" i="2"/>
  <c r="U139" i="2"/>
  <c r="U112" i="2"/>
  <c r="U80" i="2"/>
  <c r="S204" i="2"/>
  <c r="S214" i="2" s="1"/>
  <c r="S210" i="2"/>
  <c r="T154" i="2"/>
  <c r="T148" i="2"/>
  <c r="T158" i="2" s="1"/>
  <c r="T145" i="2"/>
  <c r="T263" i="2"/>
  <c r="T257" i="2"/>
  <c r="T267" i="2" s="1"/>
  <c r="T254" i="2"/>
  <c r="U246" i="2"/>
  <c r="U252" i="2" s="1"/>
  <c r="U219" i="2"/>
  <c r="U225" i="2" s="1"/>
  <c r="U192" i="2"/>
  <c r="U165" i="2"/>
  <c r="U138" i="2"/>
  <c r="U111" i="2"/>
  <c r="U66" i="2"/>
  <c r="T122" i="2" l="1"/>
  <c r="T132" i="2" s="1"/>
  <c r="T128" i="2"/>
  <c r="T119" i="2"/>
  <c r="T231" i="2"/>
  <c r="T241" i="2" s="1"/>
  <c r="T237" i="2"/>
  <c r="U235" i="2"/>
  <c r="U229" i="2"/>
  <c r="U239" i="2" s="1"/>
  <c r="U226" i="2"/>
  <c r="T155" i="2"/>
  <c r="T149" i="2"/>
  <c r="T159" i="2" s="1"/>
  <c r="T146" i="2"/>
  <c r="U144" i="2"/>
  <c r="T264" i="2"/>
  <c r="T258" i="2"/>
  <c r="T268" i="2" s="1"/>
  <c r="V93" i="2"/>
  <c r="V101" i="2" s="1"/>
  <c r="V77" i="2"/>
  <c r="V65" i="2"/>
  <c r="V79" i="2"/>
  <c r="V56" i="2"/>
  <c r="V70" i="2"/>
  <c r="V58" i="2"/>
  <c r="V72" i="2"/>
  <c r="V60" i="2"/>
  <c r="V75" i="2"/>
  <c r="V63" i="2"/>
  <c r="V76" i="2"/>
  <c r="V73" i="2"/>
  <c r="V78" i="2"/>
  <c r="V74" i="2"/>
  <c r="V71" i="2"/>
  <c r="V57" i="2"/>
  <c r="V59" i="2"/>
  <c r="V64" i="2"/>
  <c r="V62" i="2"/>
  <c r="V96" i="2"/>
  <c r="V104" i="2" s="1"/>
  <c r="V61" i="2"/>
  <c r="W3" i="2"/>
  <c r="U171" i="2"/>
  <c r="U262" i="2"/>
  <c r="U256" i="2"/>
  <c r="U266" i="2" s="1"/>
  <c r="U253" i="2"/>
  <c r="T209" i="2"/>
  <c r="T203" i="2"/>
  <c r="T213" i="2" s="1"/>
  <c r="T200" i="2"/>
  <c r="U117" i="2"/>
  <c r="T183" i="2"/>
  <c r="T177" i="2"/>
  <c r="T187" i="2" s="1"/>
  <c r="U198" i="2"/>
  <c r="V247" i="2" l="1"/>
  <c r="V220" i="2"/>
  <c r="V166" i="2"/>
  <c r="V193" i="2"/>
  <c r="V139" i="2"/>
  <c r="V80" i="2"/>
  <c r="V112" i="2"/>
  <c r="U181" i="2"/>
  <c r="U175" i="2"/>
  <c r="U185" i="2" s="1"/>
  <c r="U172" i="2"/>
  <c r="V246" i="2"/>
  <c r="V252" i="2" s="1"/>
  <c r="V219" i="2"/>
  <c r="V192" i="2"/>
  <c r="V165" i="2"/>
  <c r="V171" i="2" s="1"/>
  <c r="V111" i="2"/>
  <c r="V138" i="2"/>
  <c r="V144" i="2" s="1"/>
  <c r="V66" i="2"/>
  <c r="U230" i="2"/>
  <c r="U240" i="2" s="1"/>
  <c r="U236" i="2"/>
  <c r="U227" i="2"/>
  <c r="U202" i="2"/>
  <c r="U212" i="2" s="1"/>
  <c r="U208" i="2"/>
  <c r="U199" i="2"/>
  <c r="U121" i="2"/>
  <c r="U131" i="2" s="1"/>
  <c r="U127" i="2"/>
  <c r="U118" i="2"/>
  <c r="T129" i="2"/>
  <c r="T123" i="2"/>
  <c r="T133" i="2" s="1"/>
  <c r="U263" i="2"/>
  <c r="U257" i="2"/>
  <c r="U267" i="2" s="1"/>
  <c r="U254" i="2"/>
  <c r="T150" i="2"/>
  <c r="T160" i="2" s="1"/>
  <c r="T156" i="2"/>
  <c r="W4" i="2"/>
  <c r="T204" i="2"/>
  <c r="T214" i="2" s="1"/>
  <c r="T210" i="2"/>
  <c r="U154" i="2"/>
  <c r="U148" i="2"/>
  <c r="U158" i="2" s="1"/>
  <c r="U145" i="2"/>
  <c r="U176" i="2" l="1"/>
  <c r="U186" i="2" s="1"/>
  <c r="U182" i="2"/>
  <c r="U173" i="2"/>
  <c r="U231" i="2"/>
  <c r="U241" i="2" s="1"/>
  <c r="U237" i="2"/>
  <c r="U122" i="2"/>
  <c r="U132" i="2" s="1"/>
  <c r="U128" i="2"/>
  <c r="U119" i="2"/>
  <c r="U264" i="2"/>
  <c r="U258" i="2"/>
  <c r="U268" i="2" s="1"/>
  <c r="V148" i="2"/>
  <c r="V158" i="2" s="1"/>
  <c r="V154" i="2"/>
  <c r="V145" i="2"/>
  <c r="V198" i="2"/>
  <c r="V256" i="2"/>
  <c r="V266" i="2" s="1"/>
  <c r="V262" i="2"/>
  <c r="V253" i="2"/>
  <c r="W93" i="2"/>
  <c r="W101" i="2" s="1"/>
  <c r="W96" i="2"/>
  <c r="W104" i="2" s="1"/>
  <c r="W79" i="2"/>
  <c r="W56" i="2"/>
  <c r="W70" i="2"/>
  <c r="W58" i="2"/>
  <c r="W72" i="2"/>
  <c r="W60" i="2"/>
  <c r="W74" i="2"/>
  <c r="W62" i="2"/>
  <c r="W77" i="2"/>
  <c r="W65" i="2"/>
  <c r="W78" i="2"/>
  <c r="W71" i="2"/>
  <c r="W61" i="2"/>
  <c r="W63" i="2"/>
  <c r="W64" i="2"/>
  <c r="W76" i="2"/>
  <c r="W73" i="2"/>
  <c r="W75" i="2"/>
  <c r="W59" i="2"/>
  <c r="W57" i="2"/>
  <c r="X3" i="2"/>
  <c r="V117" i="2"/>
  <c r="V175" i="2"/>
  <c r="V185" i="2" s="1"/>
  <c r="V181" i="2"/>
  <c r="V172" i="2"/>
  <c r="U155" i="2"/>
  <c r="U149" i="2"/>
  <c r="U159" i="2" s="1"/>
  <c r="U146" i="2"/>
  <c r="U203" i="2"/>
  <c r="U213" i="2" s="1"/>
  <c r="U209" i="2"/>
  <c r="U200" i="2"/>
  <c r="V225" i="2"/>
  <c r="W247" i="2" l="1"/>
  <c r="W220" i="2"/>
  <c r="W166" i="2"/>
  <c r="W193" i="2"/>
  <c r="W112" i="2"/>
  <c r="W139" i="2"/>
  <c r="W80" i="2"/>
  <c r="V127" i="2"/>
  <c r="V121" i="2"/>
  <c r="V131" i="2" s="1"/>
  <c r="V118" i="2"/>
  <c r="W246" i="2"/>
  <c r="W252" i="2" s="1"/>
  <c r="W219" i="2"/>
  <c r="W225" i="2" s="1"/>
  <c r="W192" i="2"/>
  <c r="W165" i="2"/>
  <c r="W171" i="2" s="1"/>
  <c r="W138" i="2"/>
  <c r="W66" i="2"/>
  <c r="W111" i="2"/>
  <c r="W117" i="2" s="1"/>
  <c r="V235" i="2"/>
  <c r="V229" i="2"/>
  <c r="V239" i="2" s="1"/>
  <c r="V226" i="2"/>
  <c r="X4" i="2"/>
  <c r="V208" i="2"/>
  <c r="V202" i="2"/>
  <c r="V212" i="2" s="1"/>
  <c r="V199" i="2"/>
  <c r="U210" i="2"/>
  <c r="U204" i="2"/>
  <c r="U214" i="2" s="1"/>
  <c r="V155" i="2"/>
  <c r="V149" i="2"/>
  <c r="V159" i="2" s="1"/>
  <c r="V146" i="2"/>
  <c r="U123" i="2"/>
  <c r="U133" i="2" s="1"/>
  <c r="U129" i="2"/>
  <c r="V263" i="2"/>
  <c r="V257" i="2"/>
  <c r="V267" i="2" s="1"/>
  <c r="V254" i="2"/>
  <c r="U150" i="2"/>
  <c r="U160" i="2" s="1"/>
  <c r="U156" i="2"/>
  <c r="U177" i="2"/>
  <c r="U187" i="2" s="1"/>
  <c r="U183" i="2"/>
  <c r="V176" i="2"/>
  <c r="V186" i="2" s="1"/>
  <c r="V182" i="2"/>
  <c r="V173" i="2"/>
  <c r="W262" i="2" l="1"/>
  <c r="W256" i="2"/>
  <c r="W266" i="2" s="1"/>
  <c r="W253" i="2"/>
  <c r="V236" i="2"/>
  <c r="V230" i="2"/>
  <c r="V240" i="2" s="1"/>
  <c r="V227" i="2"/>
  <c r="V122" i="2"/>
  <c r="V132" i="2" s="1"/>
  <c r="V128" i="2"/>
  <c r="V119" i="2"/>
  <c r="V203" i="2"/>
  <c r="V213" i="2" s="1"/>
  <c r="V209" i="2"/>
  <c r="V200" i="2"/>
  <c r="V264" i="2"/>
  <c r="V258" i="2"/>
  <c r="V268" i="2" s="1"/>
  <c r="W127" i="2"/>
  <c r="W121" i="2"/>
  <c r="W131" i="2" s="1"/>
  <c r="W118" i="2"/>
  <c r="W175" i="2"/>
  <c r="W185" i="2" s="1"/>
  <c r="W181" i="2"/>
  <c r="W172" i="2"/>
  <c r="X96" i="2"/>
  <c r="X104" i="2" s="1"/>
  <c r="X70" i="2"/>
  <c r="X58" i="2"/>
  <c r="X72" i="2"/>
  <c r="X60" i="2"/>
  <c r="X74" i="2"/>
  <c r="X62" i="2"/>
  <c r="X93" i="2"/>
  <c r="X101" i="2" s="1"/>
  <c r="X76" i="2"/>
  <c r="X64" i="2"/>
  <c r="X79" i="2"/>
  <c r="X56" i="2"/>
  <c r="X71" i="2"/>
  <c r="X63" i="2"/>
  <c r="X61" i="2"/>
  <c r="X78" i="2"/>
  <c r="X65" i="2"/>
  <c r="X59" i="2"/>
  <c r="X73" i="2"/>
  <c r="X75" i="2"/>
  <c r="X57" i="2"/>
  <c r="X77" i="2"/>
  <c r="Y3" i="2"/>
  <c r="V177" i="2"/>
  <c r="V187" i="2" s="1"/>
  <c r="V183" i="2"/>
  <c r="V156" i="2"/>
  <c r="V150" i="2"/>
  <c r="V160" i="2" s="1"/>
  <c r="W198" i="2"/>
  <c r="W144" i="2"/>
  <c r="W235" i="2"/>
  <c r="W229" i="2"/>
  <c r="W239" i="2" s="1"/>
  <c r="W226" i="2"/>
  <c r="X247" i="2" l="1"/>
  <c r="X193" i="2"/>
  <c r="X166" i="2"/>
  <c r="X220" i="2"/>
  <c r="X139" i="2"/>
  <c r="X112" i="2"/>
  <c r="X80" i="2"/>
  <c r="Y4" i="2"/>
  <c r="W176" i="2"/>
  <c r="W186" i="2" s="1"/>
  <c r="W182" i="2"/>
  <c r="W173" i="2"/>
  <c r="W236" i="2"/>
  <c r="W230" i="2"/>
  <c r="W240" i="2" s="1"/>
  <c r="W227" i="2"/>
  <c r="W128" i="2"/>
  <c r="W122" i="2"/>
  <c r="W132" i="2" s="1"/>
  <c r="W119" i="2"/>
  <c r="W148" i="2"/>
  <c r="W158" i="2" s="1"/>
  <c r="W154" i="2"/>
  <c r="W145" i="2"/>
  <c r="W208" i="2"/>
  <c r="W202" i="2"/>
  <c r="W212" i="2" s="1"/>
  <c r="W199" i="2"/>
  <c r="W263" i="2"/>
  <c r="W257" i="2"/>
  <c r="W267" i="2" s="1"/>
  <c r="W254" i="2"/>
  <c r="V231" i="2"/>
  <c r="V241" i="2" s="1"/>
  <c r="V237" i="2"/>
  <c r="X246" i="2"/>
  <c r="X252" i="2" s="1"/>
  <c r="X219" i="2"/>
  <c r="X225" i="2" s="1"/>
  <c r="X165" i="2"/>
  <c r="X171" i="2" s="1"/>
  <c r="X138" i="2"/>
  <c r="X144" i="2" s="1"/>
  <c r="X192" i="2"/>
  <c r="X198" i="2" s="1"/>
  <c r="X111" i="2"/>
  <c r="X117" i="2" s="1"/>
  <c r="X66" i="2"/>
  <c r="V129" i="2"/>
  <c r="V123" i="2"/>
  <c r="V133" i="2" s="1"/>
  <c r="V210" i="2"/>
  <c r="V204" i="2"/>
  <c r="V214" i="2" s="1"/>
  <c r="W264" i="2" l="1"/>
  <c r="W258" i="2"/>
  <c r="W268" i="2" s="1"/>
  <c r="W203" i="2"/>
  <c r="W213" i="2" s="1"/>
  <c r="W209" i="2"/>
  <c r="W200" i="2"/>
  <c r="X127" i="2"/>
  <c r="X121" i="2"/>
  <c r="X131" i="2" s="1"/>
  <c r="X118" i="2"/>
  <c r="Y96" i="2"/>
  <c r="Y104" i="2" s="1"/>
  <c r="Y72" i="2"/>
  <c r="Y60" i="2"/>
  <c r="Y74" i="2"/>
  <c r="Y62" i="2"/>
  <c r="Y93" i="2"/>
  <c r="Y101" i="2" s="1"/>
  <c r="Y76" i="2"/>
  <c r="Y64" i="2"/>
  <c r="Y70" i="2"/>
  <c r="Y58" i="2"/>
  <c r="Y63" i="2"/>
  <c r="Y59" i="2"/>
  <c r="Y61" i="2"/>
  <c r="Y75" i="2"/>
  <c r="Y71" i="2"/>
  <c r="Y77" i="2"/>
  <c r="Y78" i="2"/>
  <c r="Y65" i="2"/>
  <c r="Y73" i="2"/>
  <c r="Y79" i="2"/>
  <c r="Y56" i="2"/>
  <c r="Z3" i="2"/>
  <c r="Y57" i="2"/>
  <c r="X148" i="2"/>
  <c r="X158" i="2" s="1"/>
  <c r="X154" i="2"/>
  <c r="X145" i="2"/>
  <c r="W177" i="2"/>
  <c r="W187" i="2" s="1"/>
  <c r="W183" i="2"/>
  <c r="X235" i="2"/>
  <c r="X229" i="2"/>
  <c r="X239" i="2" s="1"/>
  <c r="X226" i="2"/>
  <c r="W231" i="2"/>
  <c r="W241" i="2" s="1"/>
  <c r="W237" i="2"/>
  <c r="X208" i="2"/>
  <c r="X202" i="2"/>
  <c r="X212" i="2" s="1"/>
  <c r="X199" i="2"/>
  <c r="X181" i="2"/>
  <c r="X175" i="2"/>
  <c r="X185" i="2" s="1"/>
  <c r="X172" i="2"/>
  <c r="W155" i="2"/>
  <c r="W149" i="2"/>
  <c r="W159" i="2" s="1"/>
  <c r="W146" i="2"/>
  <c r="X262" i="2"/>
  <c r="X256" i="2"/>
  <c r="X266" i="2" s="1"/>
  <c r="X253" i="2"/>
  <c r="W129" i="2"/>
  <c r="W123" i="2"/>
  <c r="W133" i="2" s="1"/>
  <c r="Y246" i="2" l="1"/>
  <c r="Y219" i="2"/>
  <c r="Y192" i="2"/>
  <c r="Y165" i="2"/>
  <c r="Y138" i="2"/>
  <c r="Y111" i="2"/>
  <c r="Y66" i="2"/>
  <c r="X236" i="2"/>
  <c r="X230" i="2"/>
  <c r="X240" i="2" s="1"/>
  <c r="X227" i="2"/>
  <c r="Z4" i="2"/>
  <c r="W156" i="2"/>
  <c r="W150" i="2"/>
  <c r="W160" i="2" s="1"/>
  <c r="X263" i="2"/>
  <c r="X257" i="2"/>
  <c r="X267" i="2" s="1"/>
  <c r="X254" i="2"/>
  <c r="X128" i="2"/>
  <c r="X122" i="2"/>
  <c r="X132" i="2" s="1"/>
  <c r="X119" i="2"/>
  <c r="Y247" i="2"/>
  <c r="Y220" i="2"/>
  <c r="Y193" i="2"/>
  <c r="Y112" i="2"/>
  <c r="Y139" i="2"/>
  <c r="Y166" i="2"/>
  <c r="Y80" i="2"/>
  <c r="W210" i="2"/>
  <c r="W204" i="2"/>
  <c r="W214" i="2" s="1"/>
  <c r="X203" i="2"/>
  <c r="X213" i="2" s="1"/>
  <c r="X209" i="2"/>
  <c r="X200" i="2"/>
  <c r="X182" i="2"/>
  <c r="X176" i="2"/>
  <c r="X186" i="2" s="1"/>
  <c r="X173" i="2"/>
  <c r="X155" i="2"/>
  <c r="X149" i="2"/>
  <c r="X159" i="2" s="1"/>
  <c r="X146" i="2"/>
  <c r="X258" i="2" l="1"/>
  <c r="X268" i="2" s="1"/>
  <c r="X264" i="2"/>
  <c r="Z96" i="2"/>
  <c r="Z104" i="2" s="1"/>
  <c r="Z79" i="2"/>
  <c r="Z74" i="2"/>
  <c r="Z62" i="2"/>
  <c r="AA3" i="2"/>
  <c r="Z93" i="2"/>
  <c r="Z101" i="2" s="1"/>
  <c r="Z76" i="2"/>
  <c r="Z64" i="2"/>
  <c r="Z57" i="2"/>
  <c r="Z72" i="2"/>
  <c r="Z60" i="2"/>
  <c r="Z61" i="2"/>
  <c r="Z58" i="2"/>
  <c r="Z77" i="2"/>
  <c r="Z59" i="2"/>
  <c r="Z63" i="2"/>
  <c r="Z73" i="2"/>
  <c r="Z70" i="2"/>
  <c r="Z65" i="2"/>
  <c r="Z71" i="2"/>
  <c r="Z75" i="2"/>
  <c r="Z56" i="2"/>
  <c r="Z78" i="2"/>
  <c r="X210" i="2"/>
  <c r="X204" i="2"/>
  <c r="X214" i="2" s="1"/>
  <c r="Y198" i="2"/>
  <c r="X156" i="2"/>
  <c r="X150" i="2"/>
  <c r="X160" i="2" s="1"/>
  <c r="X177" i="2"/>
  <c r="X187" i="2" s="1"/>
  <c r="X183" i="2"/>
  <c r="Y117" i="2"/>
  <c r="Y144" i="2"/>
  <c r="Y171" i="2"/>
  <c r="Y225" i="2"/>
  <c r="X237" i="2"/>
  <c r="X231" i="2"/>
  <c r="X241" i="2" s="1"/>
  <c r="X129" i="2"/>
  <c r="X123" i="2"/>
  <c r="X133" i="2" s="1"/>
  <c r="Y252" i="2"/>
  <c r="Y127" i="2" l="1"/>
  <c r="Y121" i="2"/>
  <c r="Y131" i="2" s="1"/>
  <c r="Y118" i="2"/>
  <c r="Y229" i="2"/>
  <c r="Y239" i="2" s="1"/>
  <c r="Y235" i="2"/>
  <c r="Y226" i="2"/>
  <c r="Z247" i="2"/>
  <c r="Z220" i="2"/>
  <c r="Z193" i="2"/>
  <c r="Z166" i="2"/>
  <c r="Z112" i="2"/>
  <c r="Z139" i="2"/>
  <c r="Z80" i="2"/>
  <c r="AA4" i="2"/>
  <c r="Y208" i="2"/>
  <c r="Y202" i="2"/>
  <c r="Y212" i="2" s="1"/>
  <c r="Y199" i="2"/>
  <c r="Z192" i="2"/>
  <c r="Z219" i="2"/>
  <c r="Z165" i="2"/>
  <c r="Z246" i="2"/>
  <c r="Z138" i="2"/>
  <c r="Z144" i="2" s="1"/>
  <c r="Z66" i="2"/>
  <c r="Z111" i="2"/>
  <c r="Y256" i="2"/>
  <c r="Y266" i="2" s="1"/>
  <c r="Y262" i="2"/>
  <c r="Y253" i="2"/>
  <c r="Y175" i="2"/>
  <c r="Y185" i="2" s="1"/>
  <c r="Y181" i="2"/>
  <c r="Y172" i="2"/>
  <c r="Y154" i="2"/>
  <c r="Y148" i="2"/>
  <c r="Y158" i="2" s="1"/>
  <c r="Y145" i="2"/>
  <c r="Y149" i="2" l="1"/>
  <c r="Y159" i="2" s="1"/>
  <c r="Y155" i="2"/>
  <c r="Y146" i="2"/>
  <c r="Y257" i="2"/>
  <c r="Y267" i="2" s="1"/>
  <c r="Y263" i="2"/>
  <c r="Y254" i="2"/>
  <c r="AA96" i="2"/>
  <c r="AA104" i="2" s="1"/>
  <c r="AA93" i="2"/>
  <c r="AA101" i="2" s="1"/>
  <c r="AA76" i="2"/>
  <c r="AA64" i="2"/>
  <c r="AB3" i="2"/>
  <c r="AA57" i="2"/>
  <c r="AA71" i="2"/>
  <c r="AA59" i="2"/>
  <c r="AA74" i="2"/>
  <c r="AA62" i="2"/>
  <c r="AA61" i="2"/>
  <c r="AA58" i="2"/>
  <c r="AA56" i="2"/>
  <c r="AA77" i="2"/>
  <c r="AA75" i="2"/>
  <c r="AA73" i="2"/>
  <c r="AA70" i="2"/>
  <c r="AA72" i="2"/>
  <c r="AA60" i="2"/>
  <c r="AA65" i="2"/>
  <c r="AA79" i="2"/>
  <c r="AA63" i="2"/>
  <c r="AA78" i="2"/>
  <c r="Y236" i="2"/>
  <c r="Y230" i="2"/>
  <c r="Y240" i="2" s="1"/>
  <c r="Y227" i="2"/>
  <c r="Z225" i="2"/>
  <c r="Z154" i="2"/>
  <c r="Z148" i="2"/>
  <c r="Z158" i="2" s="1"/>
  <c r="Z145" i="2"/>
  <c r="Z252" i="2"/>
  <c r="Y182" i="2"/>
  <c r="Y176" i="2"/>
  <c r="Y186" i="2" s="1"/>
  <c r="Y173" i="2"/>
  <c r="Y128" i="2"/>
  <c r="Y122" i="2"/>
  <c r="Y132" i="2" s="1"/>
  <c r="Y119" i="2"/>
  <c r="Z117" i="2"/>
  <c r="Z171" i="2"/>
  <c r="Z198" i="2"/>
  <c r="Y209" i="2"/>
  <c r="Y203" i="2"/>
  <c r="Y213" i="2" s="1"/>
  <c r="Y200" i="2"/>
  <c r="Z235" i="2" l="1"/>
  <c r="Z226" i="2"/>
  <c r="Z229" i="2"/>
  <c r="Z239" i="2" s="1"/>
  <c r="Y129" i="2"/>
  <c r="Y123" i="2"/>
  <c r="Y133" i="2" s="1"/>
  <c r="Z121" i="2"/>
  <c r="Z131" i="2" s="1"/>
  <c r="Z127" i="2"/>
  <c r="Z118" i="2"/>
  <c r="Y264" i="2"/>
  <c r="Y258" i="2"/>
  <c r="Y268" i="2" s="1"/>
  <c r="Y177" i="2"/>
  <c r="Y187" i="2" s="1"/>
  <c r="Y183" i="2"/>
  <c r="Y210" i="2"/>
  <c r="Y204" i="2"/>
  <c r="Y214" i="2" s="1"/>
  <c r="Z256" i="2"/>
  <c r="Z266" i="2" s="1"/>
  <c r="Z262" i="2"/>
  <c r="Z253" i="2"/>
  <c r="AB4" i="2"/>
  <c r="Y237" i="2"/>
  <c r="Y231" i="2"/>
  <c r="Y241" i="2" s="1"/>
  <c r="AA246" i="2"/>
  <c r="AA252" i="2" s="1"/>
  <c r="AA192" i="2"/>
  <c r="AA198" i="2" s="1"/>
  <c r="AA165" i="2"/>
  <c r="AA171" i="2" s="1"/>
  <c r="AA219" i="2"/>
  <c r="AA225" i="2" s="1"/>
  <c r="AA111" i="2"/>
  <c r="AA117" i="2" s="1"/>
  <c r="AA138" i="2"/>
  <c r="AA144" i="2" s="1"/>
  <c r="AA66" i="2"/>
  <c r="Z155" i="2"/>
  <c r="Z149" i="2"/>
  <c r="Z159" i="2" s="1"/>
  <c r="Z146" i="2"/>
  <c r="Y156" i="2"/>
  <c r="Y150" i="2"/>
  <c r="Y160" i="2" s="1"/>
  <c r="Z208" i="2"/>
  <c r="Z202" i="2"/>
  <c r="Z212" i="2" s="1"/>
  <c r="Z199" i="2"/>
  <c r="Z175" i="2"/>
  <c r="Z185" i="2" s="1"/>
  <c r="Z172" i="2"/>
  <c r="Z181" i="2"/>
  <c r="AA247" i="2"/>
  <c r="AA220" i="2"/>
  <c r="AA193" i="2"/>
  <c r="AA166" i="2"/>
  <c r="AA139" i="2"/>
  <c r="AA112" i="2"/>
  <c r="AA80" i="2"/>
  <c r="AA127" i="2" l="1"/>
  <c r="AA121" i="2"/>
  <c r="AA131" i="2" s="1"/>
  <c r="AA118" i="2"/>
  <c r="AA235" i="2"/>
  <c r="AA226" i="2"/>
  <c r="AA229" i="2"/>
  <c r="AA239" i="2" s="1"/>
  <c r="Z182" i="2"/>
  <c r="Z176" i="2"/>
  <c r="Z186" i="2" s="1"/>
  <c r="Z173" i="2"/>
  <c r="Z122" i="2"/>
  <c r="Z132" i="2" s="1"/>
  <c r="Z128" i="2"/>
  <c r="Z119" i="2"/>
  <c r="Z263" i="2"/>
  <c r="Z257" i="2"/>
  <c r="Z267" i="2" s="1"/>
  <c r="Z254" i="2"/>
  <c r="AA256" i="2"/>
  <c r="AA266" i="2" s="1"/>
  <c r="AA262" i="2"/>
  <c r="AA253" i="2"/>
  <c r="Z156" i="2"/>
  <c r="Z150" i="2"/>
  <c r="Z160" i="2" s="1"/>
  <c r="AB57" i="2"/>
  <c r="AB71" i="2"/>
  <c r="AB59" i="2"/>
  <c r="AB78" i="2"/>
  <c r="AB73" i="2"/>
  <c r="AB61" i="2"/>
  <c r="AB93" i="2"/>
  <c r="AB101" i="2" s="1"/>
  <c r="AB76" i="2"/>
  <c r="AB64" i="2"/>
  <c r="AB58" i="2"/>
  <c r="AB77" i="2"/>
  <c r="AB74" i="2"/>
  <c r="AB75" i="2"/>
  <c r="AB72" i="2"/>
  <c r="AB56" i="2"/>
  <c r="AB79" i="2"/>
  <c r="AB96" i="2"/>
  <c r="AB104" i="2" s="1"/>
  <c r="AB65" i="2"/>
  <c r="AB70" i="2"/>
  <c r="AC3" i="2"/>
  <c r="AB60" i="2"/>
  <c r="AB62" i="2"/>
  <c r="AB63" i="2"/>
  <c r="Z236" i="2"/>
  <c r="Z230" i="2"/>
  <c r="Z240" i="2" s="1"/>
  <c r="Z227" i="2"/>
  <c r="AA154" i="2"/>
  <c r="AA148" i="2"/>
  <c r="AA158" i="2" s="1"/>
  <c r="AA145" i="2"/>
  <c r="Z209" i="2"/>
  <c r="Z203" i="2"/>
  <c r="Z213" i="2" s="1"/>
  <c r="Z200" i="2"/>
  <c r="AA175" i="2"/>
  <c r="AA185" i="2" s="1"/>
  <c r="AA172" i="2"/>
  <c r="AA181" i="2"/>
  <c r="AA208" i="2"/>
  <c r="AA202" i="2"/>
  <c r="AA212" i="2" s="1"/>
  <c r="AA199" i="2"/>
  <c r="Z210" i="2" l="1"/>
  <c r="Z204" i="2"/>
  <c r="Z214" i="2" s="1"/>
  <c r="AC4" i="2"/>
  <c r="AA176" i="2"/>
  <c r="AA186" i="2" s="1"/>
  <c r="AA182" i="2"/>
  <c r="AA173" i="2"/>
  <c r="AA155" i="2"/>
  <c r="AA149" i="2"/>
  <c r="AA159" i="2" s="1"/>
  <c r="AA146" i="2"/>
  <c r="Z177" i="2"/>
  <c r="Z187" i="2" s="1"/>
  <c r="Z183" i="2"/>
  <c r="AA263" i="2"/>
  <c r="AA257" i="2"/>
  <c r="AA267" i="2" s="1"/>
  <c r="AA254" i="2"/>
  <c r="AB247" i="2"/>
  <c r="AB220" i="2"/>
  <c r="AB193" i="2"/>
  <c r="AB166" i="2"/>
  <c r="AB139" i="2"/>
  <c r="AB80" i="2"/>
  <c r="AB112" i="2"/>
  <c r="AA230" i="2"/>
  <c r="AA240" i="2" s="1"/>
  <c r="AA236" i="2"/>
  <c r="AA227" i="2"/>
  <c r="Z264" i="2"/>
  <c r="Z258" i="2"/>
  <c r="Z268" i="2" s="1"/>
  <c r="AA209" i="2"/>
  <c r="AA203" i="2"/>
  <c r="AA213" i="2" s="1"/>
  <c r="AA200" i="2"/>
  <c r="AA128" i="2"/>
  <c r="AA122" i="2"/>
  <c r="AA132" i="2" s="1"/>
  <c r="AA119" i="2"/>
  <c r="Z237" i="2"/>
  <c r="Z231" i="2"/>
  <c r="Z241" i="2" s="1"/>
  <c r="AB192" i="2"/>
  <c r="AB198" i="2" s="1"/>
  <c r="AB219" i="2"/>
  <c r="AB246" i="2"/>
  <c r="AB252" i="2" s="1"/>
  <c r="AB165" i="2"/>
  <c r="AB171" i="2" s="1"/>
  <c r="AB138" i="2"/>
  <c r="AB66" i="2"/>
  <c r="AB111" i="2"/>
  <c r="Z123" i="2"/>
  <c r="Z133" i="2" s="1"/>
  <c r="Z129" i="2"/>
  <c r="AB202" i="2" l="1"/>
  <c r="AB212" i="2" s="1"/>
  <c r="AB208" i="2"/>
  <c r="AB199" i="2"/>
  <c r="AA237" i="2"/>
  <c r="AA231" i="2"/>
  <c r="AA241" i="2" s="1"/>
  <c r="AA123" i="2"/>
  <c r="AA133" i="2" s="1"/>
  <c r="AA129" i="2"/>
  <c r="AB262" i="2"/>
  <c r="AB256" i="2"/>
  <c r="AB266" i="2" s="1"/>
  <c r="AB253" i="2"/>
  <c r="AB225" i="2"/>
  <c r="AA258" i="2"/>
  <c r="AA268" i="2" s="1"/>
  <c r="AA264" i="2"/>
  <c r="AA156" i="2"/>
  <c r="AA150" i="2"/>
  <c r="AA160" i="2" s="1"/>
  <c r="AB117" i="2"/>
  <c r="AA210" i="2"/>
  <c r="AA204" i="2"/>
  <c r="AA214" i="2" s="1"/>
  <c r="AB175" i="2"/>
  <c r="AB185" i="2" s="1"/>
  <c r="AB181" i="2"/>
  <c r="AB172" i="2"/>
  <c r="AC57" i="2"/>
  <c r="AC71" i="2"/>
  <c r="AC59" i="2"/>
  <c r="AC78" i="2"/>
  <c r="AC73" i="2"/>
  <c r="AC61" i="2"/>
  <c r="AC75" i="2"/>
  <c r="AC63" i="2"/>
  <c r="AC77" i="2"/>
  <c r="AC74" i="2"/>
  <c r="AC93" i="2"/>
  <c r="AC101" i="2" s="1"/>
  <c r="AC70" i="2"/>
  <c r="AC72" i="2"/>
  <c r="AC56" i="2"/>
  <c r="AC96" i="2"/>
  <c r="AC104" i="2" s="1"/>
  <c r="AC64" i="2"/>
  <c r="AC58" i="2"/>
  <c r="AD3" i="2"/>
  <c r="AC65" i="2"/>
  <c r="AC79" i="2"/>
  <c r="AC76" i="2"/>
  <c r="AC60" i="2"/>
  <c r="AC62" i="2"/>
  <c r="AB144" i="2"/>
  <c r="AA183" i="2"/>
  <c r="AA177" i="2"/>
  <c r="AA187" i="2" s="1"/>
  <c r="AB176" i="2" l="1"/>
  <c r="AB186" i="2" s="1"/>
  <c r="AB182" i="2"/>
  <c r="AB173" i="2"/>
  <c r="AC220" i="2"/>
  <c r="AC193" i="2"/>
  <c r="AC247" i="2"/>
  <c r="AC166" i="2"/>
  <c r="AC112" i="2"/>
  <c r="AC139" i="2"/>
  <c r="AC80" i="2"/>
  <c r="AB229" i="2"/>
  <c r="AB239" i="2" s="1"/>
  <c r="AB235" i="2"/>
  <c r="AB226" i="2"/>
  <c r="AB257" i="2"/>
  <c r="AB267" i="2" s="1"/>
  <c r="AB263" i="2"/>
  <c r="AB254" i="2"/>
  <c r="AD4" i="2"/>
  <c r="AB127" i="2"/>
  <c r="AB121" i="2"/>
  <c r="AB131" i="2" s="1"/>
  <c r="AB118" i="2"/>
  <c r="AB209" i="2"/>
  <c r="AB203" i="2"/>
  <c r="AB213" i="2" s="1"/>
  <c r="AB200" i="2"/>
  <c r="AC246" i="2"/>
  <c r="AC252" i="2" s="1"/>
  <c r="AC219" i="2"/>
  <c r="AC225" i="2" s="1"/>
  <c r="AC192" i="2"/>
  <c r="AC198" i="2" s="1"/>
  <c r="AC165" i="2"/>
  <c r="AC171" i="2" s="1"/>
  <c r="AC138" i="2"/>
  <c r="AC66" i="2"/>
  <c r="AC111" i="2"/>
  <c r="AB154" i="2"/>
  <c r="AB148" i="2"/>
  <c r="AB158" i="2" s="1"/>
  <c r="AB145" i="2"/>
  <c r="AB155" i="2" l="1"/>
  <c r="AB149" i="2"/>
  <c r="AB159" i="2" s="1"/>
  <c r="AB146" i="2"/>
  <c r="AC229" i="2"/>
  <c r="AC239" i="2" s="1"/>
  <c r="AC235" i="2"/>
  <c r="AC226" i="2"/>
  <c r="AB128" i="2"/>
  <c r="AB122" i="2"/>
  <c r="AB132" i="2" s="1"/>
  <c r="AB119" i="2"/>
  <c r="AC181" i="2"/>
  <c r="AC175" i="2"/>
  <c r="AC185" i="2" s="1"/>
  <c r="AC172" i="2"/>
  <c r="AC202" i="2"/>
  <c r="AC212" i="2" s="1"/>
  <c r="AC208" i="2"/>
  <c r="AC199" i="2"/>
  <c r="AB230" i="2"/>
  <c r="AB240" i="2" s="1"/>
  <c r="AB236" i="2"/>
  <c r="AB227" i="2"/>
  <c r="AC262" i="2"/>
  <c r="AC256" i="2"/>
  <c r="AC266" i="2" s="1"/>
  <c r="AC253" i="2"/>
  <c r="AB204" i="2"/>
  <c r="AB214" i="2" s="1"/>
  <c r="AB210" i="2"/>
  <c r="AB264" i="2"/>
  <c r="AB258" i="2"/>
  <c r="AB268" i="2" s="1"/>
  <c r="AC117" i="2"/>
  <c r="AB177" i="2"/>
  <c r="AB187" i="2" s="1"/>
  <c r="AB183" i="2"/>
  <c r="AC144" i="2"/>
  <c r="AD71" i="2"/>
  <c r="AD59" i="2"/>
  <c r="AD78" i="2"/>
  <c r="AD73" i="2"/>
  <c r="AD61" i="2"/>
  <c r="AD75" i="2"/>
  <c r="AD63" i="2"/>
  <c r="AD77" i="2"/>
  <c r="AD65" i="2"/>
  <c r="AD57" i="2"/>
  <c r="AD93" i="2"/>
  <c r="AD101" i="2" s="1"/>
  <c r="AD56" i="2"/>
  <c r="AD72" i="2"/>
  <c r="AD62" i="2"/>
  <c r="AD96" i="2"/>
  <c r="AD104" i="2" s="1"/>
  <c r="AD64" i="2"/>
  <c r="AD70" i="2"/>
  <c r="AE3" i="2"/>
  <c r="AD74" i="2"/>
  <c r="AD79" i="2"/>
  <c r="AD76" i="2"/>
  <c r="AD58" i="2"/>
  <c r="AD60" i="2"/>
  <c r="AD219" i="2" l="1"/>
  <c r="AD246" i="2"/>
  <c r="AD192" i="2"/>
  <c r="AD165" i="2"/>
  <c r="AD138" i="2"/>
  <c r="AD111" i="2"/>
  <c r="AD66" i="2"/>
  <c r="AC257" i="2"/>
  <c r="AC267" i="2" s="1"/>
  <c r="AC263" i="2"/>
  <c r="AC254" i="2"/>
  <c r="AB237" i="2"/>
  <c r="AB231" i="2"/>
  <c r="AB241" i="2" s="1"/>
  <c r="AC127" i="2"/>
  <c r="AC121" i="2"/>
  <c r="AC131" i="2" s="1"/>
  <c r="AC118" i="2"/>
  <c r="AE4" i="2"/>
  <c r="AB123" i="2"/>
  <c r="AB133" i="2" s="1"/>
  <c r="AB129" i="2"/>
  <c r="AC230" i="2"/>
  <c r="AC240" i="2" s="1"/>
  <c r="AC236" i="2"/>
  <c r="AC227" i="2"/>
  <c r="AC209" i="2"/>
  <c r="AC203" i="2"/>
  <c r="AC213" i="2" s="1"/>
  <c r="AC200" i="2"/>
  <c r="AC148" i="2"/>
  <c r="AC158" i="2" s="1"/>
  <c r="AC145" i="2"/>
  <c r="AC154" i="2"/>
  <c r="AB156" i="2"/>
  <c r="AB150" i="2"/>
  <c r="AB160" i="2" s="1"/>
  <c r="AD247" i="2"/>
  <c r="AD193" i="2"/>
  <c r="AD220" i="2"/>
  <c r="AD166" i="2"/>
  <c r="AD139" i="2"/>
  <c r="AD112" i="2"/>
  <c r="AD80" i="2"/>
  <c r="AC176" i="2"/>
  <c r="AC186" i="2" s="1"/>
  <c r="AC182" i="2"/>
  <c r="AC173" i="2"/>
  <c r="AC204" i="2" l="1"/>
  <c r="AC214" i="2" s="1"/>
  <c r="AC210" i="2"/>
  <c r="AC237" i="2"/>
  <c r="AC231" i="2"/>
  <c r="AC241" i="2" s="1"/>
  <c r="AC264" i="2"/>
  <c r="AC258" i="2"/>
  <c r="AC268" i="2" s="1"/>
  <c r="AD144" i="2"/>
  <c r="AC122" i="2"/>
  <c r="AC132" i="2" s="1"/>
  <c r="AC128" i="2"/>
  <c r="AC119" i="2"/>
  <c r="AD252" i="2"/>
  <c r="AE78" i="2"/>
  <c r="AE93" i="2"/>
  <c r="AE101" i="2" s="1"/>
  <c r="AE73" i="2"/>
  <c r="AE61" i="2"/>
  <c r="AE75" i="2"/>
  <c r="AE63" i="2"/>
  <c r="AE77" i="2"/>
  <c r="AE65" i="2"/>
  <c r="AE96" i="2"/>
  <c r="AE104" i="2" s="1"/>
  <c r="AE56" i="2"/>
  <c r="AE71" i="2"/>
  <c r="AE59" i="2"/>
  <c r="AE72" i="2"/>
  <c r="AE64" i="2"/>
  <c r="AF3" i="2"/>
  <c r="AE70" i="2"/>
  <c r="AE79" i="2"/>
  <c r="AE62" i="2"/>
  <c r="AE57" i="2"/>
  <c r="AE76" i="2"/>
  <c r="AE58" i="2"/>
  <c r="AE60" i="2"/>
  <c r="AE74" i="2"/>
  <c r="AC155" i="2"/>
  <c r="AC149" i="2"/>
  <c r="AC159" i="2" s="1"/>
  <c r="AC146" i="2"/>
  <c r="AD117" i="2"/>
  <c r="AD171" i="2"/>
  <c r="AD198" i="2"/>
  <c r="AC183" i="2"/>
  <c r="AC177" i="2"/>
  <c r="AC187" i="2" s="1"/>
  <c r="AD225" i="2"/>
  <c r="AE246" i="2" l="1"/>
  <c r="AE219" i="2"/>
  <c r="AE225" i="2" s="1"/>
  <c r="AE192" i="2"/>
  <c r="AE198" i="2" s="1"/>
  <c r="AE165" i="2"/>
  <c r="AE171" i="2" s="1"/>
  <c r="AE138" i="2"/>
  <c r="AE144" i="2" s="1"/>
  <c r="AE111" i="2"/>
  <c r="AE117" i="2" s="1"/>
  <c r="AE66" i="2"/>
  <c r="AD127" i="2"/>
  <c r="AD121" i="2"/>
  <c r="AD131" i="2" s="1"/>
  <c r="AD118" i="2"/>
  <c r="AD262" i="2"/>
  <c r="AD256" i="2"/>
  <c r="AD266" i="2" s="1"/>
  <c r="AD253" i="2"/>
  <c r="AC123" i="2"/>
  <c r="AC133" i="2" s="1"/>
  <c r="AC129" i="2"/>
  <c r="AD208" i="2"/>
  <c r="AD202" i="2"/>
  <c r="AD212" i="2" s="1"/>
  <c r="AD199" i="2"/>
  <c r="AD148" i="2"/>
  <c r="AD158" i="2" s="1"/>
  <c r="AD154" i="2"/>
  <c r="AD145" i="2"/>
  <c r="AE247" i="2"/>
  <c r="AE220" i="2"/>
  <c r="AE193" i="2"/>
  <c r="AE166" i="2"/>
  <c r="AE139" i="2"/>
  <c r="AE112" i="2"/>
  <c r="AE80" i="2"/>
  <c r="AF4" i="2"/>
  <c r="AD229" i="2"/>
  <c r="AD239" i="2" s="1"/>
  <c r="AD235" i="2"/>
  <c r="AD226" i="2"/>
  <c r="AD181" i="2"/>
  <c r="AD175" i="2"/>
  <c r="AD185" i="2" s="1"/>
  <c r="AD172" i="2"/>
  <c r="AC156" i="2"/>
  <c r="AC150" i="2"/>
  <c r="AC160" i="2" s="1"/>
  <c r="AD209" i="2" l="1"/>
  <c r="AD203" i="2"/>
  <c r="AD213" i="2" s="1"/>
  <c r="AD200" i="2"/>
  <c r="AD122" i="2"/>
  <c r="AD132" i="2" s="1"/>
  <c r="AD128" i="2"/>
  <c r="AD119" i="2"/>
  <c r="AD230" i="2"/>
  <c r="AD240" i="2" s="1"/>
  <c r="AD236" i="2"/>
  <c r="AD227" i="2"/>
  <c r="AE199" i="2"/>
  <c r="AE202" i="2"/>
  <c r="AE212" i="2" s="1"/>
  <c r="AE208" i="2"/>
  <c r="AD155" i="2"/>
  <c r="AD149" i="2"/>
  <c r="AD159" i="2" s="1"/>
  <c r="AD146" i="2"/>
  <c r="AE118" i="2"/>
  <c r="AE127" i="2"/>
  <c r="AE121" i="2"/>
  <c r="AE131" i="2" s="1"/>
  <c r="AE181" i="2"/>
  <c r="AE175" i="2"/>
  <c r="AE185" i="2" s="1"/>
  <c r="AE172" i="2"/>
  <c r="AD257" i="2"/>
  <c r="AD267" i="2" s="1"/>
  <c r="AD263" i="2"/>
  <c r="AD254" i="2"/>
  <c r="AE229" i="2"/>
  <c r="AE239" i="2" s="1"/>
  <c r="AE235" i="2"/>
  <c r="AE226" i="2"/>
  <c r="AD176" i="2"/>
  <c r="AD186" i="2" s="1"/>
  <c r="AD182" i="2"/>
  <c r="AD173" i="2"/>
  <c r="AE154" i="2"/>
  <c r="AE148" i="2"/>
  <c r="AE158" i="2" s="1"/>
  <c r="AE145" i="2"/>
  <c r="AF93" i="2"/>
  <c r="AF101" i="2" s="1"/>
  <c r="AF78" i="2"/>
  <c r="AF75" i="2"/>
  <c r="AF63" i="2"/>
  <c r="AF77" i="2"/>
  <c r="AF65" i="2"/>
  <c r="AF96" i="2"/>
  <c r="AF104" i="2" s="1"/>
  <c r="AF56" i="2"/>
  <c r="AF79" i="2"/>
  <c r="AF70" i="2"/>
  <c r="AF58" i="2"/>
  <c r="AF73" i="2"/>
  <c r="AF61" i="2"/>
  <c r="AF64" i="2"/>
  <c r="AG3" i="2"/>
  <c r="AF60" i="2"/>
  <c r="AF62" i="2"/>
  <c r="AF59" i="2"/>
  <c r="AF76" i="2"/>
  <c r="AF72" i="2"/>
  <c r="AF57" i="2"/>
  <c r="AF74" i="2"/>
  <c r="AF71" i="2"/>
  <c r="AE252" i="2"/>
  <c r="AE209" i="2" l="1"/>
  <c r="AE203" i="2"/>
  <c r="AE213" i="2" s="1"/>
  <c r="AE200" i="2"/>
  <c r="AD231" i="2"/>
  <c r="AD241" i="2" s="1"/>
  <c r="AD237" i="2"/>
  <c r="AE155" i="2"/>
  <c r="AE149" i="2"/>
  <c r="AE159" i="2" s="1"/>
  <c r="AE146" i="2"/>
  <c r="AD129" i="2"/>
  <c r="AD123" i="2"/>
  <c r="AD133" i="2" s="1"/>
  <c r="AG4" i="2"/>
  <c r="AE182" i="2"/>
  <c r="AE176" i="2"/>
  <c r="AE186" i="2" s="1"/>
  <c r="AE173" i="2"/>
  <c r="AF246" i="2"/>
  <c r="AF252" i="2" s="1"/>
  <c r="AF219" i="2"/>
  <c r="AF225" i="2" s="1"/>
  <c r="AF192" i="2"/>
  <c r="AF165" i="2"/>
  <c r="AF138" i="2"/>
  <c r="AF111" i="2"/>
  <c r="AF66" i="2"/>
  <c r="AE236" i="2"/>
  <c r="AE230" i="2"/>
  <c r="AE240" i="2" s="1"/>
  <c r="AE227" i="2"/>
  <c r="AD150" i="2"/>
  <c r="AD160" i="2" s="1"/>
  <c r="AD156" i="2"/>
  <c r="AD258" i="2"/>
  <c r="AD268" i="2" s="1"/>
  <c r="AD264" i="2"/>
  <c r="AF247" i="2"/>
  <c r="AF220" i="2"/>
  <c r="AF193" i="2"/>
  <c r="AF166" i="2"/>
  <c r="AF139" i="2"/>
  <c r="AF112" i="2"/>
  <c r="AF80" i="2"/>
  <c r="AD183" i="2"/>
  <c r="AD177" i="2"/>
  <c r="AD187" i="2" s="1"/>
  <c r="AE122" i="2"/>
  <c r="AE132" i="2" s="1"/>
  <c r="AE128" i="2"/>
  <c r="AE119" i="2"/>
  <c r="AD204" i="2"/>
  <c r="AD214" i="2" s="1"/>
  <c r="AD210" i="2"/>
  <c r="AE262" i="2"/>
  <c r="AE256" i="2"/>
  <c r="AE266" i="2" s="1"/>
  <c r="AE253" i="2"/>
  <c r="AF262" i="2" l="1"/>
  <c r="AF256" i="2"/>
  <c r="AF266" i="2" s="1"/>
  <c r="AF253" i="2"/>
  <c r="AE183" i="2"/>
  <c r="AE177" i="2"/>
  <c r="AE187" i="2" s="1"/>
  <c r="AE237" i="2"/>
  <c r="AE231" i="2"/>
  <c r="AE241" i="2" s="1"/>
  <c r="AG93" i="2"/>
  <c r="AG101" i="2" s="1"/>
  <c r="AG77" i="2"/>
  <c r="AG65" i="2"/>
  <c r="AG96" i="2"/>
  <c r="AG104" i="2" s="1"/>
  <c r="AG56" i="2"/>
  <c r="AG79" i="2"/>
  <c r="AG70" i="2"/>
  <c r="AG58" i="2"/>
  <c r="AG72" i="2"/>
  <c r="AG60" i="2"/>
  <c r="AG78" i="2"/>
  <c r="AG75" i="2"/>
  <c r="AG63" i="2"/>
  <c r="AH3" i="2"/>
  <c r="AG62" i="2"/>
  <c r="AG59" i="2"/>
  <c r="AG57" i="2"/>
  <c r="AG64" i="2"/>
  <c r="AG61" i="2"/>
  <c r="AG76" i="2"/>
  <c r="AG74" i="2"/>
  <c r="AG73" i="2"/>
  <c r="AG71" i="2"/>
  <c r="AF144" i="2"/>
  <c r="AE204" i="2"/>
  <c r="AE214" i="2" s="1"/>
  <c r="AE210" i="2"/>
  <c r="AE150" i="2"/>
  <c r="AE160" i="2" s="1"/>
  <c r="AE156" i="2"/>
  <c r="AF117" i="2"/>
  <c r="AE123" i="2"/>
  <c r="AE133" i="2" s="1"/>
  <c r="AE129" i="2"/>
  <c r="AF171" i="2"/>
  <c r="AF235" i="2"/>
  <c r="AF229" i="2"/>
  <c r="AF239" i="2" s="1"/>
  <c r="AF226" i="2"/>
  <c r="AE257" i="2"/>
  <c r="AE267" i="2" s="1"/>
  <c r="AE263" i="2"/>
  <c r="AE254" i="2"/>
  <c r="AF198" i="2"/>
  <c r="AF148" i="2" l="1"/>
  <c r="AF158" i="2" s="1"/>
  <c r="AF154" i="2"/>
  <c r="AF145" i="2"/>
  <c r="AF230" i="2"/>
  <c r="AF240" i="2" s="1"/>
  <c r="AF236" i="2"/>
  <c r="AF227" i="2"/>
  <c r="AF181" i="2"/>
  <c r="AF175" i="2"/>
  <c r="AF185" i="2" s="1"/>
  <c r="AF172" i="2"/>
  <c r="AF121" i="2"/>
  <c r="AF131" i="2" s="1"/>
  <c r="AF118" i="2"/>
  <c r="AF127" i="2"/>
  <c r="AH4" i="2"/>
  <c r="AG247" i="2"/>
  <c r="AG220" i="2"/>
  <c r="AG193" i="2"/>
  <c r="AG166" i="2"/>
  <c r="AG139" i="2"/>
  <c r="AG80" i="2"/>
  <c r="AG112" i="2"/>
  <c r="AF263" i="2"/>
  <c r="AF257" i="2"/>
  <c r="AF267" i="2" s="1"/>
  <c r="AF254" i="2"/>
  <c r="AF199" i="2"/>
  <c r="AF202" i="2"/>
  <c r="AF212" i="2" s="1"/>
  <c r="AF208" i="2"/>
  <c r="AE258" i="2"/>
  <c r="AE268" i="2" s="1"/>
  <c r="AE264" i="2"/>
  <c r="AG246" i="2"/>
  <c r="AG219" i="2"/>
  <c r="AG192" i="2"/>
  <c r="AG138" i="2"/>
  <c r="AG144" i="2" s="1"/>
  <c r="AG111" i="2"/>
  <c r="AG117" i="2" s="1"/>
  <c r="AG165" i="2"/>
  <c r="AG171" i="2" s="1"/>
  <c r="AG66" i="2"/>
  <c r="AG127" i="2" l="1"/>
  <c r="AG121" i="2"/>
  <c r="AG131" i="2" s="1"/>
  <c r="AG118" i="2"/>
  <c r="AF203" i="2"/>
  <c r="AF213" i="2" s="1"/>
  <c r="AF209" i="2"/>
  <c r="AF200" i="2"/>
  <c r="AG175" i="2"/>
  <c r="AG185" i="2" s="1"/>
  <c r="AG181" i="2"/>
  <c r="AG172" i="2"/>
  <c r="AF231" i="2"/>
  <c r="AF241" i="2" s="1"/>
  <c r="AF237" i="2"/>
  <c r="AG198" i="2"/>
  <c r="AF122" i="2"/>
  <c r="AF132" i="2" s="1"/>
  <c r="AF128" i="2"/>
  <c r="AF119" i="2"/>
  <c r="AF176" i="2"/>
  <c r="AF186" i="2" s="1"/>
  <c r="AF182" i="2"/>
  <c r="AF173" i="2"/>
  <c r="AF258" i="2"/>
  <c r="AF268" i="2" s="1"/>
  <c r="AF264" i="2"/>
  <c r="AG148" i="2"/>
  <c r="AG158" i="2" s="1"/>
  <c r="AG154" i="2"/>
  <c r="AG145" i="2"/>
  <c r="AH93" i="2"/>
  <c r="AH101" i="2" s="1"/>
  <c r="AH96" i="2"/>
  <c r="AH104" i="2" s="1"/>
  <c r="AH56" i="2"/>
  <c r="AH79" i="2"/>
  <c r="AH70" i="2"/>
  <c r="AH58" i="2"/>
  <c r="AH72" i="2"/>
  <c r="AH60" i="2"/>
  <c r="AH74" i="2"/>
  <c r="AH62" i="2"/>
  <c r="AH77" i="2"/>
  <c r="AH65" i="2"/>
  <c r="AH59" i="2"/>
  <c r="AH75" i="2"/>
  <c r="AH57" i="2"/>
  <c r="AH78" i="2"/>
  <c r="AH71" i="2"/>
  <c r="AI3" i="2"/>
  <c r="AH76" i="2"/>
  <c r="AH73" i="2"/>
  <c r="AH64" i="2"/>
  <c r="AH63" i="2"/>
  <c r="AH61" i="2"/>
  <c r="AG225" i="2"/>
  <c r="AF155" i="2"/>
  <c r="AF149" i="2"/>
  <c r="AF159" i="2" s="1"/>
  <c r="AF146" i="2"/>
  <c r="AG252" i="2"/>
  <c r="AF150" i="2" l="1"/>
  <c r="AF160" i="2" s="1"/>
  <c r="AF156" i="2"/>
  <c r="AG176" i="2"/>
  <c r="AG186" i="2" s="1"/>
  <c r="AG182" i="2"/>
  <c r="AG173" i="2"/>
  <c r="AI4" i="2"/>
  <c r="AG262" i="2"/>
  <c r="AG256" i="2"/>
  <c r="AG266" i="2" s="1"/>
  <c r="AG253" i="2"/>
  <c r="AF183" i="2"/>
  <c r="AF177" i="2"/>
  <c r="AF187" i="2" s="1"/>
  <c r="AH247" i="2"/>
  <c r="AH220" i="2"/>
  <c r="AH193" i="2"/>
  <c r="AH166" i="2"/>
  <c r="AH112" i="2"/>
  <c r="AH139" i="2"/>
  <c r="AH80" i="2"/>
  <c r="AG235" i="2"/>
  <c r="AG229" i="2"/>
  <c r="AG239" i="2" s="1"/>
  <c r="AG226" i="2"/>
  <c r="AF210" i="2"/>
  <c r="AF204" i="2"/>
  <c r="AF214" i="2" s="1"/>
  <c r="AH246" i="2"/>
  <c r="AH252" i="2" s="1"/>
  <c r="AH219" i="2"/>
  <c r="AH225" i="2" s="1"/>
  <c r="AH138" i="2"/>
  <c r="AH144" i="2" s="1"/>
  <c r="AH165" i="2"/>
  <c r="AH171" i="2" s="1"/>
  <c r="AH111" i="2"/>
  <c r="AH192" i="2"/>
  <c r="AH66" i="2"/>
  <c r="AF129" i="2"/>
  <c r="AF123" i="2"/>
  <c r="AF133" i="2" s="1"/>
  <c r="AG122" i="2"/>
  <c r="AG132" i="2" s="1"/>
  <c r="AG128" i="2"/>
  <c r="AG119" i="2"/>
  <c r="AG155" i="2"/>
  <c r="AG149" i="2"/>
  <c r="AG159" i="2" s="1"/>
  <c r="AG146" i="2"/>
  <c r="AG199" i="2"/>
  <c r="AG208" i="2"/>
  <c r="AG202" i="2"/>
  <c r="AG212" i="2" s="1"/>
  <c r="AH175" i="2" l="1"/>
  <c r="AH185" i="2" s="1"/>
  <c r="AH181" i="2"/>
  <c r="AH172" i="2"/>
  <c r="AG129" i="2"/>
  <c r="AG123" i="2"/>
  <c r="AG133" i="2" s="1"/>
  <c r="AG177" i="2"/>
  <c r="AG187" i="2" s="1"/>
  <c r="AG183" i="2"/>
  <c r="AI96" i="2"/>
  <c r="AI104" i="2" s="1"/>
  <c r="AI79" i="2"/>
  <c r="AI70" i="2"/>
  <c r="AI58" i="2"/>
  <c r="AI72" i="2"/>
  <c r="AI60" i="2"/>
  <c r="AI74" i="2"/>
  <c r="AI62" i="2"/>
  <c r="AI76" i="2"/>
  <c r="AI64" i="2"/>
  <c r="AJ3" i="2"/>
  <c r="AI56" i="2"/>
  <c r="AI75" i="2"/>
  <c r="AI57" i="2"/>
  <c r="AI73" i="2"/>
  <c r="AI93" i="2"/>
  <c r="AI101" i="2" s="1"/>
  <c r="AI77" i="2"/>
  <c r="AI59" i="2"/>
  <c r="AI65" i="2"/>
  <c r="AI71" i="2"/>
  <c r="AI63" i="2"/>
  <c r="AI78" i="2"/>
  <c r="AI61" i="2"/>
  <c r="AH262" i="2"/>
  <c r="AH256" i="2"/>
  <c r="AH266" i="2" s="1"/>
  <c r="AH253" i="2"/>
  <c r="AG236" i="2"/>
  <c r="AG230" i="2"/>
  <c r="AG240" i="2" s="1"/>
  <c r="AG227" i="2"/>
  <c r="AG263" i="2"/>
  <c r="AG257" i="2"/>
  <c r="AG267" i="2" s="1"/>
  <c r="AG254" i="2"/>
  <c r="AH198" i="2"/>
  <c r="AG156" i="2"/>
  <c r="AG150" i="2"/>
  <c r="AG160" i="2" s="1"/>
  <c r="AH148" i="2"/>
  <c r="AH158" i="2" s="1"/>
  <c r="AH154" i="2"/>
  <c r="AH145" i="2"/>
  <c r="AH235" i="2"/>
  <c r="AH229" i="2"/>
  <c r="AH239" i="2" s="1"/>
  <c r="AH226" i="2"/>
  <c r="AG203" i="2"/>
  <c r="AG213" i="2" s="1"/>
  <c r="AG209" i="2"/>
  <c r="AG200" i="2"/>
  <c r="AH117" i="2"/>
  <c r="AI219" i="2" l="1"/>
  <c r="AI192" i="2"/>
  <c r="AI198" i="2" s="1"/>
  <c r="AI165" i="2"/>
  <c r="AI246" i="2"/>
  <c r="AI138" i="2"/>
  <c r="AI144" i="2" s="1"/>
  <c r="AI111" i="2"/>
  <c r="AI117" i="2" s="1"/>
  <c r="AI66" i="2"/>
  <c r="AG264" i="2"/>
  <c r="AG258" i="2"/>
  <c r="AG268" i="2" s="1"/>
  <c r="AI247" i="2"/>
  <c r="AI220" i="2"/>
  <c r="AI193" i="2"/>
  <c r="AI139" i="2"/>
  <c r="AI166" i="2"/>
  <c r="AI112" i="2"/>
  <c r="AI80" i="2"/>
  <c r="AJ4" i="2"/>
  <c r="AH230" i="2"/>
  <c r="AH240" i="2" s="1"/>
  <c r="AH236" i="2"/>
  <c r="AH227" i="2"/>
  <c r="AH127" i="2"/>
  <c r="AH121" i="2"/>
  <c r="AH131" i="2" s="1"/>
  <c r="AH118" i="2"/>
  <c r="AG210" i="2"/>
  <c r="AG204" i="2"/>
  <c r="AG214" i="2" s="1"/>
  <c r="AG231" i="2"/>
  <c r="AG241" i="2" s="1"/>
  <c r="AG237" i="2"/>
  <c r="AH263" i="2"/>
  <c r="AH257" i="2"/>
  <c r="AH267" i="2" s="1"/>
  <c r="AH254" i="2"/>
  <c r="AH202" i="2"/>
  <c r="AH212" i="2" s="1"/>
  <c r="AH208" i="2"/>
  <c r="AH199" i="2"/>
  <c r="AH176" i="2"/>
  <c r="AH186" i="2" s="1"/>
  <c r="AH182" i="2"/>
  <c r="AH173" i="2"/>
  <c r="AH155" i="2"/>
  <c r="AH149" i="2"/>
  <c r="AH159" i="2" s="1"/>
  <c r="AH146" i="2"/>
  <c r="AH183" i="2" l="1"/>
  <c r="AH177" i="2"/>
  <c r="AH187" i="2" s="1"/>
  <c r="AJ96" i="2"/>
  <c r="AJ104" i="2" s="1"/>
  <c r="AJ72" i="2"/>
  <c r="AJ60" i="2"/>
  <c r="AJ74" i="2"/>
  <c r="AJ62" i="2"/>
  <c r="AJ76" i="2"/>
  <c r="AJ64" i="2"/>
  <c r="AJ79" i="2"/>
  <c r="AJ70" i="2"/>
  <c r="AJ58" i="2"/>
  <c r="AJ75" i="2"/>
  <c r="AJ56" i="2"/>
  <c r="AJ57" i="2"/>
  <c r="AJ73" i="2"/>
  <c r="AJ78" i="2"/>
  <c r="AJ65" i="2"/>
  <c r="AJ71" i="2"/>
  <c r="AJ63" i="2"/>
  <c r="AK3" i="2"/>
  <c r="AJ59" i="2"/>
  <c r="AJ61" i="2"/>
  <c r="AJ77" i="2"/>
  <c r="AJ93" i="2"/>
  <c r="AJ101" i="2" s="1"/>
  <c r="AH231" i="2"/>
  <c r="AH241" i="2" s="1"/>
  <c r="AH237" i="2"/>
  <c r="AI171" i="2"/>
  <c r="AH128" i="2"/>
  <c r="AH122" i="2"/>
  <c r="AH132" i="2" s="1"/>
  <c r="AH119" i="2"/>
  <c r="AH203" i="2"/>
  <c r="AH213" i="2" s="1"/>
  <c r="AH209" i="2"/>
  <c r="AH200" i="2"/>
  <c r="AI148" i="2"/>
  <c r="AI158" i="2" s="1"/>
  <c r="AI154" i="2"/>
  <c r="AI145" i="2"/>
  <c r="AI252" i="2"/>
  <c r="AI208" i="2"/>
  <c r="AI202" i="2"/>
  <c r="AI212" i="2" s="1"/>
  <c r="AI199" i="2"/>
  <c r="AI127" i="2"/>
  <c r="AI121" i="2"/>
  <c r="AI131" i="2" s="1"/>
  <c r="AI118" i="2"/>
  <c r="AH264" i="2"/>
  <c r="AH258" i="2"/>
  <c r="AH268" i="2" s="1"/>
  <c r="AH156" i="2"/>
  <c r="AH150" i="2"/>
  <c r="AH160" i="2" s="1"/>
  <c r="AI225" i="2"/>
  <c r="AI262" i="2" l="1"/>
  <c r="AI256" i="2"/>
  <c r="AI266" i="2" s="1"/>
  <c r="AI253" i="2"/>
  <c r="AI128" i="2"/>
  <c r="AI122" i="2"/>
  <c r="AI132" i="2" s="1"/>
  <c r="AI119" i="2"/>
  <c r="AH129" i="2"/>
  <c r="AH123" i="2"/>
  <c r="AH133" i="2" s="1"/>
  <c r="AI155" i="2"/>
  <c r="AI149" i="2"/>
  <c r="AI159" i="2" s="1"/>
  <c r="AI146" i="2"/>
  <c r="AJ247" i="2"/>
  <c r="AJ220" i="2"/>
  <c r="AJ193" i="2"/>
  <c r="AJ166" i="2"/>
  <c r="AJ139" i="2"/>
  <c r="AJ112" i="2"/>
  <c r="AJ80" i="2"/>
  <c r="AK254" i="2"/>
  <c r="AK227" i="2"/>
  <c r="AK200" i="2"/>
  <c r="AK173" i="2"/>
  <c r="AK146" i="2"/>
  <c r="AK4" i="2"/>
  <c r="AK119" i="2"/>
  <c r="AI203" i="2"/>
  <c r="AI213" i="2" s="1"/>
  <c r="AI209" i="2"/>
  <c r="AI200" i="2"/>
  <c r="AI181" i="2"/>
  <c r="AI175" i="2"/>
  <c r="AI185" i="2" s="1"/>
  <c r="AI172" i="2"/>
  <c r="AI235" i="2"/>
  <c r="AI229" i="2"/>
  <c r="AI239" i="2" s="1"/>
  <c r="AI226" i="2"/>
  <c r="AJ246" i="2"/>
  <c r="AJ252" i="2" s="1"/>
  <c r="AJ219" i="2"/>
  <c r="AJ225" i="2" s="1"/>
  <c r="AJ192" i="2"/>
  <c r="AJ198" i="2" s="1"/>
  <c r="AJ165" i="2"/>
  <c r="AJ171" i="2" s="1"/>
  <c r="AJ138" i="2"/>
  <c r="AJ144" i="2" s="1"/>
  <c r="AJ111" i="2"/>
  <c r="AJ117" i="2" s="1"/>
  <c r="AJ66" i="2"/>
  <c r="AH210" i="2"/>
  <c r="AH204" i="2"/>
  <c r="AH214" i="2" s="1"/>
  <c r="AK204" i="2" l="1"/>
  <c r="AK214" i="2" s="1"/>
  <c r="AK210" i="2"/>
  <c r="AK237" i="2"/>
  <c r="AK231" i="2"/>
  <c r="AK241" i="2" s="1"/>
  <c r="AK264" i="2"/>
  <c r="AK258" i="2"/>
  <c r="AK268" i="2" s="1"/>
  <c r="AI210" i="2"/>
  <c r="AI204" i="2"/>
  <c r="AI214" i="2" s="1"/>
  <c r="AI156" i="2"/>
  <c r="AI150" i="2"/>
  <c r="AI160" i="2" s="1"/>
  <c r="AI176" i="2"/>
  <c r="AI186" i="2" s="1"/>
  <c r="AI182" i="2"/>
  <c r="AI173" i="2"/>
  <c r="AJ154" i="2"/>
  <c r="AJ148" i="2"/>
  <c r="AJ158" i="2" s="1"/>
  <c r="AJ145" i="2"/>
  <c r="AI129" i="2"/>
  <c r="AI123" i="2"/>
  <c r="AI133" i="2" s="1"/>
  <c r="AJ208" i="2"/>
  <c r="AJ202" i="2"/>
  <c r="AJ212" i="2" s="1"/>
  <c r="AJ199" i="2"/>
  <c r="AK177" i="2"/>
  <c r="AK187" i="2" s="1"/>
  <c r="AK183" i="2"/>
  <c r="AJ262" i="2"/>
  <c r="AJ256" i="2"/>
  <c r="AJ266" i="2" s="1"/>
  <c r="AJ253" i="2"/>
  <c r="AJ127" i="2"/>
  <c r="AJ121" i="2"/>
  <c r="AJ131" i="2" s="1"/>
  <c r="AJ118" i="2"/>
  <c r="AJ175" i="2"/>
  <c r="AJ185" i="2" s="1"/>
  <c r="AJ181" i="2"/>
  <c r="AJ172" i="2"/>
  <c r="AJ235" i="2"/>
  <c r="AJ229" i="2"/>
  <c r="AJ239" i="2" s="1"/>
  <c r="AJ226" i="2"/>
  <c r="AK123" i="2"/>
  <c r="AK133" i="2" s="1"/>
  <c r="AK129" i="2"/>
  <c r="AI263" i="2"/>
  <c r="AI257" i="2"/>
  <c r="AI267" i="2" s="1"/>
  <c r="AI254" i="2"/>
  <c r="AK96" i="2"/>
  <c r="AK104" i="2" s="1"/>
  <c r="AK79" i="2"/>
  <c r="AK74" i="2"/>
  <c r="AK62" i="2"/>
  <c r="AK76" i="2"/>
  <c r="AK64" i="2"/>
  <c r="AL3" i="2"/>
  <c r="AK57" i="2"/>
  <c r="AK72" i="2"/>
  <c r="AK60" i="2"/>
  <c r="AK73" i="2"/>
  <c r="AK70" i="2"/>
  <c r="AK65" i="2"/>
  <c r="AK78" i="2"/>
  <c r="AK71" i="2"/>
  <c r="AK63" i="2"/>
  <c r="AK75" i="2"/>
  <c r="AK56" i="2"/>
  <c r="AK61" i="2"/>
  <c r="AK58" i="2"/>
  <c r="AK77" i="2"/>
  <c r="AK93" i="2"/>
  <c r="AK101" i="2" s="1"/>
  <c r="AK59" i="2"/>
  <c r="AI236" i="2"/>
  <c r="AI230" i="2"/>
  <c r="AI240" i="2" s="1"/>
  <c r="AI227" i="2"/>
  <c r="AK156" i="2"/>
  <c r="AK150" i="2"/>
  <c r="AK160" i="2" s="1"/>
  <c r="AK247" i="2" l="1"/>
  <c r="AK220" i="2"/>
  <c r="AK193" i="2"/>
  <c r="AK166" i="2"/>
  <c r="AK112" i="2"/>
  <c r="AK139" i="2"/>
  <c r="AK80" i="2"/>
  <c r="AJ209" i="2"/>
  <c r="AJ203" i="2"/>
  <c r="AJ213" i="2" s="1"/>
  <c r="AJ200" i="2"/>
  <c r="AJ182" i="2"/>
  <c r="AJ176" i="2"/>
  <c r="AJ186" i="2" s="1"/>
  <c r="AJ173" i="2"/>
  <c r="AJ128" i="2"/>
  <c r="AJ122" i="2"/>
  <c r="AJ132" i="2" s="1"/>
  <c r="AJ119" i="2"/>
  <c r="AJ263" i="2"/>
  <c r="AJ257" i="2"/>
  <c r="AJ267" i="2" s="1"/>
  <c r="AJ254" i="2"/>
  <c r="AK246" i="2"/>
  <c r="AK252" i="2" s="1"/>
  <c r="AK192" i="2"/>
  <c r="AK198" i="2" s="1"/>
  <c r="AK219" i="2"/>
  <c r="AK225" i="2" s="1"/>
  <c r="AK165" i="2"/>
  <c r="AK138" i="2"/>
  <c r="AK111" i="2"/>
  <c r="AK66" i="2"/>
  <c r="AJ236" i="2"/>
  <c r="AJ230" i="2"/>
  <c r="AJ240" i="2" s="1"/>
  <c r="AJ227" i="2"/>
  <c r="AI183" i="2"/>
  <c r="AI177" i="2"/>
  <c r="AI187" i="2" s="1"/>
  <c r="AI231" i="2"/>
  <c r="AI241" i="2" s="1"/>
  <c r="AI237" i="2"/>
  <c r="AI258" i="2"/>
  <c r="AI268" i="2" s="1"/>
  <c r="AI264" i="2"/>
  <c r="AJ149" i="2"/>
  <c r="AJ159" i="2" s="1"/>
  <c r="AJ155" i="2"/>
  <c r="AJ146" i="2"/>
  <c r="AL254" i="2"/>
  <c r="AL227" i="2"/>
  <c r="AL200" i="2"/>
  <c r="AL173" i="2"/>
  <c r="AL146" i="2"/>
  <c r="AL119" i="2"/>
  <c r="AL4" i="2"/>
  <c r="AK208" i="2" l="1"/>
  <c r="AK202" i="2"/>
  <c r="AK212" i="2" s="1"/>
  <c r="AK199" i="2"/>
  <c r="AL183" i="2"/>
  <c r="AL177" i="2"/>
  <c r="AL187" i="2" s="1"/>
  <c r="AL210" i="2"/>
  <c r="AL204" i="2"/>
  <c r="AL214" i="2" s="1"/>
  <c r="AJ237" i="2"/>
  <c r="AJ231" i="2"/>
  <c r="AJ241" i="2" s="1"/>
  <c r="AL264" i="2"/>
  <c r="AL258" i="2"/>
  <c r="AL268" i="2" s="1"/>
  <c r="AL156" i="2"/>
  <c r="AL150" i="2"/>
  <c r="AL160" i="2" s="1"/>
  <c r="AK262" i="2"/>
  <c r="AK256" i="2"/>
  <c r="AK266" i="2" s="1"/>
  <c r="AK253" i="2"/>
  <c r="AJ129" i="2"/>
  <c r="AJ123" i="2"/>
  <c r="AJ133" i="2" s="1"/>
  <c r="AL123" i="2"/>
  <c r="AL133" i="2" s="1"/>
  <c r="AL129" i="2"/>
  <c r="AL237" i="2"/>
  <c r="AL231" i="2"/>
  <c r="AL241" i="2" s="1"/>
  <c r="AJ156" i="2"/>
  <c r="AJ150" i="2"/>
  <c r="AJ160" i="2" s="1"/>
  <c r="AK144" i="2"/>
  <c r="AJ177" i="2"/>
  <c r="AJ187" i="2" s="1"/>
  <c r="AJ183" i="2"/>
  <c r="AK235" i="2"/>
  <c r="AK229" i="2"/>
  <c r="AK239" i="2" s="1"/>
  <c r="AK226" i="2"/>
  <c r="AJ204" i="2"/>
  <c r="AJ214" i="2" s="1"/>
  <c r="AJ210" i="2"/>
  <c r="AJ264" i="2"/>
  <c r="AJ258" i="2"/>
  <c r="AJ268" i="2" s="1"/>
  <c r="AK117" i="2"/>
  <c r="AL96" i="2"/>
  <c r="AL104" i="2" s="1"/>
  <c r="AL76" i="2"/>
  <c r="AL64" i="2"/>
  <c r="AM3" i="2"/>
  <c r="AL57" i="2"/>
  <c r="AL71" i="2"/>
  <c r="AL59" i="2"/>
  <c r="AL74" i="2"/>
  <c r="AL62" i="2"/>
  <c r="AL73" i="2"/>
  <c r="AL70" i="2"/>
  <c r="AL65" i="2"/>
  <c r="AL79" i="2"/>
  <c r="AL78" i="2"/>
  <c r="AL63" i="2"/>
  <c r="AL60" i="2"/>
  <c r="AL58" i="2"/>
  <c r="AL77" i="2"/>
  <c r="AL61" i="2"/>
  <c r="AL93" i="2"/>
  <c r="AL101" i="2" s="1"/>
  <c r="AL75" i="2"/>
  <c r="AL56" i="2"/>
  <c r="AL72" i="2"/>
  <c r="AK171" i="2"/>
  <c r="AM254" i="2" l="1"/>
  <c r="AM227" i="2"/>
  <c r="AM200" i="2"/>
  <c r="AM173" i="2"/>
  <c r="AM119" i="2"/>
  <c r="AM146" i="2"/>
  <c r="AM4" i="2"/>
  <c r="AK236" i="2"/>
  <c r="AK230" i="2"/>
  <c r="AK240" i="2" s="1"/>
  <c r="AK263" i="2"/>
  <c r="AK257" i="2"/>
  <c r="AK267" i="2" s="1"/>
  <c r="AK154" i="2"/>
  <c r="AK148" i="2"/>
  <c r="AK158" i="2" s="1"/>
  <c r="AK145" i="2"/>
  <c r="AK209" i="2"/>
  <c r="AK203" i="2"/>
  <c r="AK213" i="2" s="1"/>
  <c r="AK181" i="2"/>
  <c r="AK175" i="2"/>
  <c r="AK185" i="2" s="1"/>
  <c r="AK172" i="2"/>
  <c r="AL246" i="2"/>
  <c r="AL252" i="2" s="1"/>
  <c r="AL192" i="2"/>
  <c r="AL165" i="2"/>
  <c r="AL171" i="2" s="1"/>
  <c r="AL219" i="2"/>
  <c r="AL138" i="2"/>
  <c r="AL144" i="2" s="1"/>
  <c r="AL111" i="2"/>
  <c r="AL117" i="2" s="1"/>
  <c r="AL66" i="2"/>
  <c r="AK121" i="2"/>
  <c r="AK131" i="2" s="1"/>
  <c r="AK127" i="2"/>
  <c r="AK118" i="2"/>
  <c r="AL247" i="2"/>
  <c r="AL220" i="2"/>
  <c r="AL166" i="2"/>
  <c r="AL193" i="2"/>
  <c r="AL139" i="2"/>
  <c r="AL112" i="2"/>
  <c r="AL80" i="2"/>
  <c r="AL262" i="2" l="1"/>
  <c r="AL256" i="2"/>
  <c r="AL266" i="2" s="1"/>
  <c r="AL253" i="2"/>
  <c r="AK182" i="2"/>
  <c r="AK176" i="2"/>
  <c r="AK186" i="2" s="1"/>
  <c r="AL181" i="2"/>
  <c r="AL175" i="2"/>
  <c r="AL185" i="2" s="1"/>
  <c r="AL172" i="2"/>
  <c r="AM96" i="2"/>
  <c r="AM104" i="2" s="1"/>
  <c r="AM57" i="2"/>
  <c r="AM71" i="2"/>
  <c r="AM59" i="2"/>
  <c r="AM93" i="2"/>
  <c r="AM101" i="2" s="1"/>
  <c r="AM73" i="2"/>
  <c r="AM61" i="2"/>
  <c r="AM76" i="2"/>
  <c r="AM64" i="2"/>
  <c r="AN3" i="2"/>
  <c r="AM65" i="2"/>
  <c r="AM62" i="2"/>
  <c r="AM79" i="2"/>
  <c r="AM78" i="2"/>
  <c r="AM63" i="2"/>
  <c r="AM60" i="2"/>
  <c r="AM77" i="2"/>
  <c r="AM74" i="2"/>
  <c r="AM70" i="2"/>
  <c r="AM56" i="2"/>
  <c r="AM75" i="2"/>
  <c r="AM72" i="2"/>
  <c r="AM58" i="2"/>
  <c r="AK155" i="2"/>
  <c r="AK149" i="2"/>
  <c r="AK159" i="2" s="1"/>
  <c r="AK128" i="2"/>
  <c r="AK122" i="2"/>
  <c r="AK132" i="2" s="1"/>
  <c r="AM123" i="2"/>
  <c r="AM133" i="2" s="1"/>
  <c r="AM129" i="2"/>
  <c r="AM177" i="2"/>
  <c r="AM187" i="2" s="1"/>
  <c r="AM183" i="2"/>
  <c r="AL127" i="2"/>
  <c r="AL121" i="2"/>
  <c r="AL131" i="2" s="1"/>
  <c r="AL118" i="2"/>
  <c r="AL154" i="2"/>
  <c r="AL148" i="2"/>
  <c r="AL158" i="2" s="1"/>
  <c r="AL145" i="2"/>
  <c r="AM237" i="2"/>
  <c r="AM231" i="2"/>
  <c r="AM241" i="2" s="1"/>
  <c r="AL198" i="2"/>
  <c r="AM156" i="2"/>
  <c r="AM150" i="2"/>
  <c r="AM160" i="2" s="1"/>
  <c r="AM204" i="2"/>
  <c r="AM214" i="2" s="1"/>
  <c r="AM210" i="2"/>
  <c r="AL225" i="2"/>
  <c r="AM258" i="2"/>
  <c r="AM268" i="2" s="1"/>
  <c r="AM264" i="2"/>
  <c r="AL235" i="2" l="1"/>
  <c r="AL229" i="2"/>
  <c r="AL239" i="2" s="1"/>
  <c r="AL226" i="2"/>
  <c r="AL263" i="2"/>
  <c r="AL257" i="2"/>
  <c r="AL267" i="2" s="1"/>
  <c r="AL122" i="2"/>
  <c r="AL132" i="2" s="1"/>
  <c r="AL128" i="2"/>
  <c r="AL182" i="2"/>
  <c r="AL176" i="2"/>
  <c r="AL186" i="2" s="1"/>
  <c r="AM246" i="2"/>
  <c r="AM252" i="2" s="1"/>
  <c r="AM192" i="2"/>
  <c r="AM198" i="2" s="1"/>
  <c r="AM219" i="2"/>
  <c r="AM165" i="2"/>
  <c r="AM138" i="2"/>
  <c r="AM144" i="2" s="1"/>
  <c r="AM66" i="2"/>
  <c r="AM111" i="2"/>
  <c r="AM247" i="2"/>
  <c r="AM220" i="2"/>
  <c r="AM166" i="2"/>
  <c r="AM193" i="2"/>
  <c r="AM112" i="2"/>
  <c r="AM80" i="2"/>
  <c r="AM139" i="2"/>
  <c r="AL208" i="2"/>
  <c r="AL202" i="2"/>
  <c r="AL212" i="2" s="1"/>
  <c r="AL199" i="2"/>
  <c r="AN254" i="2"/>
  <c r="AN227" i="2"/>
  <c r="AN200" i="2"/>
  <c r="AN173" i="2"/>
  <c r="AN119" i="2"/>
  <c r="AN146" i="2"/>
  <c r="AN4" i="2"/>
  <c r="AL155" i="2"/>
  <c r="AL149" i="2"/>
  <c r="AL159" i="2" s="1"/>
  <c r="AN156" i="2" l="1"/>
  <c r="AN150" i="2"/>
  <c r="AN160" i="2" s="1"/>
  <c r="AN57" i="2"/>
  <c r="AN71" i="2"/>
  <c r="AN59" i="2"/>
  <c r="AN93" i="2"/>
  <c r="AN101" i="2" s="1"/>
  <c r="AN73" i="2"/>
  <c r="AN61" i="2"/>
  <c r="AN78" i="2"/>
  <c r="AN75" i="2"/>
  <c r="AN63" i="2"/>
  <c r="AN96" i="2"/>
  <c r="AN104" i="2" s="1"/>
  <c r="AN79" i="2"/>
  <c r="AN60" i="2"/>
  <c r="AN58" i="2"/>
  <c r="AN76" i="2"/>
  <c r="AN65" i="2"/>
  <c r="AN62" i="2"/>
  <c r="AN70" i="2"/>
  <c r="AN64" i="2"/>
  <c r="AN77" i="2"/>
  <c r="AN74" i="2"/>
  <c r="AN56" i="2"/>
  <c r="AN72" i="2"/>
  <c r="AO3" i="2"/>
  <c r="AN123" i="2"/>
  <c r="AN133" i="2" s="1"/>
  <c r="AN129" i="2"/>
  <c r="AN177" i="2"/>
  <c r="AN187" i="2" s="1"/>
  <c r="AN183" i="2"/>
  <c r="AN258" i="2"/>
  <c r="AN268" i="2" s="1"/>
  <c r="AN264" i="2"/>
  <c r="AM256" i="2"/>
  <c r="AM266" i="2" s="1"/>
  <c r="AM262" i="2"/>
  <c r="AM253" i="2"/>
  <c r="AN204" i="2"/>
  <c r="AN214" i="2" s="1"/>
  <c r="AN210" i="2"/>
  <c r="AN237" i="2"/>
  <c r="AN231" i="2"/>
  <c r="AN241" i="2" s="1"/>
  <c r="AM117" i="2"/>
  <c r="AL209" i="2"/>
  <c r="AL203" i="2"/>
  <c r="AL213" i="2" s="1"/>
  <c r="AM154" i="2"/>
  <c r="AM148" i="2"/>
  <c r="AM158" i="2" s="1"/>
  <c r="AM145" i="2"/>
  <c r="AM171" i="2"/>
  <c r="AM202" i="2"/>
  <c r="AM212" i="2" s="1"/>
  <c r="AM208" i="2"/>
  <c r="AM199" i="2"/>
  <c r="AL236" i="2"/>
  <c r="AL230" i="2"/>
  <c r="AL240" i="2" s="1"/>
  <c r="AM225" i="2"/>
  <c r="AM235" i="2" l="1"/>
  <c r="AM229" i="2"/>
  <c r="AM239" i="2" s="1"/>
  <c r="AM226" i="2"/>
  <c r="AM209" i="2"/>
  <c r="AM203" i="2"/>
  <c r="AM213" i="2" s="1"/>
  <c r="AM121" i="2"/>
  <c r="AM131" i="2" s="1"/>
  <c r="AM127" i="2"/>
  <c r="AM118" i="2"/>
  <c r="AO254" i="2"/>
  <c r="AO227" i="2"/>
  <c r="AO200" i="2"/>
  <c r="AO119" i="2"/>
  <c r="AO146" i="2"/>
  <c r="AO173" i="2"/>
  <c r="AO4" i="2"/>
  <c r="AM155" i="2"/>
  <c r="AM149" i="2"/>
  <c r="AM159" i="2" s="1"/>
  <c r="AN247" i="2"/>
  <c r="AN220" i="2"/>
  <c r="AN193" i="2"/>
  <c r="AN166" i="2"/>
  <c r="AN80" i="2"/>
  <c r="AN139" i="2"/>
  <c r="AN112" i="2"/>
  <c r="AM181" i="2"/>
  <c r="AM175" i="2"/>
  <c r="AM185" i="2" s="1"/>
  <c r="AM172" i="2"/>
  <c r="AM257" i="2"/>
  <c r="AM267" i="2" s="1"/>
  <c r="AM263" i="2"/>
  <c r="AN246" i="2"/>
  <c r="AN252" i="2" s="1"/>
  <c r="AN192" i="2"/>
  <c r="AN198" i="2" s="1"/>
  <c r="AN219" i="2"/>
  <c r="AN225" i="2" s="1"/>
  <c r="AN165" i="2"/>
  <c r="AN171" i="2" s="1"/>
  <c r="AN138" i="2"/>
  <c r="AN144" i="2" s="1"/>
  <c r="AN66" i="2"/>
  <c r="AN111" i="2"/>
  <c r="AN117" i="2" s="1"/>
  <c r="AO204" i="2" l="1"/>
  <c r="AO214" i="2" s="1"/>
  <c r="AO210" i="2"/>
  <c r="AN202" i="2"/>
  <c r="AN212" i="2" s="1"/>
  <c r="AN208" i="2"/>
  <c r="AN199" i="2"/>
  <c r="AO258" i="2"/>
  <c r="AO268" i="2" s="1"/>
  <c r="AO264" i="2"/>
  <c r="AN235" i="2"/>
  <c r="AN229" i="2"/>
  <c r="AN239" i="2" s="1"/>
  <c r="AN226" i="2"/>
  <c r="AO231" i="2"/>
  <c r="AO241" i="2" s="1"/>
  <c r="AO237" i="2"/>
  <c r="AM176" i="2"/>
  <c r="AM186" i="2" s="1"/>
  <c r="AM182" i="2"/>
  <c r="AN121" i="2"/>
  <c r="AN131" i="2" s="1"/>
  <c r="AN127" i="2"/>
  <c r="AN118" i="2"/>
  <c r="AN181" i="2"/>
  <c r="AN175" i="2"/>
  <c r="AN185" i="2" s="1"/>
  <c r="AN172" i="2"/>
  <c r="AN256" i="2"/>
  <c r="AN266" i="2" s="1"/>
  <c r="AN262" i="2"/>
  <c r="AN253" i="2"/>
  <c r="AM128" i="2"/>
  <c r="AM122" i="2"/>
  <c r="AM132" i="2" s="1"/>
  <c r="AO71" i="2"/>
  <c r="AO59" i="2"/>
  <c r="AO93" i="2"/>
  <c r="AO101" i="2" s="1"/>
  <c r="AO73" i="2"/>
  <c r="AO61" i="2"/>
  <c r="AO78" i="2"/>
  <c r="AO75" i="2"/>
  <c r="AO63" i="2"/>
  <c r="AO77" i="2"/>
  <c r="AO65" i="2"/>
  <c r="AO57" i="2"/>
  <c r="AO60" i="2"/>
  <c r="AO96" i="2"/>
  <c r="AO104" i="2" s="1"/>
  <c r="AO76" i="2"/>
  <c r="AO58" i="2"/>
  <c r="AO72" i="2"/>
  <c r="AO79" i="2"/>
  <c r="AO74" i="2"/>
  <c r="AO70" i="2"/>
  <c r="AO64" i="2"/>
  <c r="AO62" i="2"/>
  <c r="AO56" i="2"/>
  <c r="AP3" i="2"/>
  <c r="AO183" i="2"/>
  <c r="AO177" i="2"/>
  <c r="AO187" i="2" s="1"/>
  <c r="AM236" i="2"/>
  <c r="AM230" i="2"/>
  <c r="AM240" i="2" s="1"/>
  <c r="AO150" i="2"/>
  <c r="AO160" i="2" s="1"/>
  <c r="AO156" i="2"/>
  <c r="AN148" i="2"/>
  <c r="AN158" i="2" s="1"/>
  <c r="AN154" i="2"/>
  <c r="AN145" i="2"/>
  <c r="AO129" i="2"/>
  <c r="AO123" i="2"/>
  <c r="AO133" i="2" s="1"/>
  <c r="AN176" i="2" l="1"/>
  <c r="AN186" i="2" s="1"/>
  <c r="AN182" i="2"/>
  <c r="AN236" i="2"/>
  <c r="AN230" i="2"/>
  <c r="AN240" i="2" s="1"/>
  <c r="AN209" i="2"/>
  <c r="AN203" i="2"/>
  <c r="AN213" i="2" s="1"/>
  <c r="AO246" i="2"/>
  <c r="AO252" i="2" s="1"/>
  <c r="AO192" i="2"/>
  <c r="AO198" i="2" s="1"/>
  <c r="AO219" i="2"/>
  <c r="AO225" i="2" s="1"/>
  <c r="AO165" i="2"/>
  <c r="AO171" i="2" s="1"/>
  <c r="AO138" i="2"/>
  <c r="AO144" i="2" s="1"/>
  <c r="AO66" i="2"/>
  <c r="AO111" i="2"/>
  <c r="AO247" i="2"/>
  <c r="AO220" i="2"/>
  <c r="AO193" i="2"/>
  <c r="AO139" i="2"/>
  <c r="AO166" i="2"/>
  <c r="AO80" i="2"/>
  <c r="AO112" i="2"/>
  <c r="AN128" i="2"/>
  <c r="AN122" i="2"/>
  <c r="AN132" i="2" s="1"/>
  <c r="AP254" i="2"/>
  <c r="AP227" i="2"/>
  <c r="AP200" i="2"/>
  <c r="AP146" i="2"/>
  <c r="AP173" i="2"/>
  <c r="AP119" i="2"/>
  <c r="AP4" i="2"/>
  <c r="AN155" i="2"/>
  <c r="AN149" i="2"/>
  <c r="AN159" i="2" s="1"/>
  <c r="AN263" i="2"/>
  <c r="AN257" i="2"/>
  <c r="AN267" i="2" s="1"/>
  <c r="AO235" i="2" l="1"/>
  <c r="AO229" i="2"/>
  <c r="AO239" i="2" s="1"/>
  <c r="AO226" i="2"/>
  <c r="AO181" i="2"/>
  <c r="AO175" i="2"/>
  <c r="AO185" i="2" s="1"/>
  <c r="AO172" i="2"/>
  <c r="AO262" i="2"/>
  <c r="AO256" i="2"/>
  <c r="AO266" i="2" s="1"/>
  <c r="AO253" i="2"/>
  <c r="AO202" i="2"/>
  <c r="AO212" i="2" s="1"/>
  <c r="AO208" i="2"/>
  <c r="AO199" i="2"/>
  <c r="AP183" i="2"/>
  <c r="AP177" i="2"/>
  <c r="AP187" i="2" s="1"/>
  <c r="AP150" i="2"/>
  <c r="AP160" i="2" s="1"/>
  <c r="AP156" i="2"/>
  <c r="AO117" i="2"/>
  <c r="AO154" i="2"/>
  <c r="AO148" i="2"/>
  <c r="AO158" i="2" s="1"/>
  <c r="AO145" i="2"/>
  <c r="AP78" i="2"/>
  <c r="AP93" i="2"/>
  <c r="AP101" i="2" s="1"/>
  <c r="AP73" i="2"/>
  <c r="AP61" i="2"/>
  <c r="AP75" i="2"/>
  <c r="AP63" i="2"/>
  <c r="AP77" i="2"/>
  <c r="AP65" i="2"/>
  <c r="AP56" i="2"/>
  <c r="AP71" i="2"/>
  <c r="AP59" i="2"/>
  <c r="AP96" i="2"/>
  <c r="AP104" i="2" s="1"/>
  <c r="AP57" i="2"/>
  <c r="AP76" i="2"/>
  <c r="AP58" i="2"/>
  <c r="AP74" i="2"/>
  <c r="AP60" i="2"/>
  <c r="AP79" i="2"/>
  <c r="AQ3" i="2"/>
  <c r="AP62" i="2"/>
  <c r="AP64" i="2"/>
  <c r="AP70" i="2"/>
  <c r="AP72" i="2"/>
  <c r="AP129" i="2"/>
  <c r="AP123" i="2"/>
  <c r="AP133" i="2" s="1"/>
  <c r="AP204" i="2"/>
  <c r="AP214" i="2" s="1"/>
  <c r="AP210" i="2"/>
  <c r="AP237" i="2"/>
  <c r="AP231" i="2"/>
  <c r="AP241" i="2" s="1"/>
  <c r="AP264" i="2"/>
  <c r="AP258" i="2"/>
  <c r="AP268" i="2" s="1"/>
  <c r="AO257" i="2" l="1"/>
  <c r="AO267" i="2" s="1"/>
  <c r="AO263" i="2"/>
  <c r="AP246" i="2"/>
  <c r="AP252" i="2" s="1"/>
  <c r="AP219" i="2"/>
  <c r="AP192" i="2"/>
  <c r="AP198" i="2" s="1"/>
  <c r="AP165" i="2"/>
  <c r="AP171" i="2" s="1"/>
  <c r="AP111" i="2"/>
  <c r="AP138" i="2"/>
  <c r="AP144" i="2" s="1"/>
  <c r="AP66" i="2"/>
  <c r="AO127" i="2"/>
  <c r="AO121" i="2"/>
  <c r="AO131" i="2" s="1"/>
  <c r="AO118" i="2"/>
  <c r="AO149" i="2"/>
  <c r="AO159" i="2" s="1"/>
  <c r="AO155" i="2"/>
  <c r="AQ254" i="2"/>
  <c r="AQ227" i="2"/>
  <c r="AQ200" i="2"/>
  <c r="AQ173" i="2"/>
  <c r="AQ146" i="2"/>
  <c r="AQ119" i="2"/>
  <c r="AQ4" i="2"/>
  <c r="AO176" i="2"/>
  <c r="AO186" i="2" s="1"/>
  <c r="AO182" i="2"/>
  <c r="AP247" i="2"/>
  <c r="AP193" i="2"/>
  <c r="AP220" i="2"/>
  <c r="AP166" i="2"/>
  <c r="AP139" i="2"/>
  <c r="AP112" i="2"/>
  <c r="AP80" i="2"/>
  <c r="AO230" i="2"/>
  <c r="AO240" i="2" s="1"/>
  <c r="AO236" i="2"/>
  <c r="AO209" i="2"/>
  <c r="AO203" i="2"/>
  <c r="AO213" i="2" s="1"/>
  <c r="AP181" i="2" l="1"/>
  <c r="AP175" i="2"/>
  <c r="AP185" i="2" s="1"/>
  <c r="AP172" i="2"/>
  <c r="AQ237" i="2"/>
  <c r="AQ231" i="2"/>
  <c r="AQ241" i="2" s="1"/>
  <c r="AQ93" i="2"/>
  <c r="AQ101" i="2" s="1"/>
  <c r="AQ75" i="2"/>
  <c r="AQ63" i="2"/>
  <c r="AQ78" i="2"/>
  <c r="AQ77" i="2"/>
  <c r="AQ65" i="2"/>
  <c r="AQ56" i="2"/>
  <c r="AQ70" i="2"/>
  <c r="AQ58" i="2"/>
  <c r="AQ73" i="2"/>
  <c r="AQ61" i="2"/>
  <c r="AQ76" i="2"/>
  <c r="AQ74" i="2"/>
  <c r="AQ71" i="2"/>
  <c r="AQ72" i="2"/>
  <c r="AQ96" i="2"/>
  <c r="AQ104" i="2" s="1"/>
  <c r="AQ57" i="2"/>
  <c r="AQ79" i="2"/>
  <c r="AR3" i="2"/>
  <c r="AQ62" i="2"/>
  <c r="AQ60" i="2"/>
  <c r="AQ59" i="2"/>
  <c r="AQ64" i="2"/>
  <c r="AQ129" i="2"/>
  <c r="AQ123" i="2"/>
  <c r="AQ133" i="2" s="1"/>
  <c r="AQ150" i="2"/>
  <c r="AQ160" i="2" s="1"/>
  <c r="AQ156" i="2"/>
  <c r="AP117" i="2"/>
  <c r="AQ210" i="2"/>
  <c r="AQ204" i="2"/>
  <c r="AQ214" i="2" s="1"/>
  <c r="AP202" i="2"/>
  <c r="AP212" i="2" s="1"/>
  <c r="AP208" i="2"/>
  <c r="AP199" i="2"/>
  <c r="AP225" i="2"/>
  <c r="AP154" i="2"/>
  <c r="AP148" i="2"/>
  <c r="AP158" i="2" s="1"/>
  <c r="AP145" i="2"/>
  <c r="AQ183" i="2"/>
  <c r="AQ177" i="2"/>
  <c r="AQ187" i="2" s="1"/>
  <c r="AQ264" i="2"/>
  <c r="AQ258" i="2"/>
  <c r="AQ268" i="2" s="1"/>
  <c r="AP262" i="2"/>
  <c r="AP256" i="2"/>
  <c r="AP266" i="2" s="1"/>
  <c r="AP253" i="2"/>
  <c r="AO122" i="2"/>
  <c r="AO132" i="2" s="1"/>
  <c r="AO128" i="2"/>
  <c r="AP149" i="2" l="1"/>
  <c r="AP159" i="2" s="1"/>
  <c r="AP155" i="2"/>
  <c r="AP118" i="2"/>
  <c r="AP127" i="2"/>
  <c r="AP121" i="2"/>
  <c r="AP131" i="2" s="1"/>
  <c r="AP209" i="2"/>
  <c r="AP203" i="2"/>
  <c r="AP213" i="2" s="1"/>
  <c r="AQ247" i="2"/>
  <c r="AQ193" i="2"/>
  <c r="AQ220" i="2"/>
  <c r="AQ166" i="2"/>
  <c r="AQ139" i="2"/>
  <c r="AQ112" i="2"/>
  <c r="AQ80" i="2"/>
  <c r="AP229" i="2"/>
  <c r="AP239" i="2" s="1"/>
  <c r="AP235" i="2"/>
  <c r="AP226" i="2"/>
  <c r="AP257" i="2"/>
  <c r="AP267" i="2" s="1"/>
  <c r="AP263" i="2"/>
  <c r="AP182" i="2"/>
  <c r="AP176" i="2"/>
  <c r="AP186" i="2" s="1"/>
  <c r="AR254" i="2"/>
  <c r="AR227" i="2"/>
  <c r="AR200" i="2"/>
  <c r="AR146" i="2"/>
  <c r="AR173" i="2"/>
  <c r="AR119" i="2"/>
  <c r="AR4" i="2"/>
  <c r="AQ246" i="2"/>
  <c r="AQ219" i="2"/>
  <c r="AQ192" i="2"/>
  <c r="AQ198" i="2" s="1"/>
  <c r="AQ165" i="2"/>
  <c r="AQ111" i="2"/>
  <c r="AQ117" i="2" s="1"/>
  <c r="AQ138" i="2"/>
  <c r="AQ144" i="2" s="1"/>
  <c r="AQ66" i="2"/>
  <c r="AQ121" i="2" l="1"/>
  <c r="AQ131" i="2" s="1"/>
  <c r="AQ127" i="2"/>
  <c r="AQ118" i="2"/>
  <c r="AQ208" i="2"/>
  <c r="AQ202" i="2"/>
  <c r="AQ212" i="2" s="1"/>
  <c r="AQ199" i="2"/>
  <c r="AR264" i="2"/>
  <c r="AR258" i="2"/>
  <c r="AR268" i="2" s="1"/>
  <c r="AP236" i="2"/>
  <c r="AP230" i="2"/>
  <c r="AP240" i="2" s="1"/>
  <c r="AQ252" i="2"/>
  <c r="AR156" i="2"/>
  <c r="AR150" i="2"/>
  <c r="AR160" i="2" s="1"/>
  <c r="AR210" i="2"/>
  <c r="AR204" i="2"/>
  <c r="AR214" i="2" s="1"/>
  <c r="AQ171" i="2"/>
  <c r="AQ225" i="2"/>
  <c r="AR93" i="2"/>
  <c r="AR101" i="2" s="1"/>
  <c r="AR78" i="2"/>
  <c r="AR77" i="2"/>
  <c r="AR65" i="2"/>
  <c r="AR56" i="2"/>
  <c r="AR70" i="2"/>
  <c r="AR58" i="2"/>
  <c r="AR79" i="2"/>
  <c r="AR72" i="2"/>
  <c r="AR60" i="2"/>
  <c r="AR75" i="2"/>
  <c r="AR63" i="2"/>
  <c r="AR74" i="2"/>
  <c r="AR71" i="2"/>
  <c r="AR61" i="2"/>
  <c r="AS3" i="2"/>
  <c r="AR76" i="2"/>
  <c r="AR73" i="2"/>
  <c r="AR64" i="2"/>
  <c r="AR62" i="2"/>
  <c r="AR57" i="2"/>
  <c r="AR96" i="2"/>
  <c r="AR104" i="2" s="1"/>
  <c r="AR59" i="2"/>
  <c r="AR129" i="2"/>
  <c r="AR123" i="2"/>
  <c r="AR133" i="2" s="1"/>
  <c r="AR177" i="2"/>
  <c r="AR187" i="2" s="1"/>
  <c r="AR183" i="2"/>
  <c r="AP122" i="2"/>
  <c r="AP132" i="2" s="1"/>
  <c r="AP128" i="2"/>
  <c r="AQ148" i="2"/>
  <c r="AQ158" i="2" s="1"/>
  <c r="AQ154" i="2"/>
  <c r="AQ145" i="2"/>
  <c r="AR231" i="2"/>
  <c r="AR241" i="2" s="1"/>
  <c r="AR237" i="2"/>
  <c r="AR246" i="2" l="1"/>
  <c r="AR219" i="2"/>
  <c r="AR192" i="2"/>
  <c r="AR165" i="2"/>
  <c r="AR111" i="2"/>
  <c r="AR117" i="2" s="1"/>
  <c r="AR138" i="2"/>
  <c r="AR144" i="2" s="1"/>
  <c r="AR66" i="2"/>
  <c r="AQ203" i="2"/>
  <c r="AQ213" i="2" s="1"/>
  <c r="AQ209" i="2"/>
  <c r="AQ122" i="2"/>
  <c r="AQ132" i="2" s="1"/>
  <c r="AQ128" i="2"/>
  <c r="AS254" i="2"/>
  <c r="AS227" i="2"/>
  <c r="AS200" i="2"/>
  <c r="AS173" i="2"/>
  <c r="AS146" i="2"/>
  <c r="AS119" i="2"/>
  <c r="AS4" i="2"/>
  <c r="AQ155" i="2"/>
  <c r="AQ149" i="2"/>
  <c r="AQ159" i="2" s="1"/>
  <c r="AQ256" i="2"/>
  <c r="AQ266" i="2" s="1"/>
  <c r="AQ262" i="2"/>
  <c r="AQ253" i="2"/>
  <c r="AQ229" i="2"/>
  <c r="AQ239" i="2" s="1"/>
  <c r="AQ235" i="2"/>
  <c r="AQ226" i="2"/>
  <c r="AQ181" i="2"/>
  <c r="AQ175" i="2"/>
  <c r="AQ185" i="2" s="1"/>
  <c r="AQ172" i="2"/>
  <c r="AR247" i="2"/>
  <c r="AR220" i="2"/>
  <c r="AR193" i="2"/>
  <c r="AR166" i="2"/>
  <c r="AR80" i="2"/>
  <c r="AR139" i="2"/>
  <c r="AR112" i="2"/>
  <c r="AQ176" i="2" l="1"/>
  <c r="AQ186" i="2" s="1"/>
  <c r="AQ182" i="2"/>
  <c r="AS129" i="2"/>
  <c r="AS123" i="2"/>
  <c r="AS133" i="2" s="1"/>
  <c r="AS156" i="2"/>
  <c r="AS150" i="2"/>
  <c r="AS160" i="2" s="1"/>
  <c r="AQ230" i="2"/>
  <c r="AQ240" i="2" s="1"/>
  <c r="AQ236" i="2"/>
  <c r="AR148" i="2"/>
  <c r="AR158" i="2" s="1"/>
  <c r="AR154" i="2"/>
  <c r="AR145" i="2"/>
  <c r="AR171" i="2"/>
  <c r="AS210" i="2"/>
  <c r="AS204" i="2"/>
  <c r="AS214" i="2" s="1"/>
  <c r="AS231" i="2"/>
  <c r="AS241" i="2" s="1"/>
  <c r="AS237" i="2"/>
  <c r="AS93" i="2"/>
  <c r="AS101" i="2" s="1"/>
  <c r="AS96" i="2"/>
  <c r="AS104" i="2" s="1"/>
  <c r="AS56" i="2"/>
  <c r="AS70" i="2"/>
  <c r="AS58" i="2"/>
  <c r="AS79" i="2"/>
  <c r="AS72" i="2"/>
  <c r="AS60" i="2"/>
  <c r="AS74" i="2"/>
  <c r="AS62" i="2"/>
  <c r="AS78" i="2"/>
  <c r="AS77" i="2"/>
  <c r="AS65" i="2"/>
  <c r="AS71" i="2"/>
  <c r="AS63" i="2"/>
  <c r="AT3" i="2"/>
  <c r="AS64" i="2"/>
  <c r="AS61" i="2"/>
  <c r="AS73" i="2"/>
  <c r="AS57" i="2"/>
  <c r="AS75" i="2"/>
  <c r="AS59" i="2"/>
  <c r="AS76" i="2"/>
  <c r="AR127" i="2"/>
  <c r="AR121" i="2"/>
  <c r="AR131" i="2" s="1"/>
  <c r="AR118" i="2"/>
  <c r="AS177" i="2"/>
  <c r="AS187" i="2" s="1"/>
  <c r="AS183" i="2"/>
  <c r="AR198" i="2"/>
  <c r="AR225" i="2"/>
  <c r="AQ257" i="2"/>
  <c r="AQ267" i="2" s="1"/>
  <c r="AQ263" i="2"/>
  <c r="AS264" i="2"/>
  <c r="AS258" i="2"/>
  <c r="AS268" i="2" s="1"/>
  <c r="AR252" i="2"/>
  <c r="AR122" i="2" l="1"/>
  <c r="AR132" i="2" s="1"/>
  <c r="AR128" i="2"/>
  <c r="AS246" i="2"/>
  <c r="AS219" i="2"/>
  <c r="AS225" i="2" s="1"/>
  <c r="AS192" i="2"/>
  <c r="AS198" i="2" s="1"/>
  <c r="AS165" i="2"/>
  <c r="AS171" i="2" s="1"/>
  <c r="AS138" i="2"/>
  <c r="AS144" i="2" s="1"/>
  <c r="AS111" i="2"/>
  <c r="AS117" i="2" s="1"/>
  <c r="AS66" i="2"/>
  <c r="AT254" i="2"/>
  <c r="AT227" i="2"/>
  <c r="AT200" i="2"/>
  <c r="AT173" i="2"/>
  <c r="AT146" i="2"/>
  <c r="AT119" i="2"/>
  <c r="AT4" i="2"/>
  <c r="AR262" i="2"/>
  <c r="AR256" i="2"/>
  <c r="AR266" i="2" s="1"/>
  <c r="AR253" i="2"/>
  <c r="AR155" i="2"/>
  <c r="AR149" i="2"/>
  <c r="AR159" i="2" s="1"/>
  <c r="AS247" i="2"/>
  <c r="AS220" i="2"/>
  <c r="AS166" i="2"/>
  <c r="AS112" i="2"/>
  <c r="AS193" i="2"/>
  <c r="AS139" i="2"/>
  <c r="AS80" i="2"/>
  <c r="AR229" i="2"/>
  <c r="AR239" i="2" s="1"/>
  <c r="AR235" i="2"/>
  <c r="AR226" i="2"/>
  <c r="AR208" i="2"/>
  <c r="AR202" i="2"/>
  <c r="AR212" i="2" s="1"/>
  <c r="AR199" i="2"/>
  <c r="AR181" i="2"/>
  <c r="AR175" i="2"/>
  <c r="AR185" i="2" s="1"/>
  <c r="AR172" i="2"/>
  <c r="AT231" i="2" l="1"/>
  <c r="AT241" i="2" s="1"/>
  <c r="AT237" i="2"/>
  <c r="AR236" i="2"/>
  <c r="AR230" i="2"/>
  <c r="AR240" i="2" s="1"/>
  <c r="AS127" i="2"/>
  <c r="AS121" i="2"/>
  <c r="AS131" i="2" s="1"/>
  <c r="AS118" i="2"/>
  <c r="AS208" i="2"/>
  <c r="AS202" i="2"/>
  <c r="AS212" i="2" s="1"/>
  <c r="AS199" i="2"/>
  <c r="AT258" i="2"/>
  <c r="AT268" i="2" s="1"/>
  <c r="AT264" i="2"/>
  <c r="AS175" i="2"/>
  <c r="AS185" i="2" s="1"/>
  <c r="AS181" i="2"/>
  <c r="AS172" i="2"/>
  <c r="AR176" i="2"/>
  <c r="AR186" i="2" s="1"/>
  <c r="AR182" i="2"/>
  <c r="AS229" i="2"/>
  <c r="AS239" i="2" s="1"/>
  <c r="AS235" i="2"/>
  <c r="AS226" i="2"/>
  <c r="AR257" i="2"/>
  <c r="AR267" i="2" s="1"/>
  <c r="AR263" i="2"/>
  <c r="AS148" i="2"/>
  <c r="AS158" i="2" s="1"/>
  <c r="AS154" i="2"/>
  <c r="AS145" i="2"/>
  <c r="AT96" i="2"/>
  <c r="AT104" i="2" s="1"/>
  <c r="AT93" i="2"/>
  <c r="AT101" i="2" s="1"/>
  <c r="AT70" i="2"/>
  <c r="AT58" i="2"/>
  <c r="AT79" i="2"/>
  <c r="AT72" i="2"/>
  <c r="AT60" i="2"/>
  <c r="AT74" i="2"/>
  <c r="AT62" i="2"/>
  <c r="AT76" i="2"/>
  <c r="AT64" i="2"/>
  <c r="AU3" i="2"/>
  <c r="AT56" i="2"/>
  <c r="AT78" i="2"/>
  <c r="AT63" i="2"/>
  <c r="AT59" i="2"/>
  <c r="AT61" i="2"/>
  <c r="AT75" i="2"/>
  <c r="AT71" i="2"/>
  <c r="AT77" i="2"/>
  <c r="AT57" i="2"/>
  <c r="AT65" i="2"/>
  <c r="AT73" i="2"/>
  <c r="AT129" i="2"/>
  <c r="AT123" i="2"/>
  <c r="AT133" i="2" s="1"/>
  <c r="AT156" i="2"/>
  <c r="AT150" i="2"/>
  <c r="AT160" i="2" s="1"/>
  <c r="AS252" i="2"/>
  <c r="AT177" i="2"/>
  <c r="AT187" i="2" s="1"/>
  <c r="AT183" i="2"/>
  <c r="AR203" i="2"/>
  <c r="AR213" i="2" s="1"/>
  <c r="AR209" i="2"/>
  <c r="AT210" i="2"/>
  <c r="AT204" i="2"/>
  <c r="AT214" i="2" s="1"/>
  <c r="AS203" i="2" l="1"/>
  <c r="AS213" i="2" s="1"/>
  <c r="AS209" i="2"/>
  <c r="AS236" i="2"/>
  <c r="AS230" i="2"/>
  <c r="AS240" i="2" s="1"/>
  <c r="AS122" i="2"/>
  <c r="AS132" i="2" s="1"/>
  <c r="AS128" i="2"/>
  <c r="AT247" i="2"/>
  <c r="AT193" i="2"/>
  <c r="AT220" i="2"/>
  <c r="AT166" i="2"/>
  <c r="AT139" i="2"/>
  <c r="AT112" i="2"/>
  <c r="AT80" i="2"/>
  <c r="AS155" i="2"/>
  <c r="AS149" i="2"/>
  <c r="AS159" i="2" s="1"/>
  <c r="AS262" i="2"/>
  <c r="AS256" i="2"/>
  <c r="AS266" i="2" s="1"/>
  <c r="AS253" i="2"/>
  <c r="AT246" i="2"/>
  <c r="AT252" i="2" s="1"/>
  <c r="AT219" i="2"/>
  <c r="AT225" i="2" s="1"/>
  <c r="AT165" i="2"/>
  <c r="AT138" i="2"/>
  <c r="AT144" i="2" s="1"/>
  <c r="AT192" i="2"/>
  <c r="AT111" i="2"/>
  <c r="AT117" i="2" s="1"/>
  <c r="AT66" i="2"/>
  <c r="AU254" i="2"/>
  <c r="AU227" i="2"/>
  <c r="AU200" i="2"/>
  <c r="AU173" i="2"/>
  <c r="AU146" i="2"/>
  <c r="AU4" i="2"/>
  <c r="AU119" i="2"/>
  <c r="AS176" i="2"/>
  <c r="AS186" i="2" s="1"/>
  <c r="AS182" i="2"/>
  <c r="AT148" i="2" l="1"/>
  <c r="AT158" i="2" s="1"/>
  <c r="AT154" i="2"/>
  <c r="AT145" i="2"/>
  <c r="AU96" i="2"/>
  <c r="AU104" i="2" s="1"/>
  <c r="AU79" i="2"/>
  <c r="AU72" i="2"/>
  <c r="AU60" i="2"/>
  <c r="AU74" i="2"/>
  <c r="AU62" i="2"/>
  <c r="AU76" i="2"/>
  <c r="AU64" i="2"/>
  <c r="AV3" i="2"/>
  <c r="AU93" i="2"/>
  <c r="AU101" i="2" s="1"/>
  <c r="AU70" i="2"/>
  <c r="AU58" i="2"/>
  <c r="AU61" i="2"/>
  <c r="AU77" i="2"/>
  <c r="AU59" i="2"/>
  <c r="AU78" i="2"/>
  <c r="AU63" i="2"/>
  <c r="AU56" i="2"/>
  <c r="AU71" i="2"/>
  <c r="AU65" i="2"/>
  <c r="AU57" i="2"/>
  <c r="AU73" i="2"/>
  <c r="AU75" i="2"/>
  <c r="AU156" i="2"/>
  <c r="AU150" i="2"/>
  <c r="AU160" i="2" s="1"/>
  <c r="AU177" i="2"/>
  <c r="AU187" i="2" s="1"/>
  <c r="AU183" i="2"/>
  <c r="AU210" i="2"/>
  <c r="AU204" i="2"/>
  <c r="AU214" i="2" s="1"/>
  <c r="AT171" i="2"/>
  <c r="AT235" i="2"/>
  <c r="AT229" i="2"/>
  <c r="AT239" i="2" s="1"/>
  <c r="AT226" i="2"/>
  <c r="AS257" i="2"/>
  <c r="AS267" i="2" s="1"/>
  <c r="AS263" i="2"/>
  <c r="AU231" i="2"/>
  <c r="AU241" i="2" s="1"/>
  <c r="AU237" i="2"/>
  <c r="AU258" i="2"/>
  <c r="AU268" i="2" s="1"/>
  <c r="AU264" i="2"/>
  <c r="AT127" i="2"/>
  <c r="AT121" i="2"/>
  <c r="AT131" i="2" s="1"/>
  <c r="AT118" i="2"/>
  <c r="AU123" i="2"/>
  <c r="AU133" i="2" s="1"/>
  <c r="AU129" i="2"/>
  <c r="AT256" i="2"/>
  <c r="AT266" i="2" s="1"/>
  <c r="AT262" i="2"/>
  <c r="AT253" i="2"/>
  <c r="AT198" i="2"/>
  <c r="AT208" i="2" l="1"/>
  <c r="AT202" i="2"/>
  <c r="AT212" i="2" s="1"/>
  <c r="AT199" i="2"/>
  <c r="AT236" i="2"/>
  <c r="AT230" i="2"/>
  <c r="AT240" i="2" s="1"/>
  <c r="AT155" i="2"/>
  <c r="AT149" i="2"/>
  <c r="AT159" i="2" s="1"/>
  <c r="AT181" i="2"/>
  <c r="AT175" i="2"/>
  <c r="AT185" i="2" s="1"/>
  <c r="AT172" i="2"/>
  <c r="AU246" i="2"/>
  <c r="AU252" i="2" s="1"/>
  <c r="AU219" i="2"/>
  <c r="AU165" i="2"/>
  <c r="AU138" i="2"/>
  <c r="AU192" i="2"/>
  <c r="AU198" i="2" s="1"/>
  <c r="AU111" i="2"/>
  <c r="AU117" i="2" s="1"/>
  <c r="AU66" i="2"/>
  <c r="AT263" i="2"/>
  <c r="AT257" i="2"/>
  <c r="AT267" i="2" s="1"/>
  <c r="AU247" i="2"/>
  <c r="AU220" i="2"/>
  <c r="AU139" i="2"/>
  <c r="AU193" i="2"/>
  <c r="AU166" i="2"/>
  <c r="AU112" i="2"/>
  <c r="AU80" i="2"/>
  <c r="AT128" i="2"/>
  <c r="AT122" i="2"/>
  <c r="AT132" i="2" s="1"/>
  <c r="AV254" i="2"/>
  <c r="AV227" i="2"/>
  <c r="AV200" i="2"/>
  <c r="AV173" i="2"/>
  <c r="AV146" i="2"/>
  <c r="AV4" i="2"/>
  <c r="AV119" i="2"/>
  <c r="AV264" i="2" l="1"/>
  <c r="AV258" i="2"/>
  <c r="AV268" i="2" s="1"/>
  <c r="AV156" i="2"/>
  <c r="AV150" i="2"/>
  <c r="AV160" i="2" s="1"/>
  <c r="AV177" i="2"/>
  <c r="AV187" i="2" s="1"/>
  <c r="AV183" i="2"/>
  <c r="AV210" i="2"/>
  <c r="AV204" i="2"/>
  <c r="AV214" i="2" s="1"/>
  <c r="AV231" i="2"/>
  <c r="AV241" i="2" s="1"/>
  <c r="AV237" i="2"/>
  <c r="AU144" i="2"/>
  <c r="AV123" i="2"/>
  <c r="AV133" i="2" s="1"/>
  <c r="AV129" i="2"/>
  <c r="AU171" i="2"/>
  <c r="AU262" i="2"/>
  <c r="AU256" i="2"/>
  <c r="AU266" i="2" s="1"/>
  <c r="AU253" i="2"/>
  <c r="AT176" i="2"/>
  <c r="AT186" i="2" s="1"/>
  <c r="AT182" i="2"/>
  <c r="AU127" i="2"/>
  <c r="AU121" i="2"/>
  <c r="AU131" i="2" s="1"/>
  <c r="AU118" i="2"/>
  <c r="AU208" i="2"/>
  <c r="AU202" i="2"/>
  <c r="AU212" i="2" s="1"/>
  <c r="AU199" i="2"/>
  <c r="AT203" i="2"/>
  <c r="AT213" i="2" s="1"/>
  <c r="AT209" i="2"/>
  <c r="AV96" i="2"/>
  <c r="AV104" i="2" s="1"/>
  <c r="AV79" i="2"/>
  <c r="AV74" i="2"/>
  <c r="AV62" i="2"/>
  <c r="AV76" i="2"/>
  <c r="AV64" i="2"/>
  <c r="AW3" i="2"/>
  <c r="AV57" i="2"/>
  <c r="AV72" i="2"/>
  <c r="AV60" i="2"/>
  <c r="AV61" i="2"/>
  <c r="AV58" i="2"/>
  <c r="AV75" i="2"/>
  <c r="AV77" i="2"/>
  <c r="AV59" i="2"/>
  <c r="AV56" i="2"/>
  <c r="AV93" i="2"/>
  <c r="AV101" i="2" s="1"/>
  <c r="AV73" i="2"/>
  <c r="AV70" i="2"/>
  <c r="AV63" i="2"/>
  <c r="AV71" i="2"/>
  <c r="AV78" i="2"/>
  <c r="AV65" i="2"/>
  <c r="AU225" i="2"/>
  <c r="AU175" i="2" l="1"/>
  <c r="AU185" i="2" s="1"/>
  <c r="AU181" i="2"/>
  <c r="AU172" i="2"/>
  <c r="AU154" i="2"/>
  <c r="AU148" i="2"/>
  <c r="AU158" i="2" s="1"/>
  <c r="AU145" i="2"/>
  <c r="AU263" i="2"/>
  <c r="AU257" i="2"/>
  <c r="AU267" i="2" s="1"/>
  <c r="AU209" i="2"/>
  <c r="AU203" i="2"/>
  <c r="AU213" i="2" s="1"/>
  <c r="AU128" i="2"/>
  <c r="AU122" i="2"/>
  <c r="AU132" i="2" s="1"/>
  <c r="AV246" i="2"/>
  <c r="AV252" i="2" s="1"/>
  <c r="AV219" i="2"/>
  <c r="AV165" i="2"/>
  <c r="AV192" i="2"/>
  <c r="AV198" i="2" s="1"/>
  <c r="AV66" i="2"/>
  <c r="AV111" i="2"/>
  <c r="AV117" i="2" s="1"/>
  <c r="AV138" i="2"/>
  <c r="AV144" i="2" s="1"/>
  <c r="AU229" i="2"/>
  <c r="AU239" i="2" s="1"/>
  <c r="AU235" i="2"/>
  <c r="AU226" i="2"/>
  <c r="AV247" i="2"/>
  <c r="AV193" i="2"/>
  <c r="AV220" i="2"/>
  <c r="AV139" i="2"/>
  <c r="AV166" i="2"/>
  <c r="AV112" i="2"/>
  <c r="AV80" i="2"/>
  <c r="AW254" i="2"/>
  <c r="AW227" i="2"/>
  <c r="AW200" i="2"/>
  <c r="AW173" i="2"/>
  <c r="AW146" i="2"/>
  <c r="AW119" i="2"/>
  <c r="AW4" i="2"/>
  <c r="AW183" i="2" l="1"/>
  <c r="AW177" i="2"/>
  <c r="AW187" i="2" s="1"/>
  <c r="AW237" i="2"/>
  <c r="AW231" i="2"/>
  <c r="AW241" i="2" s="1"/>
  <c r="AU149" i="2"/>
  <c r="AU159" i="2" s="1"/>
  <c r="AU155" i="2"/>
  <c r="AW96" i="2"/>
  <c r="AW104" i="2" s="1"/>
  <c r="AW76" i="2"/>
  <c r="AW64" i="2"/>
  <c r="AX3" i="2"/>
  <c r="AW57" i="2"/>
  <c r="AW71" i="2"/>
  <c r="AW59" i="2"/>
  <c r="AW79" i="2"/>
  <c r="AW74" i="2"/>
  <c r="AW62" i="2"/>
  <c r="AW58" i="2"/>
  <c r="AW77" i="2"/>
  <c r="AW75" i="2"/>
  <c r="AW72" i="2"/>
  <c r="AW56" i="2"/>
  <c r="AW93" i="2"/>
  <c r="AW101" i="2" s="1"/>
  <c r="AW61" i="2"/>
  <c r="AW63" i="2"/>
  <c r="AW65" i="2"/>
  <c r="AW73" i="2"/>
  <c r="AW78" i="2"/>
  <c r="AW70" i="2"/>
  <c r="AW60" i="2"/>
  <c r="AU230" i="2"/>
  <c r="AU240" i="2" s="1"/>
  <c r="AU236" i="2"/>
  <c r="AV154" i="2"/>
  <c r="AV148" i="2"/>
  <c r="AV158" i="2" s="1"/>
  <c r="AV145" i="2"/>
  <c r="AV256" i="2"/>
  <c r="AV266" i="2" s="1"/>
  <c r="AV262" i="2"/>
  <c r="AV253" i="2"/>
  <c r="AW204" i="2"/>
  <c r="AW214" i="2" s="1"/>
  <c r="AW210" i="2"/>
  <c r="AW264" i="2"/>
  <c r="AW258" i="2"/>
  <c r="AW268" i="2" s="1"/>
  <c r="AV121" i="2"/>
  <c r="AV131" i="2" s="1"/>
  <c r="AV127" i="2"/>
  <c r="AV118" i="2"/>
  <c r="AV208" i="2"/>
  <c r="AV202" i="2"/>
  <c r="AV212" i="2" s="1"/>
  <c r="AV199" i="2"/>
  <c r="AV171" i="2"/>
  <c r="AV225" i="2"/>
  <c r="AU176" i="2"/>
  <c r="AU186" i="2" s="1"/>
  <c r="AU182" i="2"/>
  <c r="AW123" i="2"/>
  <c r="AW133" i="2" s="1"/>
  <c r="AW129" i="2"/>
  <c r="AW156" i="2"/>
  <c r="AW150" i="2"/>
  <c r="AW160" i="2" s="1"/>
  <c r="AV128" i="2" l="1"/>
  <c r="AV122" i="2"/>
  <c r="AV132" i="2" s="1"/>
  <c r="AW246" i="2"/>
  <c r="AW219" i="2"/>
  <c r="AW225" i="2" s="1"/>
  <c r="AW165" i="2"/>
  <c r="AW192" i="2"/>
  <c r="AW198" i="2" s="1"/>
  <c r="AW111" i="2"/>
  <c r="AW117" i="2" s="1"/>
  <c r="AW138" i="2"/>
  <c r="AW144" i="2" s="1"/>
  <c r="AW66" i="2"/>
  <c r="AV181" i="2"/>
  <c r="AV175" i="2"/>
  <c r="AV185" i="2" s="1"/>
  <c r="AV172" i="2"/>
  <c r="AW220" i="2"/>
  <c r="AW247" i="2"/>
  <c r="AW193" i="2"/>
  <c r="AW139" i="2"/>
  <c r="AW166" i="2"/>
  <c r="AW112" i="2"/>
  <c r="AW80" i="2"/>
  <c r="AX254" i="2"/>
  <c r="AX227" i="2"/>
  <c r="AX200" i="2"/>
  <c r="AX173" i="2"/>
  <c r="AX146" i="2"/>
  <c r="AX119" i="2"/>
  <c r="AX4" i="2"/>
  <c r="AV235" i="2"/>
  <c r="AV229" i="2"/>
  <c r="AV239" i="2" s="1"/>
  <c r="AV226" i="2"/>
  <c r="AV263" i="2"/>
  <c r="AV257" i="2"/>
  <c r="AV267" i="2" s="1"/>
  <c r="AV203" i="2"/>
  <c r="AV213" i="2" s="1"/>
  <c r="AV209" i="2"/>
  <c r="AV155" i="2"/>
  <c r="AV149" i="2"/>
  <c r="AV159" i="2" s="1"/>
  <c r="AV236" i="2" l="1"/>
  <c r="AV230" i="2"/>
  <c r="AV240" i="2" s="1"/>
  <c r="AX204" i="2"/>
  <c r="AX214" i="2" s="1"/>
  <c r="AX210" i="2"/>
  <c r="AX231" i="2"/>
  <c r="AX241" i="2" s="1"/>
  <c r="AX237" i="2"/>
  <c r="AW154" i="2"/>
  <c r="AW148" i="2"/>
  <c r="AW158" i="2" s="1"/>
  <c r="AW145" i="2"/>
  <c r="AW208" i="2"/>
  <c r="AW202" i="2"/>
  <c r="AW212" i="2" s="1"/>
  <c r="AW199" i="2"/>
  <c r="AX57" i="2"/>
  <c r="AX71" i="2"/>
  <c r="AX59" i="2"/>
  <c r="AX73" i="2"/>
  <c r="AX61" i="2"/>
  <c r="AX76" i="2"/>
  <c r="AX64" i="2"/>
  <c r="AY3" i="2"/>
  <c r="AX77" i="2"/>
  <c r="AX74" i="2"/>
  <c r="AX75" i="2"/>
  <c r="AX72" i="2"/>
  <c r="AX56" i="2"/>
  <c r="AX58" i="2"/>
  <c r="AX93" i="2"/>
  <c r="AX101" i="2" s="1"/>
  <c r="AX70" i="2"/>
  <c r="AX62" i="2"/>
  <c r="AX60" i="2"/>
  <c r="AX65" i="2"/>
  <c r="AX78" i="2"/>
  <c r="AX96" i="2"/>
  <c r="AX104" i="2" s="1"/>
  <c r="AX63" i="2"/>
  <c r="AX79" i="2"/>
  <c r="AX123" i="2"/>
  <c r="AX133" i="2" s="1"/>
  <c r="AX129" i="2"/>
  <c r="AX264" i="2"/>
  <c r="AX258" i="2"/>
  <c r="AX268" i="2" s="1"/>
  <c r="AW127" i="2"/>
  <c r="AW121" i="2"/>
  <c r="AW131" i="2" s="1"/>
  <c r="AW118" i="2"/>
  <c r="AW171" i="2"/>
  <c r="AW235" i="2"/>
  <c r="AW229" i="2"/>
  <c r="AW239" i="2" s="1"/>
  <c r="AW226" i="2"/>
  <c r="AW252" i="2"/>
  <c r="AX156" i="2"/>
  <c r="AX150" i="2"/>
  <c r="AX160" i="2" s="1"/>
  <c r="AX177" i="2"/>
  <c r="AX187" i="2" s="1"/>
  <c r="AX183" i="2"/>
  <c r="AV182" i="2"/>
  <c r="AV176" i="2"/>
  <c r="AV186" i="2" s="1"/>
  <c r="AW155" i="2" l="1"/>
  <c r="AW149" i="2"/>
  <c r="AW159" i="2" s="1"/>
  <c r="AW128" i="2"/>
  <c r="AW122" i="2"/>
  <c r="AW132" i="2" s="1"/>
  <c r="AX220" i="2"/>
  <c r="AX247" i="2"/>
  <c r="AX193" i="2"/>
  <c r="AX166" i="2"/>
  <c r="AX139" i="2"/>
  <c r="AX112" i="2"/>
  <c r="AX80" i="2"/>
  <c r="AW236" i="2"/>
  <c r="AW230" i="2"/>
  <c r="AW240" i="2" s="1"/>
  <c r="AW172" i="2"/>
  <c r="AW175" i="2"/>
  <c r="AW185" i="2" s="1"/>
  <c r="AW181" i="2"/>
  <c r="AY254" i="2"/>
  <c r="AY227" i="2"/>
  <c r="AY200" i="2"/>
  <c r="AY173" i="2"/>
  <c r="AY146" i="2"/>
  <c r="AY119" i="2"/>
  <c r="AY4" i="2"/>
  <c r="AW262" i="2"/>
  <c r="AW256" i="2"/>
  <c r="AW266" i="2" s="1"/>
  <c r="AW253" i="2"/>
  <c r="AX246" i="2"/>
  <c r="AX192" i="2"/>
  <c r="AX219" i="2"/>
  <c r="AX225" i="2" s="1"/>
  <c r="AX138" i="2"/>
  <c r="AX165" i="2"/>
  <c r="AX171" i="2" s="1"/>
  <c r="AX66" i="2"/>
  <c r="AX111" i="2"/>
  <c r="AX117" i="2" s="1"/>
  <c r="AW203" i="2"/>
  <c r="AW213" i="2" s="1"/>
  <c r="AW209" i="2"/>
  <c r="AX144" i="2" l="1"/>
  <c r="AY123" i="2"/>
  <c r="AY133" i="2" s="1"/>
  <c r="AY129" i="2"/>
  <c r="AY156" i="2"/>
  <c r="AY150" i="2"/>
  <c r="AY160" i="2" s="1"/>
  <c r="AX235" i="2"/>
  <c r="AX229" i="2"/>
  <c r="AX239" i="2" s="1"/>
  <c r="AX226" i="2"/>
  <c r="AY237" i="2"/>
  <c r="AY231" i="2"/>
  <c r="AY241" i="2" s="1"/>
  <c r="AX252" i="2"/>
  <c r="AW263" i="2"/>
  <c r="AW257" i="2"/>
  <c r="AW267" i="2" s="1"/>
  <c r="AX181" i="2"/>
  <c r="AX175" i="2"/>
  <c r="AX185" i="2" s="1"/>
  <c r="AX172" i="2"/>
  <c r="AY204" i="2"/>
  <c r="AY214" i="2" s="1"/>
  <c r="AY210" i="2"/>
  <c r="AX198" i="2"/>
  <c r="AX121" i="2"/>
  <c r="AX131" i="2" s="1"/>
  <c r="AX127" i="2"/>
  <c r="AX118" i="2"/>
  <c r="AY177" i="2"/>
  <c r="AY187" i="2" s="1"/>
  <c r="AY183" i="2"/>
  <c r="AY264" i="2"/>
  <c r="AY258" i="2"/>
  <c r="AY268" i="2" s="1"/>
  <c r="AW182" i="2"/>
  <c r="AW176" i="2"/>
  <c r="AW186" i="2" s="1"/>
  <c r="AY57" i="2"/>
  <c r="AY71" i="2"/>
  <c r="AY59" i="2"/>
  <c r="AY73" i="2"/>
  <c r="AY61" i="2"/>
  <c r="AY75" i="2"/>
  <c r="AY63" i="2"/>
  <c r="AY56" i="2"/>
  <c r="AY72" i="2"/>
  <c r="AY64" i="2"/>
  <c r="AZ3" i="2"/>
  <c r="AY93" i="2"/>
  <c r="AY101" i="2" s="1"/>
  <c r="AY70" i="2"/>
  <c r="AY65" i="2"/>
  <c r="AY62" i="2"/>
  <c r="AY79" i="2"/>
  <c r="AY78" i="2"/>
  <c r="AY77" i="2"/>
  <c r="AY74" i="2"/>
  <c r="AY60" i="2"/>
  <c r="AY96" i="2"/>
  <c r="AY104" i="2" s="1"/>
  <c r="AY58" i="2"/>
  <c r="AY76" i="2"/>
  <c r="AX262" i="2" l="1"/>
  <c r="AX256" i="2"/>
  <c r="AX266" i="2" s="1"/>
  <c r="AX253" i="2"/>
  <c r="AX202" i="2"/>
  <c r="AX212" i="2" s="1"/>
  <c r="AX208" i="2"/>
  <c r="AX199" i="2"/>
  <c r="AZ254" i="2"/>
  <c r="AZ200" i="2"/>
  <c r="AZ227" i="2"/>
  <c r="AZ173" i="2"/>
  <c r="AZ119" i="2"/>
  <c r="AZ146" i="2"/>
  <c r="AZ4" i="2"/>
  <c r="AX128" i="2"/>
  <c r="AX122" i="2"/>
  <c r="AX132" i="2" s="1"/>
  <c r="AX236" i="2"/>
  <c r="AX230" i="2"/>
  <c r="AX240" i="2" s="1"/>
  <c r="AY220" i="2"/>
  <c r="AY247" i="2"/>
  <c r="AY193" i="2"/>
  <c r="AY166" i="2"/>
  <c r="AY139" i="2"/>
  <c r="AY112" i="2"/>
  <c r="AY80" i="2"/>
  <c r="AX182" i="2"/>
  <c r="AX176" i="2"/>
  <c r="AX186" i="2" s="1"/>
  <c r="AY246" i="2"/>
  <c r="AY219" i="2"/>
  <c r="AY192" i="2"/>
  <c r="AY165" i="2"/>
  <c r="AY138" i="2"/>
  <c r="AY66" i="2"/>
  <c r="AY111" i="2"/>
  <c r="AY117" i="2" s="1"/>
  <c r="AX154" i="2"/>
  <c r="AX148" i="2"/>
  <c r="AX158" i="2" s="1"/>
  <c r="AX145" i="2"/>
  <c r="AY144" i="2" l="1"/>
  <c r="AZ129" i="2"/>
  <c r="AZ123" i="2"/>
  <c r="AZ133" i="2" s="1"/>
  <c r="AZ177" i="2"/>
  <c r="AZ187" i="2" s="1"/>
  <c r="AZ183" i="2"/>
  <c r="AZ231" i="2"/>
  <c r="AZ241" i="2" s="1"/>
  <c r="AZ237" i="2"/>
  <c r="AY198" i="2"/>
  <c r="AZ258" i="2"/>
  <c r="AZ268" i="2" s="1"/>
  <c r="AZ264" i="2"/>
  <c r="AY121" i="2"/>
  <c r="AY131" i="2" s="1"/>
  <c r="AY127" i="2"/>
  <c r="AY118" i="2"/>
  <c r="AY171" i="2"/>
  <c r="AZ204" i="2"/>
  <c r="AZ214" i="2" s="1"/>
  <c r="AZ210" i="2"/>
  <c r="AY252" i="2"/>
  <c r="AZ71" i="2"/>
  <c r="AZ59" i="2"/>
  <c r="AZ73" i="2"/>
  <c r="AZ61" i="2"/>
  <c r="AZ75" i="2"/>
  <c r="AZ63" i="2"/>
  <c r="AZ96" i="2"/>
  <c r="AZ104" i="2" s="1"/>
  <c r="AZ78" i="2"/>
  <c r="AZ77" i="2"/>
  <c r="AZ65" i="2"/>
  <c r="AZ57" i="2"/>
  <c r="AZ72" i="2"/>
  <c r="AZ56" i="2"/>
  <c r="BA3" i="2"/>
  <c r="AZ64" i="2"/>
  <c r="AZ93" i="2"/>
  <c r="AZ101" i="2" s="1"/>
  <c r="AZ70" i="2"/>
  <c r="AZ62" i="2"/>
  <c r="AZ74" i="2"/>
  <c r="AZ60" i="2"/>
  <c r="AZ76" i="2"/>
  <c r="AZ58" i="2"/>
  <c r="AZ79" i="2"/>
  <c r="AY225" i="2"/>
  <c r="AX209" i="2"/>
  <c r="AX203" i="2"/>
  <c r="AX213" i="2" s="1"/>
  <c r="AX155" i="2"/>
  <c r="AX149" i="2"/>
  <c r="AX159" i="2" s="1"/>
  <c r="AX257" i="2"/>
  <c r="AX267" i="2" s="1"/>
  <c r="AX263" i="2"/>
  <c r="AZ150" i="2"/>
  <c r="AZ160" i="2" s="1"/>
  <c r="AZ156" i="2"/>
  <c r="BA254" i="2" l="1"/>
  <c r="BA227" i="2"/>
  <c r="BA200" i="2"/>
  <c r="BA146" i="2"/>
  <c r="BA173" i="2"/>
  <c r="BA119" i="2"/>
  <c r="BA4" i="2"/>
  <c r="AY235" i="2"/>
  <c r="AY229" i="2"/>
  <c r="AY239" i="2" s="1"/>
  <c r="AY226" i="2"/>
  <c r="AY202" i="2"/>
  <c r="AY212" i="2" s="1"/>
  <c r="AY208" i="2"/>
  <c r="AY199" i="2"/>
  <c r="AZ246" i="2"/>
  <c r="AZ192" i="2"/>
  <c r="AZ219" i="2"/>
  <c r="AZ138" i="2"/>
  <c r="AZ165" i="2"/>
  <c r="AZ111" i="2"/>
  <c r="AZ117" i="2" s="1"/>
  <c r="AZ66" i="2"/>
  <c r="AY175" i="2"/>
  <c r="AY185" i="2" s="1"/>
  <c r="AY181" i="2"/>
  <c r="AY172" i="2"/>
  <c r="AY262" i="2"/>
  <c r="AY256" i="2"/>
  <c r="AY266" i="2" s="1"/>
  <c r="AY253" i="2"/>
  <c r="AY128" i="2"/>
  <c r="AY122" i="2"/>
  <c r="AY132" i="2" s="1"/>
  <c r="AZ220" i="2"/>
  <c r="AZ247" i="2"/>
  <c r="AZ193" i="2"/>
  <c r="AZ166" i="2"/>
  <c r="AZ139" i="2"/>
  <c r="AZ80" i="2"/>
  <c r="AZ112" i="2"/>
  <c r="AY148" i="2"/>
  <c r="AY158" i="2" s="1"/>
  <c r="AY145" i="2"/>
  <c r="AY154" i="2"/>
  <c r="AZ171" i="2" l="1"/>
  <c r="BA129" i="2"/>
  <c r="BA123" i="2"/>
  <c r="BA133" i="2" s="1"/>
  <c r="AY149" i="2"/>
  <c r="AY159" i="2" s="1"/>
  <c r="AY155" i="2"/>
  <c r="AZ121" i="2"/>
  <c r="AZ131" i="2" s="1"/>
  <c r="AZ127" i="2"/>
  <c r="AZ118" i="2"/>
  <c r="AZ144" i="2"/>
  <c r="BA183" i="2"/>
  <c r="BA177" i="2"/>
  <c r="BA187" i="2" s="1"/>
  <c r="AY263" i="2"/>
  <c r="AY257" i="2"/>
  <c r="AY267" i="2" s="1"/>
  <c r="BA150" i="2"/>
  <c r="BA160" i="2" s="1"/>
  <c r="BA156" i="2"/>
  <c r="AY209" i="2"/>
  <c r="AY203" i="2"/>
  <c r="AY213" i="2" s="1"/>
  <c r="BA237" i="2"/>
  <c r="BA231" i="2"/>
  <c r="BA241" i="2" s="1"/>
  <c r="AY236" i="2"/>
  <c r="AY230" i="2"/>
  <c r="AY240" i="2" s="1"/>
  <c r="BA78" i="2"/>
  <c r="BA93" i="2"/>
  <c r="BA101" i="2" s="1"/>
  <c r="BA73" i="2"/>
  <c r="BA61" i="2"/>
  <c r="BA75" i="2"/>
  <c r="BA63" i="2"/>
  <c r="BA96" i="2"/>
  <c r="BA104" i="2" s="1"/>
  <c r="BA77" i="2"/>
  <c r="BA65" i="2"/>
  <c r="BA56" i="2"/>
  <c r="BA71" i="2"/>
  <c r="BA59" i="2"/>
  <c r="BA64" i="2"/>
  <c r="BB3" i="2"/>
  <c r="BA70" i="2"/>
  <c r="BA62" i="2"/>
  <c r="BA60" i="2"/>
  <c r="BA76" i="2"/>
  <c r="BA72" i="2"/>
  <c r="BA79" i="2"/>
  <c r="BA74" i="2"/>
  <c r="BA58" i="2"/>
  <c r="BA57" i="2"/>
  <c r="AZ225" i="2"/>
  <c r="AZ198" i="2"/>
  <c r="AZ252" i="2"/>
  <c r="BA204" i="2"/>
  <c r="BA214" i="2" s="1"/>
  <c r="BA210" i="2"/>
  <c r="AY182" i="2"/>
  <c r="AY176" i="2"/>
  <c r="AY186" i="2" s="1"/>
  <c r="BA258" i="2"/>
  <c r="BA268" i="2" s="1"/>
  <c r="BA264" i="2"/>
  <c r="BA219" i="2" l="1"/>
  <c r="BA192" i="2"/>
  <c r="BA246" i="2"/>
  <c r="BA165" i="2"/>
  <c r="BA111" i="2"/>
  <c r="BA138" i="2"/>
  <c r="BA66" i="2"/>
  <c r="AZ122" i="2"/>
  <c r="AZ132" i="2" s="1"/>
  <c r="AZ128" i="2"/>
  <c r="AZ148" i="2"/>
  <c r="AZ158" i="2" s="1"/>
  <c r="AZ154" i="2"/>
  <c r="AZ145" i="2"/>
  <c r="AZ262" i="2"/>
  <c r="AZ256" i="2"/>
  <c r="AZ266" i="2" s="1"/>
  <c r="AZ253" i="2"/>
  <c r="BA247" i="2"/>
  <c r="BA220" i="2"/>
  <c r="BA193" i="2"/>
  <c r="BA166" i="2"/>
  <c r="BA139" i="2"/>
  <c r="BA112" i="2"/>
  <c r="BA80" i="2"/>
  <c r="AZ208" i="2"/>
  <c r="AZ199" i="2"/>
  <c r="AZ202" i="2"/>
  <c r="AZ212" i="2" s="1"/>
  <c r="BB254" i="2"/>
  <c r="BB227" i="2"/>
  <c r="BB200" i="2"/>
  <c r="BB146" i="2"/>
  <c r="BB173" i="2"/>
  <c r="BB119" i="2"/>
  <c r="BB4" i="2"/>
  <c r="AZ229" i="2"/>
  <c r="AZ239" i="2" s="1"/>
  <c r="AZ235" i="2"/>
  <c r="AZ226" i="2"/>
  <c r="AZ175" i="2"/>
  <c r="AZ185" i="2" s="1"/>
  <c r="AZ181" i="2"/>
  <c r="AZ172" i="2"/>
  <c r="BB93" i="2" l="1"/>
  <c r="BB101" i="2" s="1"/>
  <c r="BB75" i="2"/>
  <c r="BB63" i="2"/>
  <c r="BB96" i="2"/>
  <c r="BB104" i="2" s="1"/>
  <c r="BB77" i="2"/>
  <c r="BB65" i="2"/>
  <c r="BB78" i="2"/>
  <c r="BB56" i="2"/>
  <c r="BB70" i="2"/>
  <c r="BB58" i="2"/>
  <c r="BB73" i="2"/>
  <c r="BB61" i="2"/>
  <c r="BB59" i="2"/>
  <c r="BB62" i="2"/>
  <c r="BB57" i="2"/>
  <c r="BB79" i="2"/>
  <c r="BB60" i="2"/>
  <c r="BB64" i="2"/>
  <c r="BC3" i="2"/>
  <c r="BB74" i="2"/>
  <c r="BB71" i="2"/>
  <c r="BB76" i="2"/>
  <c r="BB72" i="2"/>
  <c r="BB183" i="2"/>
  <c r="BB177" i="2"/>
  <c r="BB187" i="2" s="1"/>
  <c r="BB150" i="2"/>
  <c r="BB160" i="2" s="1"/>
  <c r="BB156" i="2"/>
  <c r="BB210" i="2"/>
  <c r="BB204" i="2"/>
  <c r="BB214" i="2" s="1"/>
  <c r="AZ182" i="2"/>
  <c r="AZ176" i="2"/>
  <c r="AZ186" i="2" s="1"/>
  <c r="BB237" i="2"/>
  <c r="BB231" i="2"/>
  <c r="BB241" i="2" s="1"/>
  <c r="BB258" i="2"/>
  <c r="BB268" i="2" s="1"/>
  <c r="BB264" i="2"/>
  <c r="BA144" i="2"/>
  <c r="BA171" i="2"/>
  <c r="AZ209" i="2"/>
  <c r="AZ203" i="2"/>
  <c r="AZ213" i="2" s="1"/>
  <c r="BA198" i="2"/>
  <c r="BB129" i="2"/>
  <c r="BB123" i="2"/>
  <c r="BB133" i="2" s="1"/>
  <c r="BA117" i="2"/>
  <c r="AZ257" i="2"/>
  <c r="AZ267" i="2" s="1"/>
  <c r="AZ263" i="2"/>
  <c r="BA252" i="2"/>
  <c r="AZ230" i="2"/>
  <c r="AZ240" i="2" s="1"/>
  <c r="AZ236" i="2"/>
  <c r="AZ149" i="2"/>
  <c r="AZ159" i="2" s="1"/>
  <c r="AZ155" i="2"/>
  <c r="BA225" i="2"/>
  <c r="BA118" i="2" l="1"/>
  <c r="BA121" i="2"/>
  <c r="BA131" i="2" s="1"/>
  <c r="BA127" i="2"/>
  <c r="BB219" i="2"/>
  <c r="BB225" i="2" s="1"/>
  <c r="BB246" i="2"/>
  <c r="BB192" i="2"/>
  <c r="BB198" i="2" s="1"/>
  <c r="BB138" i="2"/>
  <c r="BB144" i="2" s="1"/>
  <c r="BB165" i="2"/>
  <c r="BB171" i="2" s="1"/>
  <c r="BB111" i="2"/>
  <c r="BB117" i="2" s="1"/>
  <c r="BB66" i="2"/>
  <c r="BB247" i="2"/>
  <c r="BB220" i="2"/>
  <c r="BB193" i="2"/>
  <c r="BB166" i="2"/>
  <c r="BB139" i="2"/>
  <c r="BB112" i="2"/>
  <c r="BB80" i="2"/>
  <c r="BA229" i="2"/>
  <c r="BA239" i="2" s="1"/>
  <c r="BA235" i="2"/>
  <c r="BA226" i="2"/>
  <c r="BA199" i="2"/>
  <c r="BA202" i="2"/>
  <c r="BA212" i="2" s="1"/>
  <c r="BA208" i="2"/>
  <c r="BA181" i="2"/>
  <c r="BA175" i="2"/>
  <c r="BA185" i="2" s="1"/>
  <c r="BA172" i="2"/>
  <c r="BA154" i="2"/>
  <c r="BA148" i="2"/>
  <c r="BA158" i="2" s="1"/>
  <c r="BA145" i="2"/>
  <c r="BC227" i="2"/>
  <c r="BC200" i="2"/>
  <c r="BC254" i="2"/>
  <c r="BC146" i="2"/>
  <c r="BC173" i="2"/>
  <c r="BC4" i="2"/>
  <c r="BC119" i="2"/>
  <c r="BA262" i="2"/>
  <c r="BA256" i="2"/>
  <c r="BA266" i="2" s="1"/>
  <c r="BA253" i="2"/>
  <c r="BC150" i="2" l="1"/>
  <c r="BC160" i="2" s="1"/>
  <c r="BC156" i="2"/>
  <c r="BC264" i="2"/>
  <c r="BC258" i="2"/>
  <c r="BC268" i="2" s="1"/>
  <c r="BA236" i="2"/>
  <c r="BA230" i="2"/>
  <c r="BA240" i="2" s="1"/>
  <c r="BB154" i="2"/>
  <c r="BB148" i="2"/>
  <c r="BB158" i="2" s="1"/>
  <c r="BB145" i="2"/>
  <c r="BB181" i="2"/>
  <c r="BB175" i="2"/>
  <c r="BB185" i="2" s="1"/>
  <c r="BB172" i="2"/>
  <c r="BA257" i="2"/>
  <c r="BA267" i="2" s="1"/>
  <c r="BA263" i="2"/>
  <c r="BA182" i="2"/>
  <c r="BA176" i="2"/>
  <c r="BA186" i="2" s="1"/>
  <c r="BA209" i="2"/>
  <c r="BA203" i="2"/>
  <c r="BA213" i="2" s="1"/>
  <c r="BC210" i="2"/>
  <c r="BC204" i="2"/>
  <c r="BC214" i="2" s="1"/>
  <c r="BC237" i="2"/>
  <c r="BC231" i="2"/>
  <c r="BC241" i="2" s="1"/>
  <c r="BB199" i="2"/>
  <c r="BB202" i="2"/>
  <c r="BB212" i="2" s="1"/>
  <c r="BB208" i="2"/>
  <c r="BC93" i="2"/>
  <c r="BC101" i="2" s="1"/>
  <c r="BC96" i="2"/>
  <c r="BC104" i="2" s="1"/>
  <c r="BC77" i="2"/>
  <c r="BC65" i="2"/>
  <c r="BC78" i="2"/>
  <c r="BC56" i="2"/>
  <c r="BC70" i="2"/>
  <c r="BC58" i="2"/>
  <c r="BC72" i="2"/>
  <c r="BC60" i="2"/>
  <c r="BC75" i="2"/>
  <c r="BC63" i="2"/>
  <c r="BC62" i="2"/>
  <c r="BC59" i="2"/>
  <c r="BC79" i="2"/>
  <c r="BC57" i="2"/>
  <c r="BC74" i="2"/>
  <c r="BC71" i="2"/>
  <c r="BC76" i="2"/>
  <c r="BC73" i="2"/>
  <c r="BD3" i="2"/>
  <c r="BC61" i="2"/>
  <c r="BC64" i="2"/>
  <c r="BB121" i="2"/>
  <c r="BB131" i="2" s="1"/>
  <c r="BB127" i="2"/>
  <c r="BB118" i="2"/>
  <c r="BA155" i="2"/>
  <c r="BA149" i="2"/>
  <c r="BA159" i="2" s="1"/>
  <c r="BB252" i="2"/>
  <c r="BB229" i="2"/>
  <c r="BB239" i="2" s="1"/>
  <c r="BB235" i="2"/>
  <c r="BB226" i="2"/>
  <c r="BC129" i="2"/>
  <c r="BC123" i="2"/>
  <c r="BC133" i="2" s="1"/>
  <c r="BC183" i="2"/>
  <c r="BC177" i="2"/>
  <c r="BC187" i="2" s="1"/>
  <c r="BA122" i="2"/>
  <c r="BA132" i="2" s="1"/>
  <c r="BA128" i="2"/>
  <c r="BB122" i="2" l="1"/>
  <c r="BB132" i="2" s="1"/>
  <c r="BB128" i="2"/>
  <c r="BC247" i="2"/>
  <c r="BC220" i="2"/>
  <c r="BC193" i="2"/>
  <c r="BC166" i="2"/>
  <c r="BC139" i="2"/>
  <c r="BC80" i="2"/>
  <c r="BC112" i="2"/>
  <c r="BB155" i="2"/>
  <c r="BB149" i="2"/>
  <c r="BB159" i="2" s="1"/>
  <c r="BC219" i="2"/>
  <c r="BC192" i="2"/>
  <c r="BC246" i="2"/>
  <c r="BC252" i="2" s="1"/>
  <c r="BC111" i="2"/>
  <c r="BC165" i="2"/>
  <c r="BC138" i="2"/>
  <c r="BC66" i="2"/>
  <c r="BD227" i="2"/>
  <c r="BD254" i="2"/>
  <c r="BD200" i="2"/>
  <c r="BD173" i="2"/>
  <c r="BD4" i="2"/>
  <c r="BD146" i="2"/>
  <c r="BD119" i="2"/>
  <c r="BB262" i="2"/>
  <c r="BB256" i="2"/>
  <c r="BB266" i="2" s="1"/>
  <c r="BB253" i="2"/>
  <c r="BB230" i="2"/>
  <c r="BB240" i="2" s="1"/>
  <c r="BB236" i="2"/>
  <c r="BB203" i="2"/>
  <c r="BB213" i="2" s="1"/>
  <c r="BB209" i="2"/>
  <c r="BB176" i="2"/>
  <c r="BB186" i="2" s="1"/>
  <c r="BB182" i="2"/>
  <c r="BB257" i="2" l="1"/>
  <c r="BB267" i="2" s="1"/>
  <c r="BB263" i="2"/>
  <c r="BC171" i="2"/>
  <c r="BC256" i="2"/>
  <c r="BC266" i="2" s="1"/>
  <c r="BC253" i="2"/>
  <c r="BC262" i="2"/>
  <c r="BD237" i="2"/>
  <c r="BD231" i="2"/>
  <c r="BD241" i="2" s="1"/>
  <c r="BD156" i="2"/>
  <c r="BD150" i="2"/>
  <c r="BD160" i="2" s="1"/>
  <c r="BC198" i="2"/>
  <c r="BD183" i="2"/>
  <c r="BD177" i="2"/>
  <c r="BD187" i="2" s="1"/>
  <c r="BD210" i="2"/>
  <c r="BD204" i="2"/>
  <c r="BD214" i="2" s="1"/>
  <c r="BD264" i="2"/>
  <c r="BD258" i="2"/>
  <c r="BD268" i="2" s="1"/>
  <c r="BC144" i="2"/>
  <c r="BC117" i="2"/>
  <c r="BD129" i="2"/>
  <c r="BD123" i="2"/>
  <c r="BD133" i="2" s="1"/>
  <c r="BD93" i="2"/>
  <c r="BD101" i="2" s="1"/>
  <c r="BD96" i="2"/>
  <c r="BD104" i="2" s="1"/>
  <c r="BD78" i="2"/>
  <c r="BD56" i="2"/>
  <c r="BD70" i="2"/>
  <c r="BD58" i="2"/>
  <c r="BD72" i="2"/>
  <c r="BD60" i="2"/>
  <c r="BD79" i="2"/>
  <c r="BD74" i="2"/>
  <c r="BD62" i="2"/>
  <c r="BD77" i="2"/>
  <c r="BD65" i="2"/>
  <c r="BD75" i="2"/>
  <c r="BD57" i="2"/>
  <c r="BD76" i="2"/>
  <c r="BD73" i="2"/>
  <c r="BD59" i="2"/>
  <c r="BD71" i="2"/>
  <c r="BD61" i="2"/>
  <c r="BD64" i="2"/>
  <c r="BD63" i="2"/>
  <c r="BE3" i="2"/>
  <c r="BC225" i="2"/>
  <c r="BC202" i="2" l="1"/>
  <c r="BC212" i="2" s="1"/>
  <c r="BC208" i="2"/>
  <c r="BC199" i="2"/>
  <c r="BC127" i="2"/>
  <c r="BC121" i="2"/>
  <c r="BC131" i="2" s="1"/>
  <c r="BC118" i="2"/>
  <c r="BC154" i="2"/>
  <c r="BC148" i="2"/>
  <c r="BC158" i="2" s="1"/>
  <c r="BC145" i="2"/>
  <c r="BD247" i="2"/>
  <c r="BD220" i="2"/>
  <c r="BD193" i="2"/>
  <c r="BD166" i="2"/>
  <c r="BD112" i="2"/>
  <c r="BD139" i="2"/>
  <c r="BD80" i="2"/>
  <c r="BE254" i="2"/>
  <c r="BE227" i="2"/>
  <c r="BE200" i="2"/>
  <c r="BE173" i="2"/>
  <c r="BE119" i="2"/>
  <c r="BE4" i="2"/>
  <c r="BE146" i="2"/>
  <c r="BC257" i="2"/>
  <c r="BC267" i="2" s="1"/>
  <c r="BC263" i="2"/>
  <c r="BD246" i="2"/>
  <c r="BD219" i="2"/>
  <c r="BD165" i="2"/>
  <c r="BD171" i="2" s="1"/>
  <c r="BD138" i="2"/>
  <c r="BD144" i="2" s="1"/>
  <c r="BD111" i="2"/>
  <c r="BD117" i="2" s="1"/>
  <c r="BD192" i="2"/>
  <c r="BD198" i="2" s="1"/>
  <c r="BD66" i="2"/>
  <c r="BC181" i="2"/>
  <c r="BC175" i="2"/>
  <c r="BC185" i="2" s="1"/>
  <c r="BC172" i="2"/>
  <c r="BC229" i="2"/>
  <c r="BC239" i="2" s="1"/>
  <c r="BC235" i="2"/>
  <c r="BC226" i="2"/>
  <c r="BE183" i="2" l="1"/>
  <c r="BE177" i="2"/>
  <c r="BE187" i="2" s="1"/>
  <c r="BE129" i="2"/>
  <c r="BE123" i="2"/>
  <c r="BE133" i="2" s="1"/>
  <c r="BD127" i="2"/>
  <c r="BD121" i="2"/>
  <c r="BD131" i="2" s="1"/>
  <c r="BD118" i="2"/>
  <c r="BE210" i="2"/>
  <c r="BE204" i="2"/>
  <c r="BE214" i="2" s="1"/>
  <c r="BE231" i="2"/>
  <c r="BE241" i="2" s="1"/>
  <c r="BE237" i="2"/>
  <c r="BC122" i="2"/>
  <c r="BC132" i="2" s="1"/>
  <c r="BC128" i="2"/>
  <c r="BC155" i="2"/>
  <c r="BC149" i="2"/>
  <c r="BC159" i="2" s="1"/>
  <c r="BD181" i="2"/>
  <c r="BD175" i="2"/>
  <c r="BD185" i="2" s="1"/>
  <c r="BD172" i="2"/>
  <c r="BE258" i="2"/>
  <c r="BE268" i="2" s="1"/>
  <c r="BE264" i="2"/>
  <c r="BC236" i="2"/>
  <c r="BC230" i="2"/>
  <c r="BC240" i="2" s="1"/>
  <c r="BD252" i="2"/>
  <c r="BE96" i="2"/>
  <c r="BE104" i="2" s="1"/>
  <c r="BE70" i="2"/>
  <c r="BE58" i="2"/>
  <c r="BE72" i="2"/>
  <c r="BE60" i="2"/>
  <c r="BE79" i="2"/>
  <c r="BE74" i="2"/>
  <c r="BE62" i="2"/>
  <c r="BE76" i="2"/>
  <c r="BE64" i="2"/>
  <c r="BF3" i="2"/>
  <c r="BE78" i="2"/>
  <c r="BE56" i="2"/>
  <c r="BE75" i="2"/>
  <c r="BE57" i="2"/>
  <c r="BE93" i="2"/>
  <c r="BE101" i="2" s="1"/>
  <c r="BE71" i="2"/>
  <c r="BE73" i="2"/>
  <c r="BE65" i="2"/>
  <c r="BE61" i="2"/>
  <c r="BE77" i="2"/>
  <c r="BE63" i="2"/>
  <c r="BE59" i="2"/>
  <c r="BD202" i="2"/>
  <c r="BD212" i="2" s="1"/>
  <c r="BD208" i="2"/>
  <c r="BD199" i="2"/>
  <c r="BD148" i="2"/>
  <c r="BD158" i="2" s="1"/>
  <c r="BD154" i="2"/>
  <c r="BD145" i="2"/>
  <c r="BD225" i="2"/>
  <c r="BC203" i="2"/>
  <c r="BC213" i="2" s="1"/>
  <c r="BC209" i="2"/>
  <c r="BC176" i="2"/>
  <c r="BC186" i="2" s="1"/>
  <c r="BC182" i="2"/>
  <c r="BE156" i="2"/>
  <c r="BE150" i="2"/>
  <c r="BE160" i="2" s="1"/>
  <c r="BD229" i="2" l="1"/>
  <c r="BD239" i="2" s="1"/>
  <c r="BD235" i="2"/>
  <c r="BD226" i="2"/>
  <c r="BD128" i="2"/>
  <c r="BD122" i="2"/>
  <c r="BD132" i="2" s="1"/>
  <c r="BD203" i="2"/>
  <c r="BD213" i="2" s="1"/>
  <c r="BD209" i="2"/>
  <c r="BE247" i="2"/>
  <c r="BE220" i="2"/>
  <c r="BE193" i="2"/>
  <c r="BE166" i="2"/>
  <c r="BE139" i="2"/>
  <c r="BE112" i="2"/>
  <c r="BE80" i="2"/>
  <c r="BD155" i="2"/>
  <c r="BD149" i="2"/>
  <c r="BD159" i="2" s="1"/>
  <c r="BD176" i="2"/>
  <c r="BD186" i="2" s="1"/>
  <c r="BD182" i="2"/>
  <c r="BE246" i="2"/>
  <c r="BE252" i="2" s="1"/>
  <c r="BE165" i="2"/>
  <c r="BE219" i="2"/>
  <c r="BE225" i="2" s="1"/>
  <c r="BE138" i="2"/>
  <c r="BE144" i="2" s="1"/>
  <c r="BE192" i="2"/>
  <c r="BE111" i="2"/>
  <c r="BE117" i="2" s="1"/>
  <c r="BE66" i="2"/>
  <c r="BF254" i="2"/>
  <c r="BF227" i="2"/>
  <c r="BF200" i="2"/>
  <c r="BF119" i="2"/>
  <c r="BF4" i="2"/>
  <c r="BF146" i="2"/>
  <c r="BF173" i="2"/>
  <c r="BD262" i="2"/>
  <c r="BD256" i="2"/>
  <c r="BD266" i="2" s="1"/>
  <c r="BD253" i="2"/>
  <c r="BF183" i="2" l="1"/>
  <c r="BF177" i="2"/>
  <c r="BF187" i="2" s="1"/>
  <c r="BE235" i="2"/>
  <c r="BE229" i="2"/>
  <c r="BE239" i="2" s="1"/>
  <c r="BE226" i="2"/>
  <c r="BF156" i="2"/>
  <c r="BF150" i="2"/>
  <c r="BF160" i="2" s="1"/>
  <c r="BE262" i="2"/>
  <c r="BE256" i="2"/>
  <c r="BE266" i="2" s="1"/>
  <c r="BE253" i="2"/>
  <c r="BE154" i="2"/>
  <c r="BE148" i="2"/>
  <c r="BE158" i="2" s="1"/>
  <c r="BE145" i="2"/>
  <c r="BE171" i="2"/>
  <c r="BF231" i="2"/>
  <c r="BF241" i="2" s="1"/>
  <c r="BF237" i="2"/>
  <c r="BF264" i="2"/>
  <c r="BF258" i="2"/>
  <c r="BF268" i="2" s="1"/>
  <c r="BE127" i="2"/>
  <c r="BE121" i="2"/>
  <c r="BE131" i="2" s="1"/>
  <c r="BE118" i="2"/>
  <c r="BF96" i="2"/>
  <c r="BF104" i="2" s="1"/>
  <c r="BF72" i="2"/>
  <c r="BF60" i="2"/>
  <c r="BF79" i="2"/>
  <c r="BF74" i="2"/>
  <c r="BF62" i="2"/>
  <c r="BF76" i="2"/>
  <c r="BF64" i="2"/>
  <c r="BG3" i="2"/>
  <c r="BF93" i="2"/>
  <c r="BF101" i="2" s="1"/>
  <c r="BF70" i="2"/>
  <c r="BF58" i="2"/>
  <c r="BF57" i="2"/>
  <c r="BF73" i="2"/>
  <c r="BF63" i="2"/>
  <c r="BF65" i="2"/>
  <c r="BF71" i="2"/>
  <c r="BF75" i="2"/>
  <c r="BF56" i="2"/>
  <c r="BF77" i="2"/>
  <c r="BF59" i="2"/>
  <c r="BF61" i="2"/>
  <c r="BF78" i="2"/>
  <c r="BF129" i="2"/>
  <c r="BF123" i="2"/>
  <c r="BF133" i="2" s="1"/>
  <c r="BF210" i="2"/>
  <c r="BF204" i="2"/>
  <c r="BF214" i="2" s="1"/>
  <c r="BD230" i="2"/>
  <c r="BD240" i="2" s="1"/>
  <c r="BD236" i="2"/>
  <c r="BD257" i="2"/>
  <c r="BD267" i="2" s="1"/>
  <c r="BD263" i="2"/>
  <c r="BE198" i="2"/>
  <c r="BF247" i="2" l="1"/>
  <c r="BF220" i="2"/>
  <c r="BF193" i="2"/>
  <c r="BF166" i="2"/>
  <c r="BF139" i="2"/>
  <c r="BF80" i="2"/>
  <c r="BF112" i="2"/>
  <c r="BE122" i="2"/>
  <c r="BE132" i="2" s="1"/>
  <c r="BE128" i="2"/>
  <c r="BE236" i="2"/>
  <c r="BE230" i="2"/>
  <c r="BE240" i="2" s="1"/>
  <c r="BE257" i="2"/>
  <c r="BE267" i="2" s="1"/>
  <c r="BE263" i="2"/>
  <c r="BF246" i="2"/>
  <c r="BF252" i="2" s="1"/>
  <c r="BF165" i="2"/>
  <c r="BF171" i="2" s="1"/>
  <c r="BF192" i="2"/>
  <c r="BF198" i="2" s="1"/>
  <c r="BF219" i="2"/>
  <c r="BF225" i="2" s="1"/>
  <c r="BF138" i="2"/>
  <c r="BF144" i="2" s="1"/>
  <c r="BF111" i="2"/>
  <c r="BF117" i="2" s="1"/>
  <c r="BF66" i="2"/>
  <c r="BE155" i="2"/>
  <c r="BE149" i="2"/>
  <c r="BE159" i="2" s="1"/>
  <c r="BE208" i="2"/>
  <c r="BE202" i="2"/>
  <c r="BE212" i="2" s="1"/>
  <c r="BE199" i="2"/>
  <c r="BG227" i="2"/>
  <c r="BG254" i="2"/>
  <c r="BG173" i="2"/>
  <c r="BG200" i="2"/>
  <c r="BG119" i="2"/>
  <c r="BG4" i="2"/>
  <c r="BG146" i="2"/>
  <c r="BE181" i="2"/>
  <c r="BE175" i="2"/>
  <c r="BE185" i="2" s="1"/>
  <c r="BE172" i="2"/>
  <c r="BG156" i="2" l="1"/>
  <c r="BG150" i="2"/>
  <c r="BG160" i="2" s="1"/>
  <c r="BG96" i="2"/>
  <c r="BG104" i="2" s="1"/>
  <c r="BG79" i="2"/>
  <c r="BG74" i="2"/>
  <c r="BG62" i="2"/>
  <c r="BG76" i="2"/>
  <c r="BG64" i="2"/>
  <c r="BH3" i="2"/>
  <c r="BG93" i="2"/>
  <c r="BG101" i="2" s="1"/>
  <c r="BG57" i="2"/>
  <c r="BG72" i="2"/>
  <c r="BG60" i="2"/>
  <c r="BG73" i="2"/>
  <c r="BG70" i="2"/>
  <c r="BG65" i="2"/>
  <c r="BG78" i="2"/>
  <c r="BG71" i="2"/>
  <c r="BG63" i="2"/>
  <c r="BG56" i="2"/>
  <c r="BG75" i="2"/>
  <c r="BG59" i="2"/>
  <c r="BG77" i="2"/>
  <c r="BG61" i="2"/>
  <c r="BG58" i="2"/>
  <c r="BG210" i="2"/>
  <c r="BG204" i="2"/>
  <c r="BG214" i="2" s="1"/>
  <c r="BF229" i="2"/>
  <c r="BF239" i="2" s="1"/>
  <c r="BF235" i="2"/>
  <c r="BF226" i="2"/>
  <c r="BG123" i="2"/>
  <c r="BG133" i="2" s="1"/>
  <c r="BG129" i="2"/>
  <c r="BF154" i="2"/>
  <c r="BF148" i="2"/>
  <c r="BF158" i="2" s="1"/>
  <c r="BF145" i="2"/>
  <c r="BG183" i="2"/>
  <c r="BG177" i="2"/>
  <c r="BG187" i="2" s="1"/>
  <c r="BF208" i="2"/>
  <c r="BF202" i="2"/>
  <c r="BF212" i="2" s="1"/>
  <c r="BF199" i="2"/>
  <c r="BG231" i="2"/>
  <c r="BG241" i="2" s="1"/>
  <c r="BG237" i="2"/>
  <c r="BE203" i="2"/>
  <c r="BE213" i="2" s="1"/>
  <c r="BE209" i="2"/>
  <c r="BE176" i="2"/>
  <c r="BE186" i="2" s="1"/>
  <c r="BE182" i="2"/>
  <c r="BF127" i="2"/>
  <c r="BF121" i="2"/>
  <c r="BF131" i="2" s="1"/>
  <c r="BF118" i="2"/>
  <c r="BG258" i="2"/>
  <c r="BG268" i="2" s="1"/>
  <c r="BG264" i="2"/>
  <c r="BF175" i="2"/>
  <c r="BF185" i="2" s="1"/>
  <c r="BF181" i="2"/>
  <c r="BF172" i="2"/>
  <c r="BF256" i="2"/>
  <c r="BF266" i="2" s="1"/>
  <c r="BF262" i="2"/>
  <c r="BF253" i="2"/>
  <c r="BF176" i="2" l="1"/>
  <c r="BF186" i="2" s="1"/>
  <c r="BF182" i="2"/>
  <c r="BF230" i="2"/>
  <c r="BF240" i="2" s="1"/>
  <c r="BF236" i="2"/>
  <c r="BG246" i="2"/>
  <c r="BG252" i="2" s="1"/>
  <c r="BG165" i="2"/>
  <c r="BG192" i="2"/>
  <c r="BG198" i="2" s="1"/>
  <c r="BG219" i="2"/>
  <c r="BG225" i="2" s="1"/>
  <c r="BG138" i="2"/>
  <c r="BG144" i="2" s="1"/>
  <c r="BG111" i="2"/>
  <c r="BG117" i="2" s="1"/>
  <c r="BG66" i="2"/>
  <c r="BF209" i="2"/>
  <c r="BF203" i="2"/>
  <c r="BF213" i="2" s="1"/>
  <c r="BG247" i="2"/>
  <c r="BG193" i="2"/>
  <c r="BG220" i="2"/>
  <c r="BG166" i="2"/>
  <c r="BG112" i="2"/>
  <c r="BG139" i="2"/>
  <c r="BG80" i="2"/>
  <c r="BH254" i="2"/>
  <c r="BH227" i="2"/>
  <c r="BH173" i="2"/>
  <c r="BH146" i="2"/>
  <c r="BH119" i="2"/>
  <c r="BH200" i="2"/>
  <c r="BH4" i="2"/>
  <c r="BF128" i="2"/>
  <c r="BF122" i="2"/>
  <c r="BF132" i="2" s="1"/>
  <c r="BF257" i="2"/>
  <c r="BF267" i="2" s="1"/>
  <c r="BF263" i="2"/>
  <c r="BF149" i="2"/>
  <c r="BF159" i="2" s="1"/>
  <c r="BF155" i="2"/>
  <c r="BH237" i="2" l="1"/>
  <c r="BH231" i="2"/>
  <c r="BH241" i="2" s="1"/>
  <c r="BG154" i="2"/>
  <c r="BG148" i="2"/>
  <c r="BG158" i="2" s="1"/>
  <c r="BG145" i="2"/>
  <c r="BH264" i="2"/>
  <c r="BH258" i="2"/>
  <c r="BH268" i="2" s="1"/>
  <c r="BG235" i="2"/>
  <c r="BG229" i="2"/>
  <c r="BG239" i="2" s="1"/>
  <c r="BG226" i="2"/>
  <c r="BH96" i="2"/>
  <c r="BH104" i="2" s="1"/>
  <c r="BH79" i="2"/>
  <c r="BH76" i="2"/>
  <c r="BH64" i="2"/>
  <c r="BI3" i="2"/>
  <c r="BH93" i="2"/>
  <c r="BH101" i="2" s="1"/>
  <c r="BH57" i="2"/>
  <c r="BH71" i="2"/>
  <c r="BH59" i="2"/>
  <c r="BH74" i="2"/>
  <c r="BH62" i="2"/>
  <c r="BH65" i="2"/>
  <c r="BH61" i="2"/>
  <c r="BH63" i="2"/>
  <c r="BH60" i="2"/>
  <c r="BH78" i="2"/>
  <c r="BH77" i="2"/>
  <c r="BH73" i="2"/>
  <c r="BH70" i="2"/>
  <c r="BH72" i="2"/>
  <c r="BH75" i="2"/>
  <c r="BH58" i="2"/>
  <c r="BH56" i="2"/>
  <c r="BG121" i="2"/>
  <c r="BG131" i="2" s="1"/>
  <c r="BG127" i="2"/>
  <c r="BG118" i="2"/>
  <c r="BG208" i="2"/>
  <c r="BG202" i="2"/>
  <c r="BG212" i="2" s="1"/>
  <c r="BG199" i="2"/>
  <c r="BG171" i="2"/>
  <c r="BG262" i="2"/>
  <c r="BG256" i="2"/>
  <c r="BG266" i="2" s="1"/>
  <c r="BG253" i="2"/>
  <c r="BH210" i="2"/>
  <c r="BH204" i="2"/>
  <c r="BH214" i="2" s="1"/>
  <c r="BH123" i="2"/>
  <c r="BH133" i="2" s="1"/>
  <c r="BH129" i="2"/>
  <c r="BH156" i="2"/>
  <c r="BH150" i="2"/>
  <c r="BH160" i="2" s="1"/>
  <c r="BH183" i="2"/>
  <c r="BH177" i="2"/>
  <c r="BH187" i="2" s="1"/>
  <c r="BG263" i="2" l="1"/>
  <c r="BG257" i="2"/>
  <c r="BG267" i="2" s="1"/>
  <c r="BG175" i="2"/>
  <c r="BG185" i="2" s="1"/>
  <c r="BG172" i="2"/>
  <c r="BG181" i="2"/>
  <c r="BH246" i="2"/>
  <c r="BH219" i="2"/>
  <c r="BH165" i="2"/>
  <c r="BH192" i="2"/>
  <c r="BH198" i="2" s="1"/>
  <c r="BH111" i="2"/>
  <c r="BH117" i="2" s="1"/>
  <c r="BH138" i="2"/>
  <c r="BH144" i="2" s="1"/>
  <c r="BH66" i="2"/>
  <c r="BG149" i="2"/>
  <c r="BG159" i="2" s="1"/>
  <c r="BG155" i="2"/>
  <c r="BG230" i="2"/>
  <c r="BG240" i="2" s="1"/>
  <c r="BG236" i="2"/>
  <c r="BH247" i="2"/>
  <c r="BH193" i="2"/>
  <c r="BH220" i="2"/>
  <c r="BH166" i="2"/>
  <c r="BH112" i="2"/>
  <c r="BH139" i="2"/>
  <c r="BH80" i="2"/>
  <c r="BI254" i="2"/>
  <c r="BI227" i="2"/>
  <c r="BI173" i="2"/>
  <c r="BI200" i="2"/>
  <c r="BI146" i="2"/>
  <c r="BI119" i="2"/>
  <c r="BI4" i="2"/>
  <c r="BG128" i="2"/>
  <c r="BG122" i="2"/>
  <c r="BG132" i="2" s="1"/>
  <c r="BG209" i="2"/>
  <c r="BG203" i="2"/>
  <c r="BG213" i="2" s="1"/>
  <c r="BH154" i="2" l="1"/>
  <c r="BH148" i="2"/>
  <c r="BH158" i="2" s="1"/>
  <c r="BH145" i="2"/>
  <c r="BH208" i="2"/>
  <c r="BH202" i="2"/>
  <c r="BH212" i="2" s="1"/>
  <c r="BH199" i="2"/>
  <c r="BH127" i="2"/>
  <c r="BH121" i="2"/>
  <c r="BH131" i="2" s="1"/>
  <c r="BH118" i="2"/>
  <c r="BH171" i="2"/>
  <c r="BH225" i="2"/>
  <c r="BI150" i="2"/>
  <c r="BI160" i="2" s="1"/>
  <c r="BI156" i="2"/>
  <c r="BI204" i="2"/>
  <c r="BI214" i="2" s="1"/>
  <c r="BI210" i="2"/>
  <c r="BI231" i="2"/>
  <c r="BI241" i="2" s="1"/>
  <c r="BI237" i="2"/>
  <c r="BI93" i="2"/>
  <c r="BI101" i="2" s="1"/>
  <c r="BI57" i="2"/>
  <c r="BI71" i="2"/>
  <c r="BI59" i="2"/>
  <c r="BI73" i="2"/>
  <c r="BI61" i="2"/>
  <c r="BI96" i="2"/>
  <c r="BI104" i="2" s="1"/>
  <c r="BI79" i="2"/>
  <c r="BI76" i="2"/>
  <c r="BI64" i="2"/>
  <c r="BJ3" i="2"/>
  <c r="BI63" i="2"/>
  <c r="BI60" i="2"/>
  <c r="BI78" i="2"/>
  <c r="BI58" i="2"/>
  <c r="BI65" i="2"/>
  <c r="BI62" i="2"/>
  <c r="BI75" i="2"/>
  <c r="BI72" i="2"/>
  <c r="BI70" i="2"/>
  <c r="BI77" i="2"/>
  <c r="BI74" i="2"/>
  <c r="BI56" i="2"/>
  <c r="BI123" i="2"/>
  <c r="BI133" i="2" s="1"/>
  <c r="BI129" i="2"/>
  <c r="BH252" i="2"/>
  <c r="BI177" i="2"/>
  <c r="BI187" i="2" s="1"/>
  <c r="BI183" i="2"/>
  <c r="BG176" i="2"/>
  <c r="BG186" i="2" s="1"/>
  <c r="BG182" i="2"/>
  <c r="BI264" i="2"/>
  <c r="BI258" i="2"/>
  <c r="BI268" i="2" s="1"/>
  <c r="BH128" i="2" l="1"/>
  <c r="BH122" i="2"/>
  <c r="BH132" i="2" s="1"/>
  <c r="BH175" i="2"/>
  <c r="BH185" i="2" s="1"/>
  <c r="BH172" i="2"/>
  <c r="BH181" i="2"/>
  <c r="BI246" i="2"/>
  <c r="BI252" i="2" s="1"/>
  <c r="BI219" i="2"/>
  <c r="BI225" i="2" s="1"/>
  <c r="BI192" i="2"/>
  <c r="BI198" i="2" s="1"/>
  <c r="BI165" i="2"/>
  <c r="BI171" i="2" s="1"/>
  <c r="BI138" i="2"/>
  <c r="BI144" i="2" s="1"/>
  <c r="BI111" i="2"/>
  <c r="BI117" i="2" s="1"/>
  <c r="BI66" i="2"/>
  <c r="BH209" i="2"/>
  <c r="BH203" i="2"/>
  <c r="BH213" i="2" s="1"/>
  <c r="BH235" i="2"/>
  <c r="BH229" i="2"/>
  <c r="BH239" i="2" s="1"/>
  <c r="BH226" i="2"/>
  <c r="BJ254" i="2"/>
  <c r="BJ227" i="2"/>
  <c r="BJ200" i="2"/>
  <c r="BJ173" i="2"/>
  <c r="BJ146" i="2"/>
  <c r="BJ119" i="2"/>
  <c r="BJ4" i="2"/>
  <c r="BI220" i="2"/>
  <c r="BI247" i="2"/>
  <c r="BI193" i="2"/>
  <c r="BI166" i="2"/>
  <c r="BI139" i="2"/>
  <c r="BI112" i="2"/>
  <c r="BI80" i="2"/>
  <c r="BH262" i="2"/>
  <c r="BH256" i="2"/>
  <c r="BH266" i="2" s="1"/>
  <c r="BH253" i="2"/>
  <c r="BH155" i="2"/>
  <c r="BH149" i="2"/>
  <c r="BH159" i="2" s="1"/>
  <c r="BI127" i="2" l="1"/>
  <c r="BI121" i="2"/>
  <c r="BI131" i="2" s="1"/>
  <c r="BI118" i="2"/>
  <c r="BJ177" i="2"/>
  <c r="BJ187" i="2" s="1"/>
  <c r="BJ183" i="2"/>
  <c r="BI202" i="2"/>
  <c r="BI212" i="2" s="1"/>
  <c r="BI208" i="2"/>
  <c r="BI199" i="2"/>
  <c r="BI175" i="2"/>
  <c r="BI185" i="2" s="1"/>
  <c r="BI181" i="2"/>
  <c r="BI172" i="2"/>
  <c r="BJ150" i="2"/>
  <c r="BJ160" i="2" s="1"/>
  <c r="BJ156" i="2"/>
  <c r="BJ264" i="2"/>
  <c r="BJ258" i="2"/>
  <c r="BJ268" i="2" s="1"/>
  <c r="BI262" i="2"/>
  <c r="BI256" i="2"/>
  <c r="BI266" i="2" s="1"/>
  <c r="BI253" i="2"/>
  <c r="BH182" i="2"/>
  <c r="BH176" i="2"/>
  <c r="BH186" i="2" s="1"/>
  <c r="BI154" i="2"/>
  <c r="BI148" i="2"/>
  <c r="BI158" i="2" s="1"/>
  <c r="BI145" i="2"/>
  <c r="BJ204" i="2"/>
  <c r="BJ214" i="2" s="1"/>
  <c r="BJ210" i="2"/>
  <c r="BJ237" i="2"/>
  <c r="BJ231" i="2"/>
  <c r="BJ241" i="2" s="1"/>
  <c r="BI235" i="2"/>
  <c r="BI229" i="2"/>
  <c r="BI239" i="2" s="1"/>
  <c r="BI226" i="2"/>
  <c r="BH230" i="2"/>
  <c r="BH240" i="2" s="1"/>
  <c r="BH236" i="2"/>
  <c r="BJ57" i="2"/>
  <c r="BJ71" i="2"/>
  <c r="BJ59" i="2"/>
  <c r="BJ73" i="2"/>
  <c r="BJ61" i="2"/>
  <c r="BJ75" i="2"/>
  <c r="BJ63" i="2"/>
  <c r="BJ93" i="2"/>
  <c r="BJ101" i="2" s="1"/>
  <c r="BJ60" i="2"/>
  <c r="BJ79" i="2"/>
  <c r="BJ78" i="2"/>
  <c r="BJ76" i="2"/>
  <c r="BJ58" i="2"/>
  <c r="BJ96" i="2"/>
  <c r="BJ104" i="2" s="1"/>
  <c r="BJ72" i="2"/>
  <c r="BJ77" i="2"/>
  <c r="BJ74" i="2"/>
  <c r="BJ70" i="2"/>
  <c r="BJ56" i="2"/>
  <c r="BJ62" i="2"/>
  <c r="BJ64" i="2"/>
  <c r="BK3" i="2"/>
  <c r="BJ65" i="2"/>
  <c r="BH263" i="2"/>
  <c r="BH257" i="2"/>
  <c r="BH267" i="2" s="1"/>
  <c r="BJ123" i="2"/>
  <c r="BJ133" i="2" s="1"/>
  <c r="BJ129" i="2"/>
  <c r="BI182" i="2" l="1"/>
  <c r="BI176" i="2"/>
  <c r="BI186" i="2" s="1"/>
  <c r="BK254" i="2"/>
  <c r="BK227" i="2"/>
  <c r="BK200" i="2"/>
  <c r="BK146" i="2"/>
  <c r="BK119" i="2"/>
  <c r="BK173" i="2"/>
  <c r="BK4" i="2"/>
  <c r="BI128" i="2"/>
  <c r="BI122" i="2"/>
  <c r="BI132" i="2" s="1"/>
  <c r="BI236" i="2"/>
  <c r="BI230" i="2"/>
  <c r="BI240" i="2" s="1"/>
  <c r="BJ246" i="2"/>
  <c r="BJ219" i="2"/>
  <c r="BJ225" i="2" s="1"/>
  <c r="BJ192" i="2"/>
  <c r="BJ165" i="2"/>
  <c r="BJ138" i="2"/>
  <c r="BJ144" i="2" s="1"/>
  <c r="BJ66" i="2"/>
  <c r="BJ111" i="2"/>
  <c r="BJ117" i="2" s="1"/>
  <c r="BI209" i="2"/>
  <c r="BI203" i="2"/>
  <c r="BI213" i="2" s="1"/>
  <c r="BI257" i="2"/>
  <c r="BI267" i="2" s="1"/>
  <c r="BI263" i="2"/>
  <c r="BJ247" i="2"/>
  <c r="BJ220" i="2"/>
  <c r="BJ193" i="2"/>
  <c r="BJ139" i="2"/>
  <c r="BJ166" i="2"/>
  <c r="BJ112" i="2"/>
  <c r="BJ80" i="2"/>
  <c r="BI149" i="2"/>
  <c r="BI159" i="2" s="1"/>
  <c r="BI155" i="2"/>
  <c r="BK71" i="2" l="1"/>
  <c r="BK59" i="2"/>
  <c r="BK73" i="2"/>
  <c r="BK61" i="2"/>
  <c r="BK75" i="2"/>
  <c r="BK63" i="2"/>
  <c r="BK77" i="2"/>
  <c r="BK65" i="2"/>
  <c r="BK57" i="2"/>
  <c r="BK93" i="2"/>
  <c r="BK101" i="2" s="1"/>
  <c r="BK79" i="2"/>
  <c r="BK78" i="2"/>
  <c r="BK76" i="2"/>
  <c r="BK58" i="2"/>
  <c r="BK74" i="2"/>
  <c r="BK96" i="2"/>
  <c r="BK104" i="2" s="1"/>
  <c r="BK60" i="2"/>
  <c r="BK72" i="2"/>
  <c r="BK56" i="2"/>
  <c r="BK70" i="2"/>
  <c r="BK62" i="2"/>
  <c r="BK64" i="2"/>
  <c r="BL3" i="2"/>
  <c r="BK177" i="2"/>
  <c r="BK187" i="2" s="1"/>
  <c r="BK183" i="2"/>
  <c r="BK129" i="2"/>
  <c r="BK123" i="2"/>
  <c r="BK133" i="2" s="1"/>
  <c r="BK150" i="2"/>
  <c r="BK160" i="2" s="1"/>
  <c r="BK156" i="2"/>
  <c r="BK204" i="2"/>
  <c r="BK214" i="2" s="1"/>
  <c r="BK210" i="2"/>
  <c r="BK231" i="2"/>
  <c r="BK241" i="2" s="1"/>
  <c r="BK237" i="2"/>
  <c r="BJ127" i="2"/>
  <c r="BJ121" i="2"/>
  <c r="BJ131" i="2" s="1"/>
  <c r="BJ118" i="2"/>
  <c r="BJ148" i="2"/>
  <c r="BJ158" i="2" s="1"/>
  <c r="BJ154" i="2"/>
  <c r="BJ145" i="2"/>
  <c r="BJ171" i="2"/>
  <c r="BJ198" i="2"/>
  <c r="BJ235" i="2"/>
  <c r="BJ229" i="2"/>
  <c r="BJ239" i="2" s="1"/>
  <c r="BJ226" i="2"/>
  <c r="BJ252" i="2"/>
  <c r="BK264" i="2"/>
  <c r="BK258" i="2"/>
  <c r="BK268" i="2" s="1"/>
  <c r="BJ208" i="2" l="1"/>
  <c r="BJ202" i="2"/>
  <c r="BJ212" i="2" s="1"/>
  <c r="BJ199" i="2"/>
  <c r="BK247" i="2"/>
  <c r="BK220" i="2"/>
  <c r="BK193" i="2"/>
  <c r="BK139" i="2"/>
  <c r="BK166" i="2"/>
  <c r="BK112" i="2"/>
  <c r="BK80" i="2"/>
  <c r="BK246" i="2"/>
  <c r="BK252" i="2" s="1"/>
  <c r="BK219" i="2"/>
  <c r="BK192" i="2"/>
  <c r="BK165" i="2"/>
  <c r="BK138" i="2"/>
  <c r="BK66" i="2"/>
  <c r="BK111" i="2"/>
  <c r="BJ236" i="2"/>
  <c r="BJ230" i="2"/>
  <c r="BJ240" i="2" s="1"/>
  <c r="BJ175" i="2"/>
  <c r="BJ185" i="2" s="1"/>
  <c r="BJ181" i="2"/>
  <c r="BJ172" i="2"/>
  <c r="BJ149" i="2"/>
  <c r="BJ159" i="2" s="1"/>
  <c r="BJ155" i="2"/>
  <c r="BJ128" i="2"/>
  <c r="BJ122" i="2"/>
  <c r="BJ132" i="2" s="1"/>
  <c r="BJ256" i="2"/>
  <c r="BJ266" i="2" s="1"/>
  <c r="BJ262" i="2"/>
  <c r="BJ253" i="2"/>
  <c r="BL254" i="2"/>
  <c r="BL227" i="2"/>
  <c r="BL200" i="2"/>
  <c r="BL146" i="2"/>
  <c r="BL173" i="2"/>
  <c r="BL119" i="2"/>
  <c r="BL4" i="2"/>
  <c r="BL150" i="2" l="1"/>
  <c r="BL160" i="2" s="1"/>
  <c r="BL156" i="2"/>
  <c r="BL264" i="2"/>
  <c r="BL258" i="2"/>
  <c r="BL268" i="2" s="1"/>
  <c r="BJ182" i="2"/>
  <c r="BJ176" i="2"/>
  <c r="BJ186" i="2" s="1"/>
  <c r="BK117" i="2"/>
  <c r="BK144" i="2"/>
  <c r="BL204" i="2"/>
  <c r="BL214" i="2" s="1"/>
  <c r="BL210" i="2"/>
  <c r="BL237" i="2"/>
  <c r="BL231" i="2"/>
  <c r="BL241" i="2" s="1"/>
  <c r="BK171" i="2"/>
  <c r="BK198" i="2"/>
  <c r="BK262" i="2"/>
  <c r="BK256" i="2"/>
  <c r="BK266" i="2" s="1"/>
  <c r="BK253" i="2"/>
  <c r="BJ263" i="2"/>
  <c r="BJ257" i="2"/>
  <c r="BJ267" i="2" s="1"/>
  <c r="BL78" i="2"/>
  <c r="BL93" i="2"/>
  <c r="BL101" i="2" s="1"/>
  <c r="BL73" i="2"/>
  <c r="BL61" i="2"/>
  <c r="BL75" i="2"/>
  <c r="BL63" i="2"/>
  <c r="BL77" i="2"/>
  <c r="BL65" i="2"/>
  <c r="BL56" i="2"/>
  <c r="BL71" i="2"/>
  <c r="BL59" i="2"/>
  <c r="BL76" i="2"/>
  <c r="BL58" i="2"/>
  <c r="BL72" i="2"/>
  <c r="BL74" i="2"/>
  <c r="BL70" i="2"/>
  <c r="BL79" i="2"/>
  <c r="BL57" i="2"/>
  <c r="BL96" i="2"/>
  <c r="BL104" i="2" s="1"/>
  <c r="BL60" i="2"/>
  <c r="BL64" i="2"/>
  <c r="BM3" i="2"/>
  <c r="BL62" i="2"/>
  <c r="BJ209" i="2"/>
  <c r="BJ203" i="2"/>
  <c r="BJ213" i="2" s="1"/>
  <c r="BL129" i="2"/>
  <c r="BL123" i="2"/>
  <c r="BL133" i="2" s="1"/>
  <c r="BL177" i="2"/>
  <c r="BL187" i="2" s="1"/>
  <c r="BL183" i="2"/>
  <c r="BK225" i="2"/>
  <c r="BK148" i="2" l="1"/>
  <c r="BK158" i="2" s="1"/>
  <c r="BK154" i="2"/>
  <c r="BK145" i="2"/>
  <c r="BK263" i="2"/>
  <c r="BK257" i="2"/>
  <c r="BK267" i="2" s="1"/>
  <c r="BM254" i="2"/>
  <c r="BM200" i="2"/>
  <c r="BM227" i="2"/>
  <c r="BM146" i="2"/>
  <c r="BM173" i="2"/>
  <c r="BM119" i="2"/>
  <c r="BM4" i="2"/>
  <c r="BK202" i="2"/>
  <c r="BK212" i="2" s="1"/>
  <c r="BK208" i="2"/>
  <c r="BK199" i="2"/>
  <c r="BK127" i="2"/>
  <c r="BK121" i="2"/>
  <c r="BK131" i="2" s="1"/>
  <c r="BK118" i="2"/>
  <c r="BL247" i="2"/>
  <c r="BL220" i="2"/>
  <c r="BL166" i="2"/>
  <c r="BL193" i="2"/>
  <c r="BL139" i="2"/>
  <c r="BL80" i="2"/>
  <c r="BL112" i="2"/>
  <c r="BK181" i="2"/>
  <c r="BK175" i="2"/>
  <c r="BK185" i="2" s="1"/>
  <c r="BK172" i="2"/>
  <c r="BL246" i="2"/>
  <c r="BL219" i="2"/>
  <c r="BL192" i="2"/>
  <c r="BL138" i="2"/>
  <c r="BL144" i="2" s="1"/>
  <c r="BL165" i="2"/>
  <c r="BL171" i="2" s="1"/>
  <c r="BL111" i="2"/>
  <c r="BL66" i="2"/>
  <c r="BK235" i="2"/>
  <c r="BK229" i="2"/>
  <c r="BK239" i="2" s="1"/>
  <c r="BK226" i="2"/>
  <c r="BM129" i="2" l="1"/>
  <c r="BM123" i="2"/>
  <c r="BM133" i="2" s="1"/>
  <c r="BM183" i="2"/>
  <c r="BM177" i="2"/>
  <c r="BM187" i="2" s="1"/>
  <c r="BM150" i="2"/>
  <c r="BM160" i="2" s="1"/>
  <c r="BM156" i="2"/>
  <c r="BM237" i="2"/>
  <c r="BM231" i="2"/>
  <c r="BM241" i="2" s="1"/>
  <c r="BL148" i="2"/>
  <c r="BL158" i="2" s="1"/>
  <c r="BL154" i="2"/>
  <c r="BL145" i="2"/>
  <c r="BL225" i="2"/>
  <c r="BM210" i="2"/>
  <c r="BM204" i="2"/>
  <c r="BM214" i="2" s="1"/>
  <c r="BM264" i="2"/>
  <c r="BM258" i="2"/>
  <c r="BM268" i="2" s="1"/>
  <c r="BL181" i="2"/>
  <c r="BL175" i="2"/>
  <c r="BL185" i="2" s="1"/>
  <c r="BL172" i="2"/>
  <c r="BK122" i="2"/>
  <c r="BK132" i="2" s="1"/>
  <c r="BK128" i="2"/>
  <c r="BK209" i="2"/>
  <c r="BK203" i="2"/>
  <c r="BK213" i="2" s="1"/>
  <c r="BL198" i="2"/>
  <c r="BL252" i="2"/>
  <c r="BK182" i="2"/>
  <c r="BK176" i="2"/>
  <c r="BK186" i="2" s="1"/>
  <c r="BK236" i="2"/>
  <c r="BK230" i="2"/>
  <c r="BK240" i="2" s="1"/>
  <c r="BK149" i="2"/>
  <c r="BK159" i="2" s="1"/>
  <c r="BK155" i="2"/>
  <c r="BL117" i="2"/>
  <c r="BM93" i="2"/>
  <c r="BM101" i="2" s="1"/>
  <c r="BM75" i="2"/>
  <c r="BM63" i="2"/>
  <c r="BM77" i="2"/>
  <c r="BM65" i="2"/>
  <c r="BM56" i="2"/>
  <c r="BM78" i="2"/>
  <c r="BM70" i="2"/>
  <c r="BM58" i="2"/>
  <c r="BM73" i="2"/>
  <c r="BM61" i="2"/>
  <c r="BM74" i="2"/>
  <c r="BM71" i="2"/>
  <c r="BM64" i="2"/>
  <c r="BN3" i="2"/>
  <c r="BM96" i="2"/>
  <c r="BM104" i="2" s="1"/>
  <c r="BM72" i="2"/>
  <c r="BM76" i="2"/>
  <c r="BM60" i="2"/>
  <c r="BM59" i="2"/>
  <c r="BM62" i="2"/>
  <c r="BM79" i="2"/>
  <c r="BM57" i="2"/>
  <c r="BM247" i="2" l="1"/>
  <c r="BM166" i="2"/>
  <c r="BM220" i="2"/>
  <c r="BM139" i="2"/>
  <c r="BM193" i="2"/>
  <c r="BM112" i="2"/>
  <c r="BM80" i="2"/>
  <c r="BL262" i="2"/>
  <c r="BL256" i="2"/>
  <c r="BL266" i="2" s="1"/>
  <c r="BL253" i="2"/>
  <c r="BL208" i="2"/>
  <c r="BL202" i="2"/>
  <c r="BL212" i="2" s="1"/>
  <c r="BL199" i="2"/>
  <c r="BL149" i="2"/>
  <c r="BL159" i="2" s="1"/>
  <c r="BL155" i="2"/>
  <c r="BL118" i="2"/>
  <c r="BL127" i="2"/>
  <c r="BL121" i="2"/>
  <c r="BL131" i="2" s="1"/>
  <c r="BL182" i="2"/>
  <c r="BL176" i="2"/>
  <c r="BL186" i="2" s="1"/>
  <c r="BM246" i="2"/>
  <c r="BM252" i="2" s="1"/>
  <c r="BM219" i="2"/>
  <c r="BM225" i="2" s="1"/>
  <c r="BM192" i="2"/>
  <c r="BM165" i="2"/>
  <c r="BM171" i="2" s="1"/>
  <c r="BM138" i="2"/>
  <c r="BM111" i="2"/>
  <c r="BM66" i="2"/>
  <c r="BN254" i="2"/>
  <c r="BN227" i="2"/>
  <c r="BN200" i="2"/>
  <c r="BN146" i="2"/>
  <c r="BN173" i="2"/>
  <c r="BN119" i="2"/>
  <c r="BN4" i="2"/>
  <c r="BL235" i="2"/>
  <c r="BL229" i="2"/>
  <c r="BL239" i="2" s="1"/>
  <c r="BL226" i="2"/>
  <c r="BN129" i="2" l="1"/>
  <c r="BN123" i="2"/>
  <c r="BN133" i="2" s="1"/>
  <c r="BN183" i="2"/>
  <c r="BN177" i="2"/>
  <c r="BN187" i="2" s="1"/>
  <c r="BN156" i="2"/>
  <c r="BN150" i="2"/>
  <c r="BN160" i="2" s="1"/>
  <c r="BN210" i="2"/>
  <c r="BN204" i="2"/>
  <c r="BN214" i="2" s="1"/>
  <c r="BM117" i="2"/>
  <c r="BM235" i="2"/>
  <c r="BM229" i="2"/>
  <c r="BM239" i="2" s="1"/>
  <c r="BM226" i="2"/>
  <c r="BL263" i="2"/>
  <c r="BL257" i="2"/>
  <c r="BL267" i="2" s="1"/>
  <c r="BN237" i="2"/>
  <c r="BN231" i="2"/>
  <c r="BN241" i="2" s="1"/>
  <c r="BN264" i="2"/>
  <c r="BN258" i="2"/>
  <c r="BN268" i="2" s="1"/>
  <c r="BM144" i="2"/>
  <c r="BM181" i="2"/>
  <c r="BM175" i="2"/>
  <c r="BM185" i="2" s="1"/>
  <c r="BM172" i="2"/>
  <c r="BL209" i="2"/>
  <c r="BL203" i="2"/>
  <c r="BL213" i="2" s="1"/>
  <c r="BM256" i="2"/>
  <c r="BM266" i="2" s="1"/>
  <c r="BM262" i="2"/>
  <c r="BM253" i="2"/>
  <c r="BL122" i="2"/>
  <c r="BL132" i="2" s="1"/>
  <c r="BL128" i="2"/>
  <c r="BL236" i="2"/>
  <c r="BL230" i="2"/>
  <c r="BL240" i="2" s="1"/>
  <c r="BN93" i="2"/>
  <c r="BN101" i="2" s="1"/>
  <c r="BN77" i="2"/>
  <c r="BN65" i="2"/>
  <c r="BN56" i="2"/>
  <c r="BN78" i="2"/>
  <c r="BN70" i="2"/>
  <c r="BN58" i="2"/>
  <c r="BN72" i="2"/>
  <c r="BN60" i="2"/>
  <c r="BN75" i="2"/>
  <c r="BN63" i="2"/>
  <c r="BN74" i="2"/>
  <c r="BN71" i="2"/>
  <c r="BN96" i="2"/>
  <c r="BN104" i="2" s="1"/>
  <c r="BO3" i="2"/>
  <c r="BN64" i="2"/>
  <c r="BN61" i="2"/>
  <c r="BN59" i="2"/>
  <c r="BN79" i="2"/>
  <c r="BN73" i="2"/>
  <c r="BN57" i="2"/>
  <c r="BN62" i="2"/>
  <c r="BN76" i="2"/>
  <c r="BM198" i="2"/>
  <c r="BM127" i="2" l="1"/>
  <c r="BM121" i="2"/>
  <c r="BM131" i="2" s="1"/>
  <c r="BM118" i="2"/>
  <c r="BM263" i="2"/>
  <c r="BM257" i="2"/>
  <c r="BM267" i="2" s="1"/>
  <c r="BM208" i="2"/>
  <c r="BM199" i="2"/>
  <c r="BM202" i="2"/>
  <c r="BM212" i="2" s="1"/>
  <c r="BM176" i="2"/>
  <c r="BM186" i="2" s="1"/>
  <c r="BM182" i="2"/>
  <c r="BN247" i="2"/>
  <c r="BN193" i="2"/>
  <c r="BN166" i="2"/>
  <c r="BN220" i="2"/>
  <c r="BN139" i="2"/>
  <c r="BN80" i="2"/>
  <c r="BN112" i="2"/>
  <c r="BO254" i="2"/>
  <c r="BO227" i="2"/>
  <c r="BO173" i="2"/>
  <c r="BO146" i="2"/>
  <c r="BO4" i="2"/>
  <c r="BO119" i="2"/>
  <c r="BO200" i="2"/>
  <c r="BM148" i="2"/>
  <c r="BM158" i="2" s="1"/>
  <c r="BM154" i="2"/>
  <c r="BM145" i="2"/>
  <c r="BN246" i="2"/>
  <c r="BN219" i="2"/>
  <c r="BN225" i="2" s="1"/>
  <c r="BN192" i="2"/>
  <c r="BN198" i="2" s="1"/>
  <c r="BN165" i="2"/>
  <c r="BN171" i="2" s="1"/>
  <c r="BN138" i="2"/>
  <c r="BN144" i="2" s="1"/>
  <c r="BN111" i="2"/>
  <c r="BN117" i="2" s="1"/>
  <c r="BN66" i="2"/>
  <c r="BM236" i="2"/>
  <c r="BM230" i="2"/>
  <c r="BM240" i="2" s="1"/>
  <c r="BN127" i="2" l="1"/>
  <c r="BN121" i="2"/>
  <c r="BN131" i="2" s="1"/>
  <c r="BN118" i="2"/>
  <c r="BO156" i="2"/>
  <c r="BO150" i="2"/>
  <c r="BO160" i="2" s="1"/>
  <c r="BN208" i="2"/>
  <c r="BN202" i="2"/>
  <c r="BN212" i="2" s="1"/>
  <c r="BN199" i="2"/>
  <c r="BO183" i="2"/>
  <c r="BO177" i="2"/>
  <c r="BO187" i="2" s="1"/>
  <c r="BN252" i="2"/>
  <c r="BM155" i="2"/>
  <c r="BM149" i="2"/>
  <c r="BM159" i="2" s="1"/>
  <c r="BN148" i="2"/>
  <c r="BN158" i="2" s="1"/>
  <c r="BN154" i="2"/>
  <c r="BN145" i="2"/>
  <c r="BO237" i="2"/>
  <c r="BO231" i="2"/>
  <c r="BO241" i="2" s="1"/>
  <c r="BO264" i="2"/>
  <c r="BO258" i="2"/>
  <c r="BO268" i="2" s="1"/>
  <c r="BO93" i="2"/>
  <c r="BO101" i="2" s="1"/>
  <c r="BO96" i="2"/>
  <c r="BO104" i="2" s="1"/>
  <c r="BO56" i="2"/>
  <c r="BO78" i="2"/>
  <c r="BO70" i="2"/>
  <c r="BO58" i="2"/>
  <c r="BO72" i="2"/>
  <c r="BO60" i="2"/>
  <c r="BO74" i="2"/>
  <c r="BO62" i="2"/>
  <c r="BO77" i="2"/>
  <c r="BO65" i="2"/>
  <c r="BO63" i="2"/>
  <c r="BP3" i="2"/>
  <c r="BO59" i="2"/>
  <c r="BO64" i="2"/>
  <c r="BO61" i="2"/>
  <c r="BO75" i="2"/>
  <c r="BO71" i="2"/>
  <c r="BO57" i="2"/>
  <c r="BO76" i="2"/>
  <c r="BO79" i="2"/>
  <c r="BO73" i="2"/>
  <c r="BN181" i="2"/>
  <c r="BN175" i="2"/>
  <c r="BN185" i="2" s="1"/>
  <c r="BN172" i="2"/>
  <c r="BN235" i="2"/>
  <c r="BN229" i="2"/>
  <c r="BN239" i="2" s="1"/>
  <c r="BN226" i="2"/>
  <c r="BM209" i="2"/>
  <c r="BM203" i="2"/>
  <c r="BM213" i="2" s="1"/>
  <c r="BM122" i="2"/>
  <c r="BM132" i="2" s="1"/>
  <c r="BM128" i="2"/>
  <c r="BO210" i="2"/>
  <c r="BO204" i="2"/>
  <c r="BO214" i="2" s="1"/>
  <c r="BO123" i="2"/>
  <c r="BO133" i="2" s="1"/>
  <c r="BO129" i="2"/>
  <c r="BO247" i="2" l="1"/>
  <c r="BO220" i="2"/>
  <c r="BO193" i="2"/>
  <c r="BO166" i="2"/>
  <c r="BO139" i="2"/>
  <c r="BO112" i="2"/>
  <c r="BO80" i="2"/>
  <c r="BN256" i="2"/>
  <c r="BN266" i="2" s="1"/>
  <c r="BN262" i="2"/>
  <c r="BN253" i="2"/>
  <c r="BN203" i="2"/>
  <c r="BN213" i="2" s="1"/>
  <c r="BN209" i="2"/>
  <c r="BN236" i="2"/>
  <c r="BN230" i="2"/>
  <c r="BN240" i="2" s="1"/>
  <c r="BN155" i="2"/>
  <c r="BN149" i="2"/>
  <c r="BN159" i="2" s="1"/>
  <c r="BN122" i="2"/>
  <c r="BN132" i="2" s="1"/>
  <c r="BN128" i="2"/>
  <c r="BN182" i="2"/>
  <c r="BN176" i="2"/>
  <c r="BN186" i="2" s="1"/>
  <c r="BP254" i="2"/>
  <c r="BP227" i="2"/>
  <c r="BP200" i="2"/>
  <c r="BP146" i="2"/>
  <c r="BP173" i="2"/>
  <c r="BP4" i="2"/>
  <c r="BP119" i="2"/>
  <c r="BO246" i="2"/>
  <c r="BO252" i="2" s="1"/>
  <c r="BO219" i="2"/>
  <c r="BO225" i="2" s="1"/>
  <c r="BO192" i="2"/>
  <c r="BO198" i="2" s="1"/>
  <c r="BO165" i="2"/>
  <c r="BO171" i="2" s="1"/>
  <c r="BO138" i="2"/>
  <c r="BO144" i="2" s="1"/>
  <c r="BO111" i="2"/>
  <c r="BO117" i="2" s="1"/>
  <c r="BO66" i="2"/>
  <c r="BO154" i="2" l="1"/>
  <c r="BO148" i="2"/>
  <c r="BO158" i="2" s="1"/>
  <c r="BO145" i="2"/>
  <c r="BN263" i="2"/>
  <c r="BN257" i="2"/>
  <c r="BN267" i="2" s="1"/>
  <c r="BO262" i="2"/>
  <c r="BO256" i="2"/>
  <c r="BO266" i="2" s="1"/>
  <c r="BO253" i="2"/>
  <c r="BO127" i="2"/>
  <c r="BO121" i="2"/>
  <c r="BO131" i="2" s="1"/>
  <c r="BO118" i="2"/>
  <c r="BP258" i="2"/>
  <c r="BP268" i="2" s="1"/>
  <c r="BP264" i="2"/>
  <c r="BO208" i="2"/>
  <c r="BO202" i="2"/>
  <c r="BO212" i="2" s="1"/>
  <c r="BO199" i="2"/>
  <c r="BP96" i="2"/>
  <c r="BP104" i="2" s="1"/>
  <c r="BP78" i="2"/>
  <c r="BP70" i="2"/>
  <c r="BP58" i="2"/>
  <c r="BP72" i="2"/>
  <c r="BP60" i="2"/>
  <c r="BP74" i="2"/>
  <c r="BP62" i="2"/>
  <c r="BP79" i="2"/>
  <c r="BP76" i="2"/>
  <c r="BP64" i="2"/>
  <c r="BQ3" i="2"/>
  <c r="BP56" i="2"/>
  <c r="BP61" i="2"/>
  <c r="BP77" i="2"/>
  <c r="BP59" i="2"/>
  <c r="BP93" i="2"/>
  <c r="BP101" i="2" s="1"/>
  <c r="BP63" i="2"/>
  <c r="BP65" i="2"/>
  <c r="BP75" i="2"/>
  <c r="BP57" i="2"/>
  <c r="BP73" i="2"/>
  <c r="BP71" i="2"/>
  <c r="BP177" i="2"/>
  <c r="BP187" i="2" s="1"/>
  <c r="BP183" i="2"/>
  <c r="BP237" i="2"/>
  <c r="BP231" i="2"/>
  <c r="BP241" i="2" s="1"/>
  <c r="BO181" i="2"/>
  <c r="BO175" i="2"/>
  <c r="BO185" i="2" s="1"/>
  <c r="BO172" i="2"/>
  <c r="BO229" i="2"/>
  <c r="BO239" i="2" s="1"/>
  <c r="BO235" i="2"/>
  <c r="BO226" i="2"/>
  <c r="BP129" i="2"/>
  <c r="BP123" i="2"/>
  <c r="BP133" i="2" s="1"/>
  <c r="BP156" i="2"/>
  <c r="BP150" i="2"/>
  <c r="BP160" i="2" s="1"/>
  <c r="BP210" i="2"/>
  <c r="BP204" i="2"/>
  <c r="BP214" i="2" s="1"/>
  <c r="BP246" i="2" l="1"/>
  <c r="BP192" i="2"/>
  <c r="BP165" i="2"/>
  <c r="BP171" i="2" s="1"/>
  <c r="BP138" i="2"/>
  <c r="BP219" i="2"/>
  <c r="BP225" i="2" s="1"/>
  <c r="BP111" i="2"/>
  <c r="BP117" i="2" s="1"/>
  <c r="BP66" i="2"/>
  <c r="BO203" i="2"/>
  <c r="BO213" i="2" s="1"/>
  <c r="BO209" i="2"/>
  <c r="BP247" i="2"/>
  <c r="BP193" i="2"/>
  <c r="BP220" i="2"/>
  <c r="BP166" i="2"/>
  <c r="BP112" i="2"/>
  <c r="BP139" i="2"/>
  <c r="BP80" i="2"/>
  <c r="BO122" i="2"/>
  <c r="BO132" i="2" s="1"/>
  <c r="BO128" i="2"/>
  <c r="BO263" i="2"/>
  <c r="BO257" i="2"/>
  <c r="BO267" i="2" s="1"/>
  <c r="BQ254" i="2"/>
  <c r="BQ227" i="2"/>
  <c r="BQ200" i="2"/>
  <c r="BQ173" i="2"/>
  <c r="BQ146" i="2"/>
  <c r="BQ4" i="2"/>
  <c r="BQ119" i="2"/>
  <c r="BO230" i="2"/>
  <c r="BO240" i="2" s="1"/>
  <c r="BO236" i="2"/>
  <c r="BO155" i="2"/>
  <c r="BO149" i="2"/>
  <c r="BO159" i="2" s="1"/>
  <c r="BO176" i="2"/>
  <c r="BO186" i="2" s="1"/>
  <c r="BO182" i="2"/>
  <c r="BQ237" i="2" l="1"/>
  <c r="BQ231" i="2"/>
  <c r="BQ241" i="2" s="1"/>
  <c r="BQ258" i="2"/>
  <c r="BQ268" i="2" s="1"/>
  <c r="BQ264" i="2"/>
  <c r="BQ129" i="2"/>
  <c r="BQ123" i="2"/>
  <c r="BQ133" i="2" s="1"/>
  <c r="BP127" i="2"/>
  <c r="BP121" i="2"/>
  <c r="BP131" i="2" s="1"/>
  <c r="BP118" i="2"/>
  <c r="BQ96" i="2"/>
  <c r="BQ104" i="2" s="1"/>
  <c r="BQ72" i="2"/>
  <c r="BQ60" i="2"/>
  <c r="BQ74" i="2"/>
  <c r="BQ62" i="2"/>
  <c r="BQ79" i="2"/>
  <c r="BQ76" i="2"/>
  <c r="BQ64" i="2"/>
  <c r="BR3" i="2"/>
  <c r="BQ78" i="2"/>
  <c r="BQ70" i="2"/>
  <c r="BQ58" i="2"/>
  <c r="BQ61" i="2"/>
  <c r="BQ56" i="2"/>
  <c r="BQ77" i="2"/>
  <c r="BQ59" i="2"/>
  <c r="BQ73" i="2"/>
  <c r="BQ75" i="2"/>
  <c r="BQ57" i="2"/>
  <c r="BQ65" i="2"/>
  <c r="BQ63" i="2"/>
  <c r="BQ93" i="2"/>
  <c r="BQ101" i="2" s="1"/>
  <c r="BQ71" i="2"/>
  <c r="BQ156" i="2"/>
  <c r="BQ150" i="2"/>
  <c r="BQ160" i="2" s="1"/>
  <c r="BP198" i="2"/>
  <c r="BP235" i="2"/>
  <c r="BP229" i="2"/>
  <c r="BP239" i="2" s="1"/>
  <c r="BP226" i="2"/>
  <c r="BP144" i="2"/>
  <c r="BP181" i="2"/>
  <c r="BP175" i="2"/>
  <c r="BP185" i="2" s="1"/>
  <c r="BP172" i="2"/>
  <c r="BQ177" i="2"/>
  <c r="BQ187" i="2" s="1"/>
  <c r="BQ183" i="2"/>
  <c r="BQ210" i="2"/>
  <c r="BQ204" i="2"/>
  <c r="BQ214" i="2" s="1"/>
  <c r="BP252" i="2"/>
  <c r="BP154" i="2" l="1"/>
  <c r="BP148" i="2"/>
  <c r="BP158" i="2" s="1"/>
  <c r="BP145" i="2"/>
  <c r="BP122" i="2"/>
  <c r="BP132" i="2" s="1"/>
  <c r="BP128" i="2"/>
  <c r="BR254" i="2"/>
  <c r="BR200" i="2"/>
  <c r="BR173" i="2"/>
  <c r="BR227" i="2"/>
  <c r="BR146" i="2"/>
  <c r="BR4" i="2"/>
  <c r="BR119" i="2"/>
  <c r="BP176" i="2"/>
  <c r="BP186" i="2" s="1"/>
  <c r="BP182" i="2"/>
  <c r="BP230" i="2"/>
  <c r="BP240" i="2" s="1"/>
  <c r="BP236" i="2"/>
  <c r="BP262" i="2"/>
  <c r="BP256" i="2"/>
  <c r="BP266" i="2" s="1"/>
  <c r="BP253" i="2"/>
  <c r="BP208" i="2"/>
  <c r="BP202" i="2"/>
  <c r="BP212" i="2" s="1"/>
  <c r="BP199" i="2"/>
  <c r="BQ247" i="2"/>
  <c r="BQ193" i="2"/>
  <c r="BQ220" i="2"/>
  <c r="BQ139" i="2"/>
  <c r="BQ112" i="2"/>
  <c r="BQ166" i="2"/>
  <c r="BQ80" i="2"/>
  <c r="BQ246" i="2"/>
  <c r="BQ252" i="2" s="1"/>
  <c r="BQ165" i="2"/>
  <c r="BQ171" i="2" s="1"/>
  <c r="BQ219" i="2"/>
  <c r="BQ225" i="2" s="1"/>
  <c r="BQ192" i="2"/>
  <c r="BQ198" i="2" s="1"/>
  <c r="BQ138" i="2"/>
  <c r="BQ111" i="2"/>
  <c r="BQ66" i="2"/>
  <c r="BP203" i="2" l="1"/>
  <c r="BP213" i="2" s="1"/>
  <c r="BP209" i="2"/>
  <c r="BR231" i="2"/>
  <c r="BR241" i="2" s="1"/>
  <c r="BR237" i="2"/>
  <c r="BQ208" i="2"/>
  <c r="BQ202" i="2"/>
  <c r="BQ212" i="2" s="1"/>
  <c r="BQ199" i="2"/>
  <c r="BQ181" i="2"/>
  <c r="BQ175" i="2"/>
  <c r="BQ185" i="2" s="1"/>
  <c r="BQ172" i="2"/>
  <c r="BP263" i="2"/>
  <c r="BP257" i="2"/>
  <c r="BP267" i="2" s="1"/>
  <c r="BR258" i="2"/>
  <c r="BR268" i="2" s="1"/>
  <c r="BR264" i="2"/>
  <c r="BQ229" i="2"/>
  <c r="BQ239" i="2" s="1"/>
  <c r="BQ235" i="2"/>
  <c r="BQ226" i="2"/>
  <c r="BQ262" i="2"/>
  <c r="BQ256" i="2"/>
  <c r="BQ266" i="2" s="1"/>
  <c r="BQ253" i="2"/>
  <c r="BR210" i="2"/>
  <c r="BR204" i="2"/>
  <c r="BR214" i="2" s="1"/>
  <c r="BR96" i="2"/>
  <c r="BR104" i="2" s="1"/>
  <c r="BR79" i="2"/>
  <c r="BR74" i="2"/>
  <c r="BR62" i="2"/>
  <c r="BR76" i="2"/>
  <c r="BR64" i="2"/>
  <c r="BS3" i="2"/>
  <c r="BR57" i="2"/>
  <c r="BR72" i="2"/>
  <c r="BR60" i="2"/>
  <c r="BR58" i="2"/>
  <c r="BR59" i="2"/>
  <c r="BR77" i="2"/>
  <c r="BR75" i="2"/>
  <c r="BR56" i="2"/>
  <c r="BR78" i="2"/>
  <c r="BR61" i="2"/>
  <c r="BR73" i="2"/>
  <c r="BR65" i="2"/>
  <c r="BR71" i="2"/>
  <c r="BR70" i="2"/>
  <c r="BR63" i="2"/>
  <c r="BR93" i="2"/>
  <c r="BR101" i="2" s="1"/>
  <c r="BR156" i="2"/>
  <c r="BR150" i="2"/>
  <c r="BR160" i="2" s="1"/>
  <c r="BR177" i="2"/>
  <c r="BR187" i="2" s="1"/>
  <c r="BR183" i="2"/>
  <c r="BP155" i="2"/>
  <c r="BP149" i="2"/>
  <c r="BP159" i="2" s="1"/>
  <c r="BQ117" i="2"/>
  <c r="BQ144" i="2"/>
  <c r="BR123" i="2"/>
  <c r="BR133" i="2" s="1"/>
  <c r="BR129" i="2"/>
  <c r="BQ176" i="2" l="1"/>
  <c r="BQ186" i="2" s="1"/>
  <c r="BQ182" i="2"/>
  <c r="BQ127" i="2"/>
  <c r="BQ121" i="2"/>
  <c r="BQ131" i="2" s="1"/>
  <c r="BQ118" i="2"/>
  <c r="BS254" i="2"/>
  <c r="BS200" i="2"/>
  <c r="BS173" i="2"/>
  <c r="BS227" i="2"/>
  <c r="BS119" i="2"/>
  <c r="BS146" i="2"/>
  <c r="BS4" i="2"/>
  <c r="BQ230" i="2"/>
  <c r="BQ240" i="2" s="1"/>
  <c r="BQ236" i="2"/>
  <c r="BR247" i="2"/>
  <c r="BR193" i="2"/>
  <c r="BR220" i="2"/>
  <c r="BR166" i="2"/>
  <c r="BR112" i="2"/>
  <c r="BR139" i="2"/>
  <c r="BR80" i="2"/>
  <c r="BR246" i="2"/>
  <c r="BR252" i="2" s="1"/>
  <c r="BR165" i="2"/>
  <c r="BR219" i="2"/>
  <c r="BR192" i="2"/>
  <c r="BR138" i="2"/>
  <c r="BR111" i="2"/>
  <c r="BR66" i="2"/>
  <c r="BQ154" i="2"/>
  <c r="BQ148" i="2"/>
  <c r="BQ158" i="2" s="1"/>
  <c r="BQ145" i="2"/>
  <c r="BQ257" i="2"/>
  <c r="BQ267" i="2" s="1"/>
  <c r="BQ263" i="2"/>
  <c r="BQ209" i="2"/>
  <c r="BQ203" i="2"/>
  <c r="BQ213" i="2" s="1"/>
  <c r="BQ149" i="2" l="1"/>
  <c r="BQ159" i="2" s="1"/>
  <c r="BQ155" i="2"/>
  <c r="BS183" i="2"/>
  <c r="BS177" i="2"/>
  <c r="BS187" i="2" s="1"/>
  <c r="BR256" i="2"/>
  <c r="BR266" i="2" s="1"/>
  <c r="BR262" i="2"/>
  <c r="BR253" i="2"/>
  <c r="BS237" i="2"/>
  <c r="BS231" i="2"/>
  <c r="BS241" i="2" s="1"/>
  <c r="BQ122" i="2"/>
  <c r="BQ132" i="2" s="1"/>
  <c r="BQ128" i="2"/>
  <c r="BS156" i="2"/>
  <c r="BS150" i="2"/>
  <c r="BS160" i="2" s="1"/>
  <c r="BR117" i="2"/>
  <c r="BR225" i="2"/>
  <c r="BS123" i="2"/>
  <c r="BS133" i="2" s="1"/>
  <c r="BS129" i="2"/>
  <c r="BS210" i="2"/>
  <c r="BS204" i="2"/>
  <c r="BS214" i="2" s="1"/>
  <c r="BS258" i="2"/>
  <c r="BS268" i="2" s="1"/>
  <c r="BS264" i="2"/>
  <c r="BR144" i="2"/>
  <c r="BR198" i="2"/>
  <c r="BR171" i="2"/>
  <c r="BS96" i="2"/>
  <c r="BS104" i="2" s="1"/>
  <c r="BS76" i="2"/>
  <c r="BS64" i="2"/>
  <c r="BT3" i="2"/>
  <c r="BS79" i="2"/>
  <c r="BS57" i="2"/>
  <c r="BS71" i="2"/>
  <c r="BS59" i="2"/>
  <c r="BS74" i="2"/>
  <c r="BS62" i="2"/>
  <c r="BS77" i="2"/>
  <c r="BS75" i="2"/>
  <c r="BS72" i="2"/>
  <c r="BS56" i="2"/>
  <c r="BS58" i="2"/>
  <c r="BS73" i="2"/>
  <c r="BS70" i="2"/>
  <c r="BS65" i="2"/>
  <c r="BS78" i="2"/>
  <c r="BS93" i="2"/>
  <c r="BS101" i="2" s="1"/>
  <c r="BS61" i="2"/>
  <c r="BS63" i="2"/>
  <c r="BS60" i="2"/>
  <c r="BS247" i="2" l="1"/>
  <c r="BS220" i="2"/>
  <c r="BS193" i="2"/>
  <c r="BS166" i="2"/>
  <c r="BS112" i="2"/>
  <c r="BS139" i="2"/>
  <c r="BS80" i="2"/>
  <c r="BR181" i="2"/>
  <c r="BR175" i="2"/>
  <c r="BR185" i="2" s="1"/>
  <c r="BR172" i="2"/>
  <c r="BR154" i="2"/>
  <c r="BR148" i="2"/>
  <c r="BR158" i="2" s="1"/>
  <c r="BR145" i="2"/>
  <c r="BR263" i="2"/>
  <c r="BR257" i="2"/>
  <c r="BR267" i="2" s="1"/>
  <c r="BT227" i="2"/>
  <c r="BT254" i="2"/>
  <c r="BT200" i="2"/>
  <c r="BT173" i="2"/>
  <c r="BT119" i="2"/>
  <c r="BT146" i="2"/>
  <c r="BT4" i="2"/>
  <c r="BS246" i="2"/>
  <c r="BS252" i="2" s="1"/>
  <c r="BS219" i="2"/>
  <c r="BS225" i="2" s="1"/>
  <c r="BS165" i="2"/>
  <c r="BS192" i="2"/>
  <c r="BS198" i="2" s="1"/>
  <c r="BS111" i="2"/>
  <c r="BS117" i="2" s="1"/>
  <c r="BS138" i="2"/>
  <c r="BS144" i="2" s="1"/>
  <c r="BS66" i="2"/>
  <c r="BR235" i="2"/>
  <c r="BR226" i="2"/>
  <c r="BR229" i="2"/>
  <c r="BR239" i="2" s="1"/>
  <c r="BR121" i="2"/>
  <c r="BR131" i="2" s="1"/>
  <c r="BR127" i="2"/>
  <c r="BR118" i="2"/>
  <c r="BR208" i="2"/>
  <c r="BR202" i="2"/>
  <c r="BR212" i="2" s="1"/>
  <c r="BR199" i="2"/>
  <c r="BT177" i="2" l="1"/>
  <c r="BT187" i="2" s="1"/>
  <c r="BT183" i="2"/>
  <c r="BR176" i="2"/>
  <c r="BR186" i="2" s="1"/>
  <c r="BR182" i="2"/>
  <c r="BS154" i="2"/>
  <c r="BS148" i="2"/>
  <c r="BS158" i="2" s="1"/>
  <c r="BS145" i="2"/>
  <c r="BR203" i="2"/>
  <c r="BR213" i="2" s="1"/>
  <c r="BR209" i="2"/>
  <c r="BT123" i="2"/>
  <c r="BT133" i="2" s="1"/>
  <c r="BT129" i="2"/>
  <c r="BS171" i="2"/>
  <c r="BR128" i="2"/>
  <c r="BR122" i="2"/>
  <c r="BR132" i="2" s="1"/>
  <c r="BT79" i="2"/>
  <c r="BT57" i="2"/>
  <c r="BT71" i="2"/>
  <c r="BT59" i="2"/>
  <c r="BT73" i="2"/>
  <c r="BT61" i="2"/>
  <c r="BT76" i="2"/>
  <c r="BT64" i="2"/>
  <c r="BU3" i="2"/>
  <c r="BT56" i="2"/>
  <c r="BT96" i="2"/>
  <c r="BT104" i="2" s="1"/>
  <c r="BT75" i="2"/>
  <c r="BT72" i="2"/>
  <c r="BT62" i="2"/>
  <c r="BT70" i="2"/>
  <c r="BT93" i="2"/>
  <c r="BT101" i="2" s="1"/>
  <c r="BT77" i="2"/>
  <c r="BT74" i="2"/>
  <c r="BT65" i="2"/>
  <c r="BT63" i="2"/>
  <c r="BT78" i="2"/>
  <c r="BT58" i="2"/>
  <c r="BT60" i="2"/>
  <c r="BT156" i="2"/>
  <c r="BT150" i="2"/>
  <c r="BT160" i="2" s="1"/>
  <c r="BR236" i="2"/>
  <c r="BR230" i="2"/>
  <c r="BR240" i="2" s="1"/>
  <c r="BT204" i="2"/>
  <c r="BT214" i="2" s="1"/>
  <c r="BT210" i="2"/>
  <c r="BT258" i="2"/>
  <c r="BT268" i="2" s="1"/>
  <c r="BT264" i="2"/>
  <c r="BS127" i="2"/>
  <c r="BS121" i="2"/>
  <c r="BS131" i="2" s="1"/>
  <c r="BS118" i="2"/>
  <c r="BT231" i="2"/>
  <c r="BT241" i="2" s="1"/>
  <c r="BT237" i="2"/>
  <c r="BS208" i="2"/>
  <c r="BS202" i="2"/>
  <c r="BS212" i="2" s="1"/>
  <c r="BS199" i="2"/>
  <c r="BS235" i="2"/>
  <c r="BS229" i="2"/>
  <c r="BS239" i="2" s="1"/>
  <c r="BS226" i="2"/>
  <c r="BR149" i="2"/>
  <c r="BR159" i="2" s="1"/>
  <c r="BR155" i="2"/>
  <c r="BS262" i="2"/>
  <c r="BS256" i="2"/>
  <c r="BS266" i="2" s="1"/>
  <c r="BS253" i="2"/>
  <c r="BS203" i="2" l="1"/>
  <c r="BS213" i="2" s="1"/>
  <c r="BS209" i="2"/>
  <c r="BS263" i="2"/>
  <c r="BS257" i="2"/>
  <c r="BS267" i="2" s="1"/>
  <c r="BS149" i="2"/>
  <c r="BS159" i="2" s="1"/>
  <c r="BS155" i="2"/>
  <c r="BS128" i="2"/>
  <c r="BS122" i="2"/>
  <c r="BS132" i="2" s="1"/>
  <c r="BT246" i="2"/>
  <c r="BT252" i="2" s="1"/>
  <c r="BT192" i="2"/>
  <c r="BT198" i="2" s="1"/>
  <c r="BT219" i="2"/>
  <c r="BT225" i="2" s="1"/>
  <c r="BT165" i="2"/>
  <c r="BT66" i="2"/>
  <c r="BT138" i="2"/>
  <c r="BT111" i="2"/>
  <c r="BT247" i="2"/>
  <c r="BT220" i="2"/>
  <c r="BT193" i="2"/>
  <c r="BT166" i="2"/>
  <c r="BT112" i="2"/>
  <c r="BT139" i="2"/>
  <c r="BT80" i="2"/>
  <c r="BS236" i="2"/>
  <c r="BS230" i="2"/>
  <c r="BS240" i="2" s="1"/>
  <c r="BU227" i="2"/>
  <c r="BU254" i="2"/>
  <c r="BU200" i="2"/>
  <c r="BU173" i="2"/>
  <c r="BU119" i="2"/>
  <c r="BU146" i="2"/>
  <c r="BU4" i="2"/>
  <c r="BS181" i="2"/>
  <c r="BS172" i="2"/>
  <c r="BS175" i="2"/>
  <c r="BS185" i="2" s="1"/>
  <c r="BT229" i="2" l="1"/>
  <c r="BT239" i="2" s="1"/>
  <c r="BT235" i="2"/>
  <c r="BT226" i="2"/>
  <c r="BS176" i="2"/>
  <c r="BS186" i="2" s="1"/>
  <c r="BS182" i="2"/>
  <c r="BU57" i="2"/>
  <c r="BU71" i="2"/>
  <c r="BU59" i="2"/>
  <c r="BU73" i="2"/>
  <c r="BU61" i="2"/>
  <c r="BU96" i="2"/>
  <c r="BU104" i="2" s="1"/>
  <c r="BU93" i="2"/>
  <c r="BU101" i="2" s="1"/>
  <c r="BU75" i="2"/>
  <c r="BU63" i="2"/>
  <c r="BU79" i="2"/>
  <c r="BU72" i="2"/>
  <c r="BU56" i="2"/>
  <c r="BV3" i="2"/>
  <c r="BU64" i="2"/>
  <c r="BU70" i="2"/>
  <c r="BU65" i="2"/>
  <c r="BU62" i="2"/>
  <c r="BU78" i="2"/>
  <c r="BU58" i="2"/>
  <c r="BU76" i="2"/>
  <c r="BU77" i="2"/>
  <c r="BU60" i="2"/>
  <c r="BU74" i="2"/>
  <c r="BU150" i="2"/>
  <c r="BU160" i="2" s="1"/>
  <c r="BU156" i="2"/>
  <c r="BU204" i="2"/>
  <c r="BU214" i="2" s="1"/>
  <c r="BU210" i="2"/>
  <c r="BT208" i="2"/>
  <c r="BT202" i="2"/>
  <c r="BT212" i="2" s="1"/>
  <c r="BT199" i="2"/>
  <c r="BU123" i="2"/>
  <c r="BU133" i="2" s="1"/>
  <c r="BU129" i="2"/>
  <c r="BT117" i="2"/>
  <c r="BT144" i="2"/>
  <c r="BT262" i="2"/>
  <c r="BT256" i="2"/>
  <c r="BT266" i="2" s="1"/>
  <c r="BT253" i="2"/>
  <c r="BU177" i="2"/>
  <c r="BU187" i="2" s="1"/>
  <c r="BU183" i="2"/>
  <c r="BU258" i="2"/>
  <c r="BU268" i="2" s="1"/>
  <c r="BU264" i="2"/>
  <c r="BU237" i="2"/>
  <c r="BU231" i="2"/>
  <c r="BU241" i="2" s="1"/>
  <c r="BT171" i="2"/>
  <c r="BV254" i="2" l="1"/>
  <c r="BV200" i="2"/>
  <c r="BV227" i="2"/>
  <c r="BV173" i="2"/>
  <c r="BV119" i="2"/>
  <c r="BV146" i="2"/>
  <c r="BV4" i="2"/>
  <c r="BT154" i="2"/>
  <c r="BT148" i="2"/>
  <c r="BT158" i="2" s="1"/>
  <c r="BT145" i="2"/>
  <c r="BT230" i="2"/>
  <c r="BT240" i="2" s="1"/>
  <c r="BT236" i="2"/>
  <c r="BU247" i="2"/>
  <c r="BU220" i="2"/>
  <c r="BU166" i="2"/>
  <c r="BU112" i="2"/>
  <c r="BU139" i="2"/>
  <c r="BU193" i="2"/>
  <c r="BU80" i="2"/>
  <c r="BU246" i="2"/>
  <c r="BU252" i="2" s="1"/>
  <c r="BU219" i="2"/>
  <c r="BU225" i="2" s="1"/>
  <c r="BU192" i="2"/>
  <c r="BU198" i="2" s="1"/>
  <c r="BU165" i="2"/>
  <c r="BU66" i="2"/>
  <c r="BU138" i="2"/>
  <c r="BU111" i="2"/>
  <c r="BT181" i="2"/>
  <c r="BT175" i="2"/>
  <c r="BT185" i="2" s="1"/>
  <c r="BT172" i="2"/>
  <c r="BT203" i="2"/>
  <c r="BT213" i="2" s="1"/>
  <c r="BT209" i="2"/>
  <c r="BT257" i="2"/>
  <c r="BT267" i="2" s="1"/>
  <c r="BT263" i="2"/>
  <c r="BT121" i="2"/>
  <c r="BT131" i="2" s="1"/>
  <c r="BT127" i="2"/>
  <c r="BT118" i="2"/>
  <c r="BU208" i="2" l="1"/>
  <c r="BU202" i="2"/>
  <c r="BU212" i="2" s="1"/>
  <c r="BU199" i="2"/>
  <c r="BT149" i="2"/>
  <c r="BT159" i="2" s="1"/>
  <c r="BT155" i="2"/>
  <c r="BU262" i="2"/>
  <c r="BU256" i="2"/>
  <c r="BU266" i="2" s="1"/>
  <c r="BU253" i="2"/>
  <c r="BT182" i="2"/>
  <c r="BT176" i="2"/>
  <c r="BT186" i="2" s="1"/>
  <c r="BV129" i="2"/>
  <c r="BV123" i="2"/>
  <c r="BV133" i="2" s="1"/>
  <c r="BT128" i="2"/>
  <c r="BT122" i="2"/>
  <c r="BT132" i="2" s="1"/>
  <c r="BU235" i="2"/>
  <c r="BU229" i="2"/>
  <c r="BU239" i="2" s="1"/>
  <c r="BU226" i="2"/>
  <c r="BU144" i="2"/>
  <c r="BV204" i="2"/>
  <c r="BV214" i="2" s="1"/>
  <c r="BV210" i="2"/>
  <c r="BV71" i="2"/>
  <c r="BV59" i="2"/>
  <c r="BV73" i="2"/>
  <c r="BV61" i="2"/>
  <c r="BV96" i="2"/>
  <c r="BV104" i="2" s="1"/>
  <c r="BV93" i="2"/>
  <c r="BV101" i="2" s="1"/>
  <c r="BV75" i="2"/>
  <c r="BV63" i="2"/>
  <c r="BV77" i="2"/>
  <c r="BV65" i="2"/>
  <c r="BV57" i="2"/>
  <c r="BV64" i="2"/>
  <c r="BW3" i="2"/>
  <c r="BV70" i="2"/>
  <c r="BV60" i="2"/>
  <c r="BV62" i="2"/>
  <c r="BV79" i="2"/>
  <c r="BV78" i="2"/>
  <c r="BV76" i="2"/>
  <c r="BV72" i="2"/>
  <c r="BV56" i="2"/>
  <c r="BV58" i="2"/>
  <c r="BV74" i="2"/>
  <c r="BV150" i="2"/>
  <c r="BV160" i="2" s="1"/>
  <c r="BV156" i="2"/>
  <c r="BU117" i="2"/>
  <c r="BV177" i="2"/>
  <c r="BV187" i="2" s="1"/>
  <c r="BV183" i="2"/>
  <c r="BV231" i="2"/>
  <c r="BV241" i="2" s="1"/>
  <c r="BV237" i="2"/>
  <c r="BU171" i="2"/>
  <c r="BV264" i="2"/>
  <c r="BV258" i="2"/>
  <c r="BV268" i="2" s="1"/>
  <c r="BW254" i="2" l="1"/>
  <c r="BW200" i="2"/>
  <c r="BW227" i="2"/>
  <c r="BW146" i="2"/>
  <c r="BW173" i="2"/>
  <c r="BW119" i="2"/>
  <c r="BW4" i="2"/>
  <c r="BV246" i="2"/>
  <c r="BV192" i="2"/>
  <c r="BV219" i="2"/>
  <c r="BV225" i="2" s="1"/>
  <c r="BV165" i="2"/>
  <c r="BV171" i="2" s="1"/>
  <c r="BV138" i="2"/>
  <c r="BV111" i="2"/>
  <c r="BV66" i="2"/>
  <c r="BU257" i="2"/>
  <c r="BU267" i="2" s="1"/>
  <c r="BU263" i="2"/>
  <c r="BU121" i="2"/>
  <c r="BU131" i="2" s="1"/>
  <c r="BU127" i="2"/>
  <c r="BU118" i="2"/>
  <c r="BU181" i="2"/>
  <c r="BU175" i="2"/>
  <c r="BU185" i="2" s="1"/>
  <c r="BU172" i="2"/>
  <c r="BU148" i="2"/>
  <c r="BU158" i="2" s="1"/>
  <c r="BU154" i="2"/>
  <c r="BU145" i="2"/>
  <c r="BU230" i="2"/>
  <c r="BU240" i="2" s="1"/>
  <c r="BU236" i="2"/>
  <c r="BU209" i="2"/>
  <c r="BU203" i="2"/>
  <c r="BU213" i="2" s="1"/>
  <c r="BV220" i="2"/>
  <c r="BV247" i="2"/>
  <c r="BV139" i="2"/>
  <c r="BV193" i="2"/>
  <c r="BV112" i="2"/>
  <c r="BV80" i="2"/>
  <c r="BV166" i="2"/>
  <c r="BV235" i="2" l="1"/>
  <c r="BV229" i="2"/>
  <c r="BV239" i="2" s="1"/>
  <c r="BV226" i="2"/>
  <c r="BU182" i="2"/>
  <c r="BU176" i="2"/>
  <c r="BU186" i="2" s="1"/>
  <c r="BV252" i="2"/>
  <c r="BW129" i="2"/>
  <c r="BW123" i="2"/>
  <c r="BW133" i="2" s="1"/>
  <c r="BU149" i="2"/>
  <c r="BU159" i="2" s="1"/>
  <c r="BU155" i="2"/>
  <c r="BV175" i="2"/>
  <c r="BV185" i="2" s="1"/>
  <c r="BV181" i="2"/>
  <c r="BV172" i="2"/>
  <c r="BV198" i="2"/>
  <c r="BU128" i="2"/>
  <c r="BU122" i="2"/>
  <c r="BU132" i="2" s="1"/>
  <c r="BW177" i="2"/>
  <c r="BW187" i="2" s="1"/>
  <c r="BW183" i="2"/>
  <c r="BW150" i="2"/>
  <c r="BW160" i="2" s="1"/>
  <c r="BW156" i="2"/>
  <c r="BV117" i="2"/>
  <c r="BW204" i="2"/>
  <c r="BW214" i="2" s="1"/>
  <c r="BW210" i="2"/>
  <c r="BW78" i="2"/>
  <c r="BW93" i="2"/>
  <c r="BW101" i="2" s="1"/>
  <c r="BW73" i="2"/>
  <c r="BW61" i="2"/>
  <c r="BW96" i="2"/>
  <c r="BW104" i="2" s="1"/>
  <c r="BW75" i="2"/>
  <c r="BW63" i="2"/>
  <c r="BW77" i="2"/>
  <c r="BW65" i="2"/>
  <c r="BW56" i="2"/>
  <c r="BW71" i="2"/>
  <c r="BW59" i="2"/>
  <c r="BW70" i="2"/>
  <c r="BW62" i="2"/>
  <c r="BW57" i="2"/>
  <c r="BW60" i="2"/>
  <c r="BW64" i="2"/>
  <c r="BX3" i="2"/>
  <c r="BW72" i="2"/>
  <c r="BW58" i="2"/>
  <c r="BW76" i="2"/>
  <c r="BW74" i="2"/>
  <c r="BW79" i="2"/>
  <c r="BW231" i="2"/>
  <c r="BW241" i="2" s="1"/>
  <c r="BW237" i="2"/>
  <c r="BV144" i="2"/>
  <c r="BW264" i="2"/>
  <c r="BW258" i="2"/>
  <c r="BW268" i="2" s="1"/>
  <c r="BW246" i="2" l="1"/>
  <c r="BW219" i="2"/>
  <c r="BW165" i="2"/>
  <c r="BW192" i="2"/>
  <c r="BW138" i="2"/>
  <c r="BW144" i="2" s="1"/>
  <c r="BW111" i="2"/>
  <c r="BW66" i="2"/>
  <c r="BV154" i="2"/>
  <c r="BV148" i="2"/>
  <c r="BV158" i="2" s="1"/>
  <c r="BV145" i="2"/>
  <c r="BV236" i="2"/>
  <c r="BV230" i="2"/>
  <c r="BV240" i="2" s="1"/>
  <c r="BW220" i="2"/>
  <c r="BW247" i="2"/>
  <c r="BW166" i="2"/>
  <c r="BW139" i="2"/>
  <c r="BW193" i="2"/>
  <c r="BW112" i="2"/>
  <c r="BW80" i="2"/>
  <c r="BV182" i="2"/>
  <c r="BV176" i="2"/>
  <c r="BV186" i="2" s="1"/>
  <c r="BV121" i="2"/>
  <c r="BV131" i="2" s="1"/>
  <c r="BV127" i="2"/>
  <c r="BV118" i="2"/>
  <c r="BX254" i="2"/>
  <c r="BX200" i="2"/>
  <c r="BX227" i="2"/>
  <c r="BX146" i="2"/>
  <c r="BX173" i="2"/>
  <c r="BX119" i="2"/>
  <c r="BX4" i="2"/>
  <c r="BV262" i="2"/>
  <c r="BV256" i="2"/>
  <c r="BV266" i="2" s="1"/>
  <c r="BV253" i="2"/>
  <c r="BV208" i="2"/>
  <c r="BV199" i="2"/>
  <c r="BV202" i="2"/>
  <c r="BV212" i="2" s="1"/>
  <c r="BV155" i="2" l="1"/>
  <c r="BV149" i="2"/>
  <c r="BV159" i="2" s="1"/>
  <c r="BX93" i="2"/>
  <c r="BX101" i="2" s="1"/>
  <c r="BX96" i="2"/>
  <c r="BX104" i="2" s="1"/>
  <c r="BX75" i="2"/>
  <c r="BX63" i="2"/>
  <c r="BX77" i="2"/>
  <c r="BX65" i="2"/>
  <c r="BX56" i="2"/>
  <c r="BX70" i="2"/>
  <c r="BX58" i="2"/>
  <c r="BX73" i="2"/>
  <c r="BX61" i="2"/>
  <c r="BX62" i="2"/>
  <c r="BX59" i="2"/>
  <c r="BX60" i="2"/>
  <c r="BX57" i="2"/>
  <c r="BX74" i="2"/>
  <c r="BX71" i="2"/>
  <c r="BX79" i="2"/>
  <c r="BX76" i="2"/>
  <c r="BX78" i="2"/>
  <c r="BX72" i="2"/>
  <c r="BX64" i="2"/>
  <c r="BY3" i="2"/>
  <c r="BX129" i="2"/>
  <c r="BX123" i="2"/>
  <c r="BX133" i="2" s="1"/>
  <c r="BX150" i="2"/>
  <c r="BX160" i="2" s="1"/>
  <c r="BX156" i="2"/>
  <c r="BW154" i="2"/>
  <c r="BW148" i="2"/>
  <c r="BW158" i="2" s="1"/>
  <c r="BW145" i="2"/>
  <c r="BX210" i="2"/>
  <c r="BX204" i="2"/>
  <c r="BX214" i="2" s="1"/>
  <c r="BV209" i="2"/>
  <c r="BV203" i="2"/>
  <c r="BV213" i="2" s="1"/>
  <c r="BW225" i="2"/>
  <c r="BX177" i="2"/>
  <c r="BX187" i="2" s="1"/>
  <c r="BX183" i="2"/>
  <c r="BW117" i="2"/>
  <c r="BX231" i="2"/>
  <c r="BX241" i="2" s="1"/>
  <c r="BX237" i="2"/>
  <c r="BW198" i="2"/>
  <c r="BX264" i="2"/>
  <c r="BX258" i="2"/>
  <c r="BX268" i="2" s="1"/>
  <c r="BW171" i="2"/>
  <c r="BV128" i="2"/>
  <c r="BV122" i="2"/>
  <c r="BV132" i="2" s="1"/>
  <c r="BV257" i="2"/>
  <c r="BV267" i="2" s="1"/>
  <c r="BV263" i="2"/>
  <c r="BW252" i="2"/>
  <c r="BW149" i="2" l="1"/>
  <c r="BW159" i="2" s="1"/>
  <c r="BW155" i="2"/>
  <c r="BX219" i="2"/>
  <c r="BX246" i="2"/>
  <c r="BX165" i="2"/>
  <c r="BX192" i="2"/>
  <c r="BX138" i="2"/>
  <c r="BX111" i="2"/>
  <c r="BX117" i="2" s="1"/>
  <c r="BX66" i="2"/>
  <c r="BW262" i="2"/>
  <c r="BW256" i="2"/>
  <c r="BW266" i="2" s="1"/>
  <c r="BW253" i="2"/>
  <c r="BW121" i="2"/>
  <c r="BW131" i="2" s="1"/>
  <c r="BW127" i="2"/>
  <c r="BW118" i="2"/>
  <c r="BW208" i="2"/>
  <c r="BW202" i="2"/>
  <c r="BW212" i="2" s="1"/>
  <c r="BW199" i="2"/>
  <c r="BW235" i="2"/>
  <c r="BW229" i="2"/>
  <c r="BW239" i="2" s="1"/>
  <c r="BW226" i="2"/>
  <c r="BY254" i="2"/>
  <c r="BY200" i="2"/>
  <c r="BY227" i="2"/>
  <c r="BY146" i="2"/>
  <c r="BY119" i="2"/>
  <c r="BY173" i="2"/>
  <c r="BY4" i="2"/>
  <c r="BX220" i="2"/>
  <c r="BX247" i="2"/>
  <c r="BX166" i="2"/>
  <c r="BX193" i="2"/>
  <c r="BX139" i="2"/>
  <c r="BX80" i="2"/>
  <c r="BX112" i="2"/>
  <c r="BW175" i="2"/>
  <c r="BW185" i="2" s="1"/>
  <c r="BW181" i="2"/>
  <c r="BW172" i="2"/>
  <c r="BW236" i="2" l="1"/>
  <c r="BW230" i="2"/>
  <c r="BW240" i="2" s="1"/>
  <c r="BX127" i="2"/>
  <c r="BX121" i="2"/>
  <c r="BX131" i="2" s="1"/>
  <c r="BX118" i="2"/>
  <c r="BY93" i="2"/>
  <c r="BY101" i="2" s="1"/>
  <c r="BY77" i="2"/>
  <c r="BY65" i="2"/>
  <c r="BY56" i="2"/>
  <c r="BY70" i="2"/>
  <c r="BY58" i="2"/>
  <c r="BY78" i="2"/>
  <c r="BY72" i="2"/>
  <c r="BY60" i="2"/>
  <c r="BY96" i="2"/>
  <c r="BY104" i="2" s="1"/>
  <c r="BY75" i="2"/>
  <c r="BY63" i="2"/>
  <c r="BY57" i="2"/>
  <c r="BY79" i="2"/>
  <c r="BY76" i="2"/>
  <c r="BY73" i="2"/>
  <c r="BY62" i="2"/>
  <c r="BY59" i="2"/>
  <c r="BY64" i="2"/>
  <c r="BY71" i="2"/>
  <c r="BY61" i="2"/>
  <c r="BZ3" i="2"/>
  <c r="BY74" i="2"/>
  <c r="BW182" i="2"/>
  <c r="BW176" i="2"/>
  <c r="BW186" i="2" s="1"/>
  <c r="BY264" i="2"/>
  <c r="BY258" i="2"/>
  <c r="BY268" i="2" s="1"/>
  <c r="BW209" i="2"/>
  <c r="BW203" i="2"/>
  <c r="BW213" i="2" s="1"/>
  <c r="BX198" i="2"/>
  <c r="BY183" i="2"/>
  <c r="BY177" i="2"/>
  <c r="BY187" i="2" s="1"/>
  <c r="BX252" i="2"/>
  <c r="BY150" i="2"/>
  <c r="BY160" i="2" s="1"/>
  <c r="BY156" i="2"/>
  <c r="BX144" i="2"/>
  <c r="BX171" i="2"/>
  <c r="BY129" i="2"/>
  <c r="BY123" i="2"/>
  <c r="BY133" i="2" s="1"/>
  <c r="BW122" i="2"/>
  <c r="BW132" i="2" s="1"/>
  <c r="BW128" i="2"/>
  <c r="BX225" i="2"/>
  <c r="BY237" i="2"/>
  <c r="BY231" i="2"/>
  <c r="BY241" i="2" s="1"/>
  <c r="BY204" i="2"/>
  <c r="BY214" i="2" s="1"/>
  <c r="BY210" i="2"/>
  <c r="BW257" i="2"/>
  <c r="BW267" i="2" s="1"/>
  <c r="BW263" i="2"/>
  <c r="BY219" i="2" l="1"/>
  <c r="BY246" i="2"/>
  <c r="BY192" i="2"/>
  <c r="BY165" i="2"/>
  <c r="BY171" i="2" s="1"/>
  <c r="BY138" i="2"/>
  <c r="BY111" i="2"/>
  <c r="BY66" i="2"/>
  <c r="BX175" i="2"/>
  <c r="BX185" i="2" s="1"/>
  <c r="BX181" i="2"/>
  <c r="BX172" i="2"/>
  <c r="BX154" i="2"/>
  <c r="BX148" i="2"/>
  <c r="BX158" i="2" s="1"/>
  <c r="BX145" i="2"/>
  <c r="BX122" i="2"/>
  <c r="BX132" i="2" s="1"/>
  <c r="BX128" i="2"/>
  <c r="BX235" i="2"/>
  <c r="BX229" i="2"/>
  <c r="BX239" i="2" s="1"/>
  <c r="BX226" i="2"/>
  <c r="BX202" i="2"/>
  <c r="BX212" i="2" s="1"/>
  <c r="BX199" i="2"/>
  <c r="BX208" i="2"/>
  <c r="BY247" i="2"/>
  <c r="BY220" i="2"/>
  <c r="BY166" i="2"/>
  <c r="BY193" i="2"/>
  <c r="BY80" i="2"/>
  <c r="BY139" i="2"/>
  <c r="BY112" i="2"/>
  <c r="BX256" i="2"/>
  <c r="BX266" i="2" s="1"/>
  <c r="BX262" i="2"/>
  <c r="BX253" i="2"/>
  <c r="BZ254" i="2"/>
  <c r="BZ227" i="2"/>
  <c r="BZ200" i="2"/>
  <c r="BZ173" i="2"/>
  <c r="BZ146" i="2"/>
  <c r="BZ119" i="2"/>
  <c r="BZ4" i="2"/>
  <c r="BZ237" i="2" l="1"/>
  <c r="BZ231" i="2"/>
  <c r="BZ241" i="2" s="1"/>
  <c r="BX176" i="2"/>
  <c r="BX186" i="2" s="1"/>
  <c r="BX182" i="2"/>
  <c r="BZ264" i="2"/>
  <c r="BZ258" i="2"/>
  <c r="BZ268" i="2" s="1"/>
  <c r="BX209" i="2"/>
  <c r="BX203" i="2"/>
  <c r="BX213" i="2" s="1"/>
  <c r="BX236" i="2"/>
  <c r="BX230" i="2"/>
  <c r="BX240" i="2" s="1"/>
  <c r="BY144" i="2"/>
  <c r="BZ93" i="2"/>
  <c r="BZ101" i="2" s="1"/>
  <c r="BZ96" i="2"/>
  <c r="BZ104" i="2" s="1"/>
  <c r="BZ56" i="2"/>
  <c r="BZ70" i="2"/>
  <c r="BZ58" i="2"/>
  <c r="BZ78" i="2"/>
  <c r="BZ72" i="2"/>
  <c r="BZ60" i="2"/>
  <c r="BZ74" i="2"/>
  <c r="BZ62" i="2"/>
  <c r="BZ77" i="2"/>
  <c r="BZ65" i="2"/>
  <c r="BZ75" i="2"/>
  <c r="BZ57" i="2"/>
  <c r="BZ79" i="2"/>
  <c r="BZ76" i="2"/>
  <c r="BZ73" i="2"/>
  <c r="BZ71" i="2"/>
  <c r="BZ59" i="2"/>
  <c r="BZ64" i="2"/>
  <c r="BZ63" i="2"/>
  <c r="CA3" i="2"/>
  <c r="BZ61" i="2"/>
  <c r="BY181" i="2"/>
  <c r="BY175" i="2"/>
  <c r="BY185" i="2" s="1"/>
  <c r="BY172" i="2"/>
  <c r="BX155" i="2"/>
  <c r="BX149" i="2"/>
  <c r="BX159" i="2" s="1"/>
  <c r="BY252" i="2"/>
  <c r="BX263" i="2"/>
  <c r="BX257" i="2"/>
  <c r="BX267" i="2" s="1"/>
  <c r="BY117" i="2"/>
  <c r="BZ129" i="2"/>
  <c r="BZ123" i="2"/>
  <c r="BZ133" i="2" s="1"/>
  <c r="BZ150" i="2"/>
  <c r="BZ160" i="2" s="1"/>
  <c r="BZ156" i="2"/>
  <c r="BY198" i="2"/>
  <c r="BZ183" i="2"/>
  <c r="BZ177" i="2"/>
  <c r="BZ187" i="2" s="1"/>
  <c r="BZ204" i="2"/>
  <c r="BZ214" i="2" s="1"/>
  <c r="BZ210" i="2"/>
  <c r="BY225" i="2"/>
  <c r="CA254" i="2" l="1"/>
  <c r="CA227" i="2"/>
  <c r="CA200" i="2"/>
  <c r="CA173" i="2"/>
  <c r="CA146" i="2"/>
  <c r="CA119" i="2"/>
  <c r="CA4" i="2"/>
  <c r="BY176" i="2"/>
  <c r="BY186" i="2" s="1"/>
  <c r="BY182" i="2"/>
  <c r="BZ246" i="2"/>
  <c r="BZ252" i="2" s="1"/>
  <c r="BZ219" i="2"/>
  <c r="BZ192" i="2"/>
  <c r="BZ165" i="2"/>
  <c r="BZ171" i="2" s="1"/>
  <c r="BZ138" i="2"/>
  <c r="BZ111" i="2"/>
  <c r="BZ117" i="2" s="1"/>
  <c r="BZ66" i="2"/>
  <c r="BY127" i="2"/>
  <c r="BY121" i="2"/>
  <c r="BY131" i="2" s="1"/>
  <c r="BY118" i="2"/>
  <c r="BY235" i="2"/>
  <c r="BY229" i="2"/>
  <c r="BY239" i="2" s="1"/>
  <c r="BY226" i="2"/>
  <c r="BY256" i="2"/>
  <c r="BY266" i="2" s="1"/>
  <c r="BY262" i="2"/>
  <c r="BY253" i="2"/>
  <c r="BY148" i="2"/>
  <c r="BY158" i="2" s="1"/>
  <c r="BY154" i="2"/>
  <c r="BY145" i="2"/>
  <c r="BY202" i="2"/>
  <c r="BY212" i="2" s="1"/>
  <c r="BY208" i="2"/>
  <c r="BY199" i="2"/>
  <c r="BZ247" i="2"/>
  <c r="BZ220" i="2"/>
  <c r="BZ166" i="2"/>
  <c r="BZ193" i="2"/>
  <c r="BZ112" i="2"/>
  <c r="BZ139" i="2"/>
  <c r="BZ80" i="2"/>
  <c r="BZ256" i="2" l="1"/>
  <c r="BZ266" i="2" s="1"/>
  <c r="BZ262" i="2"/>
  <c r="BZ253" i="2"/>
  <c r="CA96" i="2"/>
  <c r="CA104" i="2" s="1"/>
  <c r="CA70" i="2"/>
  <c r="CA58" i="2"/>
  <c r="CA93" i="2"/>
  <c r="CA101" i="2" s="1"/>
  <c r="CA78" i="2"/>
  <c r="CA72" i="2"/>
  <c r="CA60" i="2"/>
  <c r="CA74" i="2"/>
  <c r="CA62" i="2"/>
  <c r="CA76" i="2"/>
  <c r="CA64" i="2"/>
  <c r="CB3" i="2"/>
  <c r="CA56" i="2"/>
  <c r="CA57" i="2"/>
  <c r="CA79" i="2"/>
  <c r="CA73" i="2"/>
  <c r="CA65" i="2"/>
  <c r="CA63" i="2"/>
  <c r="CA71" i="2"/>
  <c r="CA75" i="2"/>
  <c r="CA77" i="2"/>
  <c r="CA61" i="2"/>
  <c r="CA59" i="2"/>
  <c r="BZ225" i="2"/>
  <c r="BY122" i="2"/>
  <c r="BY132" i="2" s="1"/>
  <c r="BY128" i="2"/>
  <c r="CA150" i="2"/>
  <c r="CA160" i="2" s="1"/>
  <c r="CA156" i="2"/>
  <c r="BZ127" i="2"/>
  <c r="BZ121" i="2"/>
  <c r="BZ131" i="2" s="1"/>
  <c r="BZ118" i="2"/>
  <c r="CA183" i="2"/>
  <c r="CA177" i="2"/>
  <c r="CA187" i="2" s="1"/>
  <c r="BY263" i="2"/>
  <c r="BY257" i="2"/>
  <c r="BY267" i="2" s="1"/>
  <c r="CA210" i="2"/>
  <c r="CA204" i="2"/>
  <c r="CA214" i="2" s="1"/>
  <c r="CA237" i="2"/>
  <c r="CA231" i="2"/>
  <c r="CA241" i="2" s="1"/>
  <c r="BY236" i="2"/>
  <c r="BY230" i="2"/>
  <c r="BY240" i="2" s="1"/>
  <c r="BY209" i="2"/>
  <c r="BY203" i="2"/>
  <c r="BY213" i="2" s="1"/>
  <c r="BY155" i="2"/>
  <c r="BY149" i="2"/>
  <c r="BY159" i="2" s="1"/>
  <c r="CA129" i="2"/>
  <c r="CA123" i="2"/>
  <c r="CA133" i="2" s="1"/>
  <c r="BZ144" i="2"/>
  <c r="BZ181" i="2"/>
  <c r="BZ175" i="2"/>
  <c r="BZ185" i="2" s="1"/>
  <c r="BZ172" i="2"/>
  <c r="BZ198" i="2"/>
  <c r="CA258" i="2"/>
  <c r="CA268" i="2" s="1"/>
  <c r="CA264" i="2"/>
  <c r="BZ202" i="2" l="1"/>
  <c r="BZ212" i="2" s="1"/>
  <c r="BZ208" i="2"/>
  <c r="BZ199" i="2"/>
  <c r="BZ176" i="2"/>
  <c r="BZ186" i="2" s="1"/>
  <c r="BZ182" i="2"/>
  <c r="BZ229" i="2"/>
  <c r="BZ239" i="2" s="1"/>
  <c r="BZ235" i="2"/>
  <c r="BZ226" i="2"/>
  <c r="BZ263" i="2"/>
  <c r="BZ257" i="2"/>
  <c r="BZ267" i="2" s="1"/>
  <c r="BZ148" i="2"/>
  <c r="BZ158" i="2" s="1"/>
  <c r="BZ154" i="2"/>
  <c r="BZ145" i="2"/>
  <c r="CA246" i="2"/>
  <c r="CA219" i="2"/>
  <c r="CA225" i="2" s="1"/>
  <c r="CA192" i="2"/>
  <c r="CA165" i="2"/>
  <c r="CA171" i="2" s="1"/>
  <c r="CA138" i="2"/>
  <c r="CA144" i="2" s="1"/>
  <c r="CA111" i="2"/>
  <c r="CA117" i="2" s="1"/>
  <c r="CA66" i="2"/>
  <c r="CA247" i="2"/>
  <c r="CA193" i="2"/>
  <c r="CA220" i="2"/>
  <c r="CA139" i="2"/>
  <c r="CA166" i="2"/>
  <c r="CA112" i="2"/>
  <c r="CA80" i="2"/>
  <c r="CB254" i="2"/>
  <c r="CB227" i="2"/>
  <c r="CB200" i="2"/>
  <c r="CB173" i="2"/>
  <c r="CB146" i="2"/>
  <c r="CB119" i="2"/>
  <c r="CB4" i="2"/>
  <c r="BZ128" i="2"/>
  <c r="BZ122" i="2"/>
  <c r="BZ132" i="2" s="1"/>
  <c r="CA127" i="2" l="1"/>
  <c r="CA121" i="2"/>
  <c r="CA131" i="2" s="1"/>
  <c r="CA118" i="2"/>
  <c r="CB129" i="2"/>
  <c r="CB123" i="2"/>
  <c r="CB133" i="2" s="1"/>
  <c r="BZ230" i="2"/>
  <c r="BZ240" i="2" s="1"/>
  <c r="BZ236" i="2"/>
  <c r="CB258" i="2"/>
  <c r="CB268" i="2" s="1"/>
  <c r="CB264" i="2"/>
  <c r="CB183" i="2"/>
  <c r="CB177" i="2"/>
  <c r="CB187" i="2" s="1"/>
  <c r="CB210" i="2"/>
  <c r="CB204" i="2"/>
  <c r="CB214" i="2" s="1"/>
  <c r="CB237" i="2"/>
  <c r="CB231" i="2"/>
  <c r="CB241" i="2" s="1"/>
  <c r="CA198" i="2"/>
  <c r="CA235" i="2"/>
  <c r="CA229" i="2"/>
  <c r="CA239" i="2" s="1"/>
  <c r="CA226" i="2"/>
  <c r="CA252" i="2"/>
  <c r="BZ155" i="2"/>
  <c r="BZ149" i="2"/>
  <c r="BZ159" i="2" s="1"/>
  <c r="CB156" i="2"/>
  <c r="CB150" i="2"/>
  <c r="CB160" i="2" s="1"/>
  <c r="CA148" i="2"/>
  <c r="CA158" i="2" s="1"/>
  <c r="CA154" i="2"/>
  <c r="CA145" i="2"/>
  <c r="CA181" i="2"/>
  <c r="CA175" i="2"/>
  <c r="CA185" i="2" s="1"/>
  <c r="CA172" i="2"/>
  <c r="BZ203" i="2"/>
  <c r="BZ213" i="2" s="1"/>
  <c r="BZ209" i="2"/>
  <c r="CB96" i="2"/>
  <c r="CB104" i="2" s="1"/>
  <c r="CB93" i="2"/>
  <c r="CB101" i="2" s="1"/>
  <c r="CB78" i="2"/>
  <c r="CB72" i="2"/>
  <c r="CB60" i="2"/>
  <c r="CB74" i="2"/>
  <c r="CB62" i="2"/>
  <c r="CB76" i="2"/>
  <c r="CB64" i="2"/>
  <c r="CC3" i="2"/>
  <c r="CB79" i="2"/>
  <c r="CB70" i="2"/>
  <c r="CB58" i="2"/>
  <c r="CB73" i="2"/>
  <c r="CB65" i="2"/>
  <c r="CB71" i="2"/>
  <c r="CB63" i="2"/>
  <c r="CB57" i="2"/>
  <c r="CB75" i="2"/>
  <c r="CB61" i="2"/>
  <c r="CB59" i="2"/>
  <c r="CB56" i="2"/>
  <c r="CB77" i="2"/>
  <c r="CB246" i="2" l="1"/>
  <c r="CB219" i="2"/>
  <c r="CB192" i="2"/>
  <c r="CB165" i="2"/>
  <c r="CB138" i="2"/>
  <c r="CB111" i="2"/>
  <c r="CB66" i="2"/>
  <c r="CA256" i="2"/>
  <c r="CA266" i="2" s="1"/>
  <c r="CA262" i="2"/>
  <c r="CA253" i="2"/>
  <c r="CA176" i="2"/>
  <c r="CA186" i="2" s="1"/>
  <c r="CA182" i="2"/>
  <c r="CA155" i="2"/>
  <c r="CA149" i="2"/>
  <c r="CA159" i="2" s="1"/>
  <c r="CA122" i="2"/>
  <c r="CA132" i="2" s="1"/>
  <c r="CA128" i="2"/>
  <c r="CC254" i="2"/>
  <c r="CC227" i="2"/>
  <c r="CC200" i="2"/>
  <c r="CC173" i="2"/>
  <c r="CC146" i="2"/>
  <c r="CC4" i="2"/>
  <c r="CC119" i="2"/>
  <c r="CA236" i="2"/>
  <c r="CA230" i="2"/>
  <c r="CA240" i="2" s="1"/>
  <c r="CB247" i="2"/>
  <c r="CB220" i="2"/>
  <c r="CB193" i="2"/>
  <c r="CB139" i="2"/>
  <c r="CB166" i="2"/>
  <c r="CB112" i="2"/>
  <c r="CB80" i="2"/>
  <c r="CA202" i="2"/>
  <c r="CA212" i="2" s="1"/>
  <c r="CA208" i="2"/>
  <c r="CA199" i="2"/>
  <c r="CC96" i="2" l="1"/>
  <c r="CC104" i="2" s="1"/>
  <c r="CC79" i="2"/>
  <c r="CC74" i="2"/>
  <c r="CC62" i="2"/>
  <c r="CC76" i="2"/>
  <c r="CC64" i="2"/>
  <c r="CD3" i="2"/>
  <c r="CC57" i="2"/>
  <c r="CC93" i="2"/>
  <c r="CC101" i="2" s="1"/>
  <c r="CC78" i="2"/>
  <c r="CC72" i="2"/>
  <c r="CC60" i="2"/>
  <c r="CC65" i="2"/>
  <c r="CC71" i="2"/>
  <c r="CC63" i="2"/>
  <c r="CC61" i="2"/>
  <c r="CC77" i="2"/>
  <c r="CC73" i="2"/>
  <c r="CC70" i="2"/>
  <c r="CC58" i="2"/>
  <c r="CC59" i="2"/>
  <c r="CC56" i="2"/>
  <c r="CC75" i="2"/>
  <c r="CA263" i="2"/>
  <c r="CA257" i="2"/>
  <c r="CA267" i="2" s="1"/>
  <c r="CC183" i="2"/>
  <c r="CC177" i="2"/>
  <c r="CC187" i="2" s="1"/>
  <c r="CC210" i="2"/>
  <c r="CC204" i="2"/>
  <c r="CC214" i="2" s="1"/>
  <c r="CB117" i="2"/>
  <c r="CC258" i="2"/>
  <c r="CC268" i="2" s="1"/>
  <c r="CC264" i="2"/>
  <c r="CB225" i="2"/>
  <c r="CC156" i="2"/>
  <c r="CC150" i="2"/>
  <c r="CC160" i="2" s="1"/>
  <c r="CC237" i="2"/>
  <c r="CC231" i="2"/>
  <c r="CC241" i="2" s="1"/>
  <c r="CB144" i="2"/>
  <c r="CB171" i="2"/>
  <c r="CB198" i="2"/>
  <c r="CA203" i="2"/>
  <c r="CA213" i="2" s="1"/>
  <c r="CA209" i="2"/>
  <c r="CC123" i="2"/>
  <c r="CC133" i="2" s="1"/>
  <c r="CC129" i="2"/>
  <c r="CB252" i="2"/>
  <c r="CC246" i="2" l="1"/>
  <c r="CC219" i="2"/>
  <c r="CC192" i="2"/>
  <c r="CC165" i="2"/>
  <c r="CC138" i="2"/>
  <c r="CC111" i="2"/>
  <c r="CC66" i="2"/>
  <c r="CB127" i="2"/>
  <c r="CB121" i="2"/>
  <c r="CB131" i="2" s="1"/>
  <c r="CB118" i="2"/>
  <c r="CB202" i="2"/>
  <c r="CB212" i="2" s="1"/>
  <c r="CB208" i="2"/>
  <c r="CB199" i="2"/>
  <c r="CD227" i="2"/>
  <c r="CD254" i="2"/>
  <c r="CD173" i="2"/>
  <c r="CD200" i="2"/>
  <c r="CD146" i="2"/>
  <c r="CD119" i="2"/>
  <c r="CD4" i="2"/>
  <c r="CB229" i="2"/>
  <c r="CB239" i="2" s="1"/>
  <c r="CB235" i="2"/>
  <c r="CB226" i="2"/>
  <c r="CC247" i="2"/>
  <c r="CC193" i="2"/>
  <c r="CC220" i="2"/>
  <c r="CC166" i="2"/>
  <c r="CC139" i="2"/>
  <c r="CC80" i="2"/>
  <c r="CC112" i="2"/>
  <c r="CB175" i="2"/>
  <c r="CB185" i="2" s="1"/>
  <c r="CB181" i="2"/>
  <c r="CB172" i="2"/>
  <c r="CB154" i="2"/>
  <c r="CB148" i="2"/>
  <c r="CB158" i="2" s="1"/>
  <c r="CB145" i="2"/>
  <c r="CB262" i="2"/>
  <c r="CB256" i="2"/>
  <c r="CB266" i="2" s="1"/>
  <c r="CB253" i="2"/>
  <c r="CD96" i="2" l="1"/>
  <c r="CD104" i="2" s="1"/>
  <c r="CD76" i="2"/>
  <c r="CD64" i="2"/>
  <c r="CE3" i="2"/>
  <c r="CD79" i="2"/>
  <c r="CD57" i="2"/>
  <c r="CD71" i="2"/>
  <c r="CD59" i="2"/>
  <c r="CD74" i="2"/>
  <c r="CD62" i="2"/>
  <c r="CD60" i="2"/>
  <c r="CD63" i="2"/>
  <c r="CD58" i="2"/>
  <c r="CD61" i="2"/>
  <c r="CD78" i="2"/>
  <c r="CD93" i="2"/>
  <c r="CD101" i="2" s="1"/>
  <c r="CD65" i="2"/>
  <c r="CD56" i="2"/>
  <c r="CD70" i="2"/>
  <c r="CD73" i="2"/>
  <c r="CD75" i="2"/>
  <c r="CD72" i="2"/>
  <c r="CD77" i="2"/>
  <c r="CB257" i="2"/>
  <c r="CB267" i="2" s="1"/>
  <c r="CB263" i="2"/>
  <c r="CB176" i="2"/>
  <c r="CB186" i="2" s="1"/>
  <c r="CB182" i="2"/>
  <c r="CD123" i="2"/>
  <c r="CD133" i="2" s="1"/>
  <c r="CD129" i="2"/>
  <c r="CD210" i="2"/>
  <c r="CD204" i="2"/>
  <c r="CD214" i="2" s="1"/>
  <c r="CD183" i="2"/>
  <c r="CD177" i="2"/>
  <c r="CD187" i="2" s="1"/>
  <c r="CD264" i="2"/>
  <c r="CD258" i="2"/>
  <c r="CD268" i="2" s="1"/>
  <c r="CD237" i="2"/>
  <c r="CD231" i="2"/>
  <c r="CD241" i="2" s="1"/>
  <c r="CC171" i="2"/>
  <c r="CB149" i="2"/>
  <c r="CB159" i="2" s="1"/>
  <c r="CB155" i="2"/>
  <c r="CC225" i="2"/>
  <c r="CB122" i="2"/>
  <c r="CB132" i="2" s="1"/>
  <c r="CB128" i="2"/>
  <c r="CD156" i="2"/>
  <c r="CD150" i="2"/>
  <c r="CD160" i="2" s="1"/>
  <c r="CC117" i="2"/>
  <c r="CC144" i="2"/>
  <c r="CC198" i="2"/>
  <c r="CB209" i="2"/>
  <c r="CB203" i="2"/>
  <c r="CB213" i="2" s="1"/>
  <c r="CB236" i="2"/>
  <c r="CB230" i="2"/>
  <c r="CB240" i="2" s="1"/>
  <c r="CC252" i="2"/>
  <c r="CD220" i="2" l="1"/>
  <c r="CD193" i="2"/>
  <c r="CD247" i="2"/>
  <c r="CD166" i="2"/>
  <c r="CD139" i="2"/>
  <c r="CD112" i="2"/>
  <c r="CD80" i="2"/>
  <c r="CD246" i="2"/>
  <c r="CD252" i="2" s="1"/>
  <c r="CD219" i="2"/>
  <c r="CD225" i="2" s="1"/>
  <c r="CD165" i="2"/>
  <c r="CD171" i="2" s="1"/>
  <c r="CD192" i="2"/>
  <c r="CD198" i="2" s="1"/>
  <c r="CD138" i="2"/>
  <c r="CD111" i="2"/>
  <c r="CD66" i="2"/>
  <c r="CC154" i="2"/>
  <c r="CC148" i="2"/>
  <c r="CC158" i="2" s="1"/>
  <c r="CC145" i="2"/>
  <c r="CC235" i="2"/>
  <c r="CC229" i="2"/>
  <c r="CC239" i="2" s="1"/>
  <c r="CC226" i="2"/>
  <c r="CC202" i="2"/>
  <c r="CC212" i="2" s="1"/>
  <c r="CC208" i="2"/>
  <c r="CC199" i="2"/>
  <c r="CE227" i="2"/>
  <c r="CE254" i="2"/>
  <c r="CE173" i="2"/>
  <c r="CE119" i="2"/>
  <c r="CE146" i="2"/>
  <c r="CE200" i="2"/>
  <c r="CE4" i="2"/>
  <c r="CC127" i="2"/>
  <c r="CC121" i="2"/>
  <c r="CC131" i="2" s="1"/>
  <c r="CC118" i="2"/>
  <c r="CC262" i="2"/>
  <c r="CC256" i="2"/>
  <c r="CC266" i="2" s="1"/>
  <c r="CC253" i="2"/>
  <c r="CC181" i="2"/>
  <c r="CC175" i="2"/>
  <c r="CC185" i="2" s="1"/>
  <c r="CC172" i="2"/>
  <c r="CD181" i="2" l="1"/>
  <c r="CD172" i="2"/>
  <c r="CD175" i="2"/>
  <c r="CD185" i="2" s="1"/>
  <c r="CC122" i="2"/>
  <c r="CC132" i="2" s="1"/>
  <c r="CC128" i="2"/>
  <c r="CE79" i="2"/>
  <c r="CE57" i="2"/>
  <c r="CE71" i="2"/>
  <c r="CE59" i="2"/>
  <c r="CE73" i="2"/>
  <c r="CE61" i="2"/>
  <c r="CE76" i="2"/>
  <c r="CE64" i="2"/>
  <c r="CF3" i="2"/>
  <c r="CE96" i="2"/>
  <c r="CE104" i="2" s="1"/>
  <c r="CE63" i="2"/>
  <c r="CE60" i="2"/>
  <c r="CE78" i="2"/>
  <c r="CE58" i="2"/>
  <c r="CE75" i="2"/>
  <c r="CE72" i="2"/>
  <c r="CE93" i="2"/>
  <c r="CE101" i="2" s="1"/>
  <c r="CE77" i="2"/>
  <c r="CE74" i="2"/>
  <c r="CE65" i="2"/>
  <c r="CE70" i="2"/>
  <c r="CE56" i="2"/>
  <c r="CE62" i="2"/>
  <c r="CE204" i="2"/>
  <c r="CE214" i="2" s="1"/>
  <c r="CE210" i="2"/>
  <c r="CD229" i="2"/>
  <c r="CD239" i="2" s="1"/>
  <c r="CD235" i="2"/>
  <c r="CD226" i="2"/>
  <c r="CC176" i="2"/>
  <c r="CC186" i="2" s="1"/>
  <c r="CC182" i="2"/>
  <c r="CC149" i="2"/>
  <c r="CC159" i="2" s="1"/>
  <c r="CC155" i="2"/>
  <c r="CE123" i="2"/>
  <c r="CE133" i="2" s="1"/>
  <c r="CE129" i="2"/>
  <c r="CE177" i="2"/>
  <c r="CE187" i="2" s="1"/>
  <c r="CE183" i="2"/>
  <c r="CC263" i="2"/>
  <c r="CC257" i="2"/>
  <c r="CC267" i="2" s="1"/>
  <c r="CE264" i="2"/>
  <c r="CE258" i="2"/>
  <c r="CE268" i="2" s="1"/>
  <c r="CD117" i="2"/>
  <c r="CD202" i="2"/>
  <c r="CD212" i="2" s="1"/>
  <c r="CD208" i="2"/>
  <c r="CD199" i="2"/>
  <c r="CC236" i="2"/>
  <c r="CC230" i="2"/>
  <c r="CC240" i="2" s="1"/>
  <c r="CD256" i="2"/>
  <c r="CD266" i="2" s="1"/>
  <c r="CD262" i="2"/>
  <c r="CD253" i="2"/>
  <c r="CE156" i="2"/>
  <c r="CE150" i="2"/>
  <c r="CE160" i="2" s="1"/>
  <c r="CE231" i="2"/>
  <c r="CE241" i="2" s="1"/>
  <c r="CE237" i="2"/>
  <c r="CC203" i="2"/>
  <c r="CC213" i="2" s="1"/>
  <c r="CC209" i="2"/>
  <c r="CD144" i="2"/>
  <c r="CD230" i="2" l="1"/>
  <c r="CD240" i="2" s="1"/>
  <c r="CD236" i="2"/>
  <c r="CD263" i="2"/>
  <c r="CD257" i="2"/>
  <c r="CD267" i="2" s="1"/>
  <c r="CD154" i="2"/>
  <c r="CD148" i="2"/>
  <c r="CD158" i="2" s="1"/>
  <c r="CD145" i="2"/>
  <c r="CE246" i="2"/>
  <c r="CE252" i="2" s="1"/>
  <c r="CE192" i="2"/>
  <c r="CE198" i="2" s="1"/>
  <c r="CE219" i="2"/>
  <c r="CE225" i="2" s="1"/>
  <c r="CE138" i="2"/>
  <c r="CE144" i="2" s="1"/>
  <c r="CE165" i="2"/>
  <c r="CE111" i="2"/>
  <c r="CE66" i="2"/>
  <c r="CE247" i="2"/>
  <c r="CE220" i="2"/>
  <c r="CE193" i="2"/>
  <c r="CE166" i="2"/>
  <c r="CE139" i="2"/>
  <c r="CE112" i="2"/>
  <c r="CE80" i="2"/>
  <c r="CD176" i="2"/>
  <c r="CD186" i="2" s="1"/>
  <c r="CD182" i="2"/>
  <c r="CD209" i="2"/>
  <c r="CD203" i="2"/>
  <c r="CD213" i="2" s="1"/>
  <c r="CF254" i="2"/>
  <c r="CF227" i="2"/>
  <c r="CF200" i="2"/>
  <c r="CF173" i="2"/>
  <c r="CF119" i="2"/>
  <c r="CF146" i="2"/>
  <c r="CF4" i="2"/>
  <c r="CD127" i="2"/>
  <c r="CD121" i="2"/>
  <c r="CD131" i="2" s="1"/>
  <c r="CD118" i="2"/>
  <c r="CE202" i="2" l="1"/>
  <c r="CE212" i="2" s="1"/>
  <c r="CE208" i="2"/>
  <c r="CE199" i="2"/>
  <c r="CF79" i="2"/>
  <c r="CF57" i="2"/>
  <c r="CF71" i="2"/>
  <c r="CF59" i="2"/>
  <c r="CF73" i="2"/>
  <c r="CF61" i="2"/>
  <c r="CF75" i="2"/>
  <c r="CF63" i="2"/>
  <c r="CF76" i="2"/>
  <c r="CF78" i="2"/>
  <c r="CF58" i="2"/>
  <c r="CF93" i="2"/>
  <c r="CF101" i="2" s="1"/>
  <c r="CF77" i="2"/>
  <c r="CF74" i="2"/>
  <c r="CF96" i="2"/>
  <c r="CF104" i="2" s="1"/>
  <c r="CF60" i="2"/>
  <c r="CF64" i="2"/>
  <c r="CF62" i="2"/>
  <c r="CF70" i="2"/>
  <c r="CF56" i="2"/>
  <c r="CG3" i="2"/>
  <c r="CF72" i="2"/>
  <c r="CF65" i="2"/>
  <c r="CF156" i="2"/>
  <c r="CF150" i="2"/>
  <c r="CF160" i="2" s="1"/>
  <c r="CD155" i="2"/>
  <c r="CD149" i="2"/>
  <c r="CD159" i="2" s="1"/>
  <c r="CE235" i="2"/>
  <c r="CE229" i="2"/>
  <c r="CE239" i="2" s="1"/>
  <c r="CE226" i="2"/>
  <c r="CE256" i="2"/>
  <c r="CE266" i="2" s="1"/>
  <c r="CE262" i="2"/>
  <c r="CE253" i="2"/>
  <c r="CF183" i="2"/>
  <c r="CF177" i="2"/>
  <c r="CF187" i="2" s="1"/>
  <c r="CF237" i="2"/>
  <c r="CF231" i="2"/>
  <c r="CF241" i="2" s="1"/>
  <c r="CE117" i="2"/>
  <c r="CE154" i="2"/>
  <c r="CE148" i="2"/>
  <c r="CE158" i="2" s="1"/>
  <c r="CE145" i="2"/>
  <c r="CF123" i="2"/>
  <c r="CF133" i="2" s="1"/>
  <c r="CF129" i="2"/>
  <c r="CF204" i="2"/>
  <c r="CF214" i="2" s="1"/>
  <c r="CF210" i="2"/>
  <c r="CF264" i="2"/>
  <c r="CF258" i="2"/>
  <c r="CF268" i="2" s="1"/>
  <c r="CD128" i="2"/>
  <c r="CD122" i="2"/>
  <c r="CD132" i="2" s="1"/>
  <c r="CE171" i="2"/>
  <c r="CE230" i="2" l="1"/>
  <c r="CE240" i="2" s="1"/>
  <c r="CE236" i="2"/>
  <c r="CE181" i="2"/>
  <c r="CE175" i="2"/>
  <c r="CE185" i="2" s="1"/>
  <c r="CE172" i="2"/>
  <c r="CF247" i="2"/>
  <c r="CF193" i="2"/>
  <c r="CF220" i="2"/>
  <c r="CF166" i="2"/>
  <c r="CF139" i="2"/>
  <c r="CF112" i="2"/>
  <c r="CF80" i="2"/>
  <c r="CE257" i="2"/>
  <c r="CE267" i="2" s="1"/>
  <c r="CE263" i="2"/>
  <c r="CE209" i="2"/>
  <c r="CE203" i="2"/>
  <c r="CE213" i="2" s="1"/>
  <c r="CE127" i="2"/>
  <c r="CE121" i="2"/>
  <c r="CE131" i="2" s="1"/>
  <c r="CE118" i="2"/>
  <c r="CG254" i="2"/>
  <c r="CG227" i="2"/>
  <c r="CG200" i="2"/>
  <c r="CG173" i="2"/>
  <c r="CG119" i="2"/>
  <c r="CG146" i="2"/>
  <c r="CG4" i="2"/>
  <c r="CE155" i="2"/>
  <c r="CE149" i="2"/>
  <c r="CE159" i="2" s="1"/>
  <c r="CF246" i="2"/>
  <c r="CF252" i="2" s="1"/>
  <c r="CF219" i="2"/>
  <c r="CF225" i="2" s="1"/>
  <c r="CF192" i="2"/>
  <c r="CF198" i="2" s="1"/>
  <c r="CF165" i="2"/>
  <c r="CF171" i="2" s="1"/>
  <c r="CF138" i="2"/>
  <c r="CF144" i="2" s="1"/>
  <c r="CF111" i="2"/>
  <c r="CF66" i="2"/>
  <c r="CG204" i="2" l="1"/>
  <c r="CG214" i="2" s="1"/>
  <c r="CG210" i="2"/>
  <c r="CG231" i="2"/>
  <c r="CG241" i="2" s="1"/>
  <c r="CG237" i="2"/>
  <c r="CF172" i="2"/>
  <c r="CF181" i="2"/>
  <c r="CF175" i="2"/>
  <c r="CF185" i="2" s="1"/>
  <c r="CE128" i="2"/>
  <c r="CE122" i="2"/>
  <c r="CE132" i="2" s="1"/>
  <c r="CF208" i="2"/>
  <c r="CF202" i="2"/>
  <c r="CF212" i="2" s="1"/>
  <c r="CF199" i="2"/>
  <c r="CF235" i="2"/>
  <c r="CF229" i="2"/>
  <c r="CF239" i="2" s="1"/>
  <c r="CF226" i="2"/>
  <c r="CF262" i="2"/>
  <c r="CF256" i="2"/>
  <c r="CF266" i="2" s="1"/>
  <c r="CF253" i="2"/>
  <c r="CG71" i="2"/>
  <c r="CG59" i="2"/>
  <c r="CG73" i="2"/>
  <c r="CG61" i="2"/>
  <c r="CG75" i="2"/>
  <c r="CG63" i="2"/>
  <c r="CG77" i="2"/>
  <c r="CG65" i="2"/>
  <c r="CG79" i="2"/>
  <c r="CG57" i="2"/>
  <c r="CG76" i="2"/>
  <c r="CG58" i="2"/>
  <c r="CG78" i="2"/>
  <c r="CG56" i="2"/>
  <c r="CG93" i="2"/>
  <c r="CG101" i="2" s="1"/>
  <c r="CG74" i="2"/>
  <c r="CG70" i="2"/>
  <c r="CG72" i="2"/>
  <c r="CH3" i="2"/>
  <c r="CG62" i="2"/>
  <c r="CG96" i="2"/>
  <c r="CG104" i="2" s="1"/>
  <c r="CG60" i="2"/>
  <c r="CG64" i="2"/>
  <c r="CF148" i="2"/>
  <c r="CF158" i="2" s="1"/>
  <c r="CF145" i="2"/>
  <c r="CF154" i="2"/>
  <c r="CG258" i="2"/>
  <c r="CG268" i="2" s="1"/>
  <c r="CG264" i="2"/>
  <c r="CE176" i="2"/>
  <c r="CE186" i="2" s="1"/>
  <c r="CE182" i="2"/>
  <c r="CG150" i="2"/>
  <c r="CG160" i="2" s="1"/>
  <c r="CG156" i="2"/>
  <c r="CG129" i="2"/>
  <c r="CG123" i="2"/>
  <c r="CG133" i="2" s="1"/>
  <c r="CF117" i="2"/>
  <c r="CG177" i="2"/>
  <c r="CG187" i="2" s="1"/>
  <c r="CG183" i="2"/>
  <c r="CF155" i="2" l="1"/>
  <c r="CF149" i="2"/>
  <c r="CF159" i="2" s="1"/>
  <c r="CF127" i="2"/>
  <c r="CF121" i="2"/>
  <c r="CF131" i="2" s="1"/>
  <c r="CF118" i="2"/>
  <c r="CF257" i="2"/>
  <c r="CF267" i="2" s="1"/>
  <c r="CF263" i="2"/>
  <c r="CF182" i="2"/>
  <c r="CF176" i="2"/>
  <c r="CF186" i="2" s="1"/>
  <c r="CH254" i="2"/>
  <c r="CH227" i="2"/>
  <c r="CH200" i="2"/>
  <c r="CH173" i="2"/>
  <c r="CH146" i="2"/>
  <c r="CH119" i="2"/>
  <c r="CH4" i="2"/>
  <c r="CF230" i="2"/>
  <c r="CF240" i="2" s="1"/>
  <c r="CF236" i="2"/>
  <c r="CG246" i="2"/>
  <c r="CG252" i="2" s="1"/>
  <c r="CG192" i="2"/>
  <c r="CG198" i="2" s="1"/>
  <c r="CG219" i="2"/>
  <c r="CG225" i="2" s="1"/>
  <c r="CG165" i="2"/>
  <c r="CG171" i="2" s="1"/>
  <c r="CG138" i="2"/>
  <c r="CG111" i="2"/>
  <c r="CG66" i="2"/>
  <c r="CG247" i="2"/>
  <c r="CG220" i="2"/>
  <c r="CG193" i="2"/>
  <c r="CG166" i="2"/>
  <c r="CG139" i="2"/>
  <c r="CG112" i="2"/>
  <c r="CG80" i="2"/>
  <c r="CF209" i="2"/>
  <c r="CF203" i="2"/>
  <c r="CF213" i="2" s="1"/>
  <c r="CH231" i="2" l="1"/>
  <c r="CH241" i="2" s="1"/>
  <c r="CH237" i="2"/>
  <c r="CG208" i="2"/>
  <c r="CG202" i="2"/>
  <c r="CG212" i="2" s="1"/>
  <c r="CG199" i="2"/>
  <c r="CG235" i="2"/>
  <c r="CG229" i="2"/>
  <c r="CG239" i="2" s="1"/>
  <c r="CG226" i="2"/>
  <c r="CG262" i="2"/>
  <c r="CG256" i="2"/>
  <c r="CG266" i="2" s="1"/>
  <c r="CG253" i="2"/>
  <c r="CF128" i="2"/>
  <c r="CF122" i="2"/>
  <c r="CF132" i="2" s="1"/>
  <c r="CH123" i="2"/>
  <c r="CH133" i="2" s="1"/>
  <c r="CH129" i="2"/>
  <c r="CG117" i="2"/>
  <c r="CH177" i="2"/>
  <c r="CH187" i="2" s="1"/>
  <c r="CH183" i="2"/>
  <c r="CG181" i="2"/>
  <c r="CG175" i="2"/>
  <c r="CG185" i="2" s="1"/>
  <c r="CG172" i="2"/>
  <c r="CH258" i="2"/>
  <c r="CH268" i="2" s="1"/>
  <c r="CH264" i="2"/>
  <c r="CH78" i="2"/>
  <c r="CH93" i="2"/>
  <c r="CH101" i="2" s="1"/>
  <c r="CH73" i="2"/>
  <c r="CH61" i="2"/>
  <c r="CH75" i="2"/>
  <c r="CH63" i="2"/>
  <c r="CH77" i="2"/>
  <c r="CH65" i="2"/>
  <c r="CH56" i="2"/>
  <c r="CH71" i="2"/>
  <c r="CH59" i="2"/>
  <c r="CH79" i="2"/>
  <c r="CH58" i="2"/>
  <c r="CH74" i="2"/>
  <c r="CH64" i="2"/>
  <c r="CH72" i="2"/>
  <c r="CH76" i="2"/>
  <c r="CI3" i="2"/>
  <c r="CH70" i="2"/>
  <c r="CH62" i="2"/>
  <c r="CH96" i="2"/>
  <c r="CH104" i="2" s="1"/>
  <c r="CH57" i="2"/>
  <c r="CH60" i="2"/>
  <c r="CH150" i="2"/>
  <c r="CH160" i="2" s="1"/>
  <c r="CH156" i="2"/>
  <c r="CG144" i="2"/>
  <c r="CH204" i="2"/>
  <c r="CH214" i="2" s="1"/>
  <c r="CH210" i="2"/>
  <c r="CG182" i="2" l="1"/>
  <c r="CG176" i="2"/>
  <c r="CG186" i="2" s="1"/>
  <c r="CI254" i="2"/>
  <c r="CI227" i="2"/>
  <c r="CI200" i="2"/>
  <c r="CI146" i="2"/>
  <c r="CI173" i="2"/>
  <c r="CI119" i="2"/>
  <c r="CI4" i="2"/>
  <c r="CG263" i="2"/>
  <c r="CG257" i="2"/>
  <c r="CG267" i="2" s="1"/>
  <c r="CH246" i="2"/>
  <c r="CH219" i="2"/>
  <c r="CH192" i="2"/>
  <c r="CH138" i="2"/>
  <c r="CH165" i="2"/>
  <c r="CH66" i="2"/>
  <c r="CH111" i="2"/>
  <c r="CG127" i="2"/>
  <c r="CG121" i="2"/>
  <c r="CG131" i="2" s="1"/>
  <c r="CG118" i="2"/>
  <c r="CG154" i="2"/>
  <c r="CG145" i="2"/>
  <c r="CG148" i="2"/>
  <c r="CG158" i="2" s="1"/>
  <c r="CG209" i="2"/>
  <c r="CG203" i="2"/>
  <c r="CG213" i="2" s="1"/>
  <c r="CH247" i="2"/>
  <c r="CH220" i="2"/>
  <c r="CH193" i="2"/>
  <c r="CH166" i="2"/>
  <c r="CH139" i="2"/>
  <c r="CH112" i="2"/>
  <c r="CH80" i="2"/>
  <c r="CG230" i="2"/>
  <c r="CG240" i="2" s="1"/>
  <c r="CG236" i="2"/>
  <c r="CG128" i="2" l="1"/>
  <c r="CG122" i="2"/>
  <c r="CG132" i="2" s="1"/>
  <c r="CI93" i="2"/>
  <c r="CI101" i="2" s="1"/>
  <c r="CI75" i="2"/>
  <c r="CI63" i="2"/>
  <c r="CI77" i="2"/>
  <c r="CI65" i="2"/>
  <c r="CI56" i="2"/>
  <c r="CI70" i="2"/>
  <c r="CI58" i="2"/>
  <c r="CI73" i="2"/>
  <c r="CI61" i="2"/>
  <c r="CI78" i="2"/>
  <c r="CI74" i="2"/>
  <c r="CI71" i="2"/>
  <c r="CI72" i="2"/>
  <c r="CI64" i="2"/>
  <c r="CJ3" i="2"/>
  <c r="CI79" i="2"/>
  <c r="CI62" i="2"/>
  <c r="CI96" i="2"/>
  <c r="CI104" i="2" s="1"/>
  <c r="CI76" i="2"/>
  <c r="CI57" i="2"/>
  <c r="CI59" i="2"/>
  <c r="CI60" i="2"/>
  <c r="CI177" i="2"/>
  <c r="CI187" i="2" s="1"/>
  <c r="CI183" i="2"/>
  <c r="CI150" i="2"/>
  <c r="CI160" i="2" s="1"/>
  <c r="CI156" i="2"/>
  <c r="CH117" i="2"/>
  <c r="CI210" i="2"/>
  <c r="CI204" i="2"/>
  <c r="CI214" i="2" s="1"/>
  <c r="CH198" i="2"/>
  <c r="CH225" i="2"/>
  <c r="CI129" i="2"/>
  <c r="CI123" i="2"/>
  <c r="CI133" i="2" s="1"/>
  <c r="CH171" i="2"/>
  <c r="CH144" i="2"/>
  <c r="CI231" i="2"/>
  <c r="CI241" i="2" s="1"/>
  <c r="CI237" i="2"/>
  <c r="CI264" i="2"/>
  <c r="CI258" i="2"/>
  <c r="CI268" i="2" s="1"/>
  <c r="CG155" i="2"/>
  <c r="CG149" i="2"/>
  <c r="CG159" i="2" s="1"/>
  <c r="CH252" i="2"/>
  <c r="CH208" i="2" l="1"/>
  <c r="CH202" i="2"/>
  <c r="CH212" i="2" s="1"/>
  <c r="CH199" i="2"/>
  <c r="CI247" i="2"/>
  <c r="CI220" i="2"/>
  <c r="CI166" i="2"/>
  <c r="CI193" i="2"/>
  <c r="CI139" i="2"/>
  <c r="CI112" i="2"/>
  <c r="CI80" i="2"/>
  <c r="CI246" i="2"/>
  <c r="CI252" i="2" s="1"/>
  <c r="CI219" i="2"/>
  <c r="CI192" i="2"/>
  <c r="CI165" i="2"/>
  <c r="CI138" i="2"/>
  <c r="CI66" i="2"/>
  <c r="CI111" i="2"/>
  <c r="CJ254" i="2"/>
  <c r="CJ227" i="2"/>
  <c r="CJ200" i="2"/>
  <c r="CJ146" i="2"/>
  <c r="CJ173" i="2"/>
  <c r="CJ119" i="2"/>
  <c r="CJ4" i="2"/>
  <c r="CH121" i="2"/>
  <c r="CH131" i="2" s="1"/>
  <c r="CH118" i="2"/>
  <c r="CH127" i="2"/>
  <c r="CH154" i="2"/>
  <c r="CH145" i="2"/>
  <c r="CH148" i="2"/>
  <c r="CH158" i="2" s="1"/>
  <c r="CH181" i="2"/>
  <c r="CH175" i="2"/>
  <c r="CH185" i="2" s="1"/>
  <c r="CH172" i="2"/>
  <c r="CH262" i="2"/>
  <c r="CH256" i="2"/>
  <c r="CH266" i="2" s="1"/>
  <c r="CH253" i="2"/>
  <c r="CH235" i="2"/>
  <c r="CH229" i="2"/>
  <c r="CH239" i="2" s="1"/>
  <c r="CH226" i="2"/>
  <c r="CJ210" i="2" l="1"/>
  <c r="CJ204" i="2"/>
  <c r="CJ214" i="2" s="1"/>
  <c r="CJ231" i="2"/>
  <c r="CJ241" i="2" s="1"/>
  <c r="CJ237" i="2"/>
  <c r="CJ264" i="2"/>
  <c r="CJ258" i="2"/>
  <c r="CJ268" i="2" s="1"/>
  <c r="CH236" i="2"/>
  <c r="CH230" i="2"/>
  <c r="CH240" i="2" s="1"/>
  <c r="CI262" i="2"/>
  <c r="CI253" i="2"/>
  <c r="CI256" i="2"/>
  <c r="CI266" i="2" s="1"/>
  <c r="CI117" i="2"/>
  <c r="CI171" i="2"/>
  <c r="CH182" i="2"/>
  <c r="CH176" i="2"/>
  <c r="CH186" i="2" s="1"/>
  <c r="CJ156" i="2"/>
  <c r="CJ150" i="2"/>
  <c r="CJ160" i="2" s="1"/>
  <c r="CH155" i="2"/>
  <c r="CH149" i="2"/>
  <c r="CH159" i="2" s="1"/>
  <c r="CI144" i="2"/>
  <c r="CH257" i="2"/>
  <c r="CH267" i="2" s="1"/>
  <c r="CH263" i="2"/>
  <c r="CI198" i="2"/>
  <c r="CJ177" i="2"/>
  <c r="CJ187" i="2" s="1"/>
  <c r="CJ183" i="2"/>
  <c r="CH128" i="2"/>
  <c r="CH122" i="2"/>
  <c r="CH132" i="2" s="1"/>
  <c r="CH209" i="2"/>
  <c r="CH203" i="2"/>
  <c r="CH213" i="2" s="1"/>
  <c r="CJ93" i="2"/>
  <c r="CJ101" i="2" s="1"/>
  <c r="CJ77" i="2"/>
  <c r="CJ65" i="2"/>
  <c r="CJ56" i="2"/>
  <c r="CJ70" i="2"/>
  <c r="CJ58" i="2"/>
  <c r="CJ72" i="2"/>
  <c r="CJ60" i="2"/>
  <c r="CJ75" i="2"/>
  <c r="CJ63" i="2"/>
  <c r="CJ64" i="2"/>
  <c r="CJ61" i="2"/>
  <c r="CK3" i="2"/>
  <c r="CJ62" i="2"/>
  <c r="CJ59" i="2"/>
  <c r="CJ96" i="2"/>
  <c r="CJ104" i="2" s="1"/>
  <c r="CJ78" i="2"/>
  <c r="CJ74" i="2"/>
  <c r="CJ71" i="2"/>
  <c r="CJ76" i="2"/>
  <c r="CJ57" i="2"/>
  <c r="CJ73" i="2"/>
  <c r="CJ79" i="2"/>
  <c r="CJ129" i="2"/>
  <c r="CJ123" i="2"/>
  <c r="CJ133" i="2" s="1"/>
  <c r="CI225" i="2"/>
  <c r="CJ246" i="2" l="1"/>
  <c r="CJ219" i="2"/>
  <c r="CJ165" i="2"/>
  <c r="CJ192" i="2"/>
  <c r="CJ138" i="2"/>
  <c r="CJ111" i="2"/>
  <c r="CJ66" i="2"/>
  <c r="CI154" i="2"/>
  <c r="CI145" i="2"/>
  <c r="CI148" i="2"/>
  <c r="CI158" i="2" s="1"/>
  <c r="CI235" i="2"/>
  <c r="CI229" i="2"/>
  <c r="CI239" i="2" s="1"/>
  <c r="CI226" i="2"/>
  <c r="CI257" i="2"/>
  <c r="CI267" i="2" s="1"/>
  <c r="CI263" i="2"/>
  <c r="CK254" i="2"/>
  <c r="CK227" i="2"/>
  <c r="CK200" i="2"/>
  <c r="CK146" i="2"/>
  <c r="CK4" i="2"/>
  <c r="CK173" i="2"/>
  <c r="CK119" i="2"/>
  <c r="CI181" i="2"/>
  <c r="CI175" i="2"/>
  <c r="CI185" i="2" s="1"/>
  <c r="CI172" i="2"/>
  <c r="CJ247" i="2"/>
  <c r="CJ220" i="2"/>
  <c r="CJ166" i="2"/>
  <c r="CJ193" i="2"/>
  <c r="CJ80" i="2"/>
  <c r="CJ139" i="2"/>
  <c r="CJ112" i="2"/>
  <c r="CI208" i="2"/>
  <c r="CI202" i="2"/>
  <c r="CI212" i="2" s="1"/>
  <c r="CI199" i="2"/>
  <c r="CI127" i="2"/>
  <c r="CI121" i="2"/>
  <c r="CI131" i="2" s="1"/>
  <c r="CI118" i="2"/>
  <c r="CK156" i="2" l="1"/>
  <c r="CK150" i="2"/>
  <c r="CK160" i="2" s="1"/>
  <c r="CJ144" i="2"/>
  <c r="CK129" i="2"/>
  <c r="CK123" i="2"/>
  <c r="CK133" i="2" s="1"/>
  <c r="CK93" i="2"/>
  <c r="CK101" i="2" s="1"/>
  <c r="CK96" i="2"/>
  <c r="CK104" i="2" s="1"/>
  <c r="CK56" i="2"/>
  <c r="CK70" i="2"/>
  <c r="CK58" i="2"/>
  <c r="CK72" i="2"/>
  <c r="CK60" i="2"/>
  <c r="CK78" i="2"/>
  <c r="CK74" i="2"/>
  <c r="CK62" i="2"/>
  <c r="CK77" i="2"/>
  <c r="CK65" i="2"/>
  <c r="CL3" i="2"/>
  <c r="CK64" i="2"/>
  <c r="CK61" i="2"/>
  <c r="CK59" i="2"/>
  <c r="CK63" i="2"/>
  <c r="CK76" i="2"/>
  <c r="CK57" i="2"/>
  <c r="CK73" i="2"/>
  <c r="CK79" i="2"/>
  <c r="CK75" i="2"/>
  <c r="CK71" i="2"/>
  <c r="CK204" i="2"/>
  <c r="CK214" i="2" s="1"/>
  <c r="CK210" i="2"/>
  <c r="CK231" i="2"/>
  <c r="CK241" i="2" s="1"/>
  <c r="CK237" i="2"/>
  <c r="CJ198" i="2"/>
  <c r="CI176" i="2"/>
  <c r="CI186" i="2" s="1"/>
  <c r="CI182" i="2"/>
  <c r="CI209" i="2"/>
  <c r="CI203" i="2"/>
  <c r="CI213" i="2" s="1"/>
  <c r="CI236" i="2"/>
  <c r="CI230" i="2"/>
  <c r="CI240" i="2" s="1"/>
  <c r="CJ225" i="2"/>
  <c r="CK183" i="2"/>
  <c r="CK177" i="2"/>
  <c r="CK187" i="2" s="1"/>
  <c r="CI155" i="2"/>
  <c r="CI149" i="2"/>
  <c r="CI159" i="2" s="1"/>
  <c r="CJ117" i="2"/>
  <c r="CI122" i="2"/>
  <c r="CI132" i="2" s="1"/>
  <c r="CI128" i="2"/>
  <c r="CK264" i="2"/>
  <c r="CK258" i="2"/>
  <c r="CK268" i="2" s="1"/>
  <c r="CJ171" i="2"/>
  <c r="CJ252" i="2"/>
  <c r="CK247" i="2" l="1"/>
  <c r="CK220" i="2"/>
  <c r="CK166" i="2"/>
  <c r="CK193" i="2"/>
  <c r="CK112" i="2"/>
  <c r="CK80" i="2"/>
  <c r="CK139" i="2"/>
  <c r="CJ208" i="2"/>
  <c r="CJ202" i="2"/>
  <c r="CJ212" i="2" s="1"/>
  <c r="CJ199" i="2"/>
  <c r="CJ262" i="2"/>
  <c r="CJ256" i="2"/>
  <c r="CJ266" i="2" s="1"/>
  <c r="CJ253" i="2"/>
  <c r="CL254" i="2"/>
  <c r="CL227" i="2"/>
  <c r="CL200" i="2"/>
  <c r="CL146" i="2"/>
  <c r="CL173" i="2"/>
  <c r="CL4" i="2"/>
  <c r="CL119" i="2"/>
  <c r="CK246" i="2"/>
  <c r="CK252" i="2" s="1"/>
  <c r="CK219" i="2"/>
  <c r="CK225" i="2" s="1"/>
  <c r="CK165" i="2"/>
  <c r="CK138" i="2"/>
  <c r="CK192" i="2"/>
  <c r="CK111" i="2"/>
  <c r="CK66" i="2"/>
  <c r="CJ235" i="2"/>
  <c r="CJ229" i="2"/>
  <c r="CJ239" i="2" s="1"/>
  <c r="CJ226" i="2"/>
  <c r="CJ175" i="2"/>
  <c r="CJ185" i="2" s="1"/>
  <c r="CJ181" i="2"/>
  <c r="CJ172" i="2"/>
  <c r="CJ154" i="2"/>
  <c r="CJ148" i="2"/>
  <c r="CJ158" i="2" s="1"/>
  <c r="CJ145" i="2"/>
  <c r="CJ121" i="2"/>
  <c r="CJ131" i="2" s="1"/>
  <c r="CJ127" i="2"/>
  <c r="CJ118" i="2"/>
  <c r="CK256" i="2" l="1"/>
  <c r="CK266" i="2" s="1"/>
  <c r="CK253" i="2"/>
  <c r="CK262" i="2"/>
  <c r="CL129" i="2"/>
  <c r="CL123" i="2"/>
  <c r="CL133" i="2" s="1"/>
  <c r="CJ182" i="2"/>
  <c r="CJ176" i="2"/>
  <c r="CJ186" i="2" s="1"/>
  <c r="CJ209" i="2"/>
  <c r="CJ203" i="2"/>
  <c r="CJ213" i="2" s="1"/>
  <c r="CJ236" i="2"/>
  <c r="CJ230" i="2"/>
  <c r="CJ240" i="2" s="1"/>
  <c r="CJ122" i="2"/>
  <c r="CJ132" i="2" s="1"/>
  <c r="CJ128" i="2"/>
  <c r="CK117" i="2"/>
  <c r="CL258" i="2"/>
  <c r="CL268" i="2" s="1"/>
  <c r="CL264" i="2"/>
  <c r="CJ155" i="2"/>
  <c r="CJ149" i="2"/>
  <c r="CJ159" i="2" s="1"/>
  <c r="CK144" i="2"/>
  <c r="CJ257" i="2"/>
  <c r="CJ267" i="2" s="1"/>
  <c r="CJ263" i="2"/>
  <c r="CK235" i="2"/>
  <c r="CK229" i="2"/>
  <c r="CK239" i="2" s="1"/>
  <c r="CK226" i="2"/>
  <c r="CL96" i="2"/>
  <c r="CL104" i="2" s="1"/>
  <c r="CL70" i="2"/>
  <c r="CL58" i="2"/>
  <c r="CL72" i="2"/>
  <c r="CL60" i="2"/>
  <c r="CL78" i="2"/>
  <c r="CL74" i="2"/>
  <c r="CL62" i="2"/>
  <c r="CL76" i="2"/>
  <c r="CL64" i="2"/>
  <c r="CM3" i="2"/>
  <c r="CL56" i="2"/>
  <c r="CL61" i="2"/>
  <c r="CL93" i="2"/>
  <c r="CL101" i="2" s="1"/>
  <c r="CL77" i="2"/>
  <c r="CL59" i="2"/>
  <c r="CL75" i="2"/>
  <c r="CL73" i="2"/>
  <c r="CL79" i="2"/>
  <c r="CL63" i="2"/>
  <c r="CL57" i="2"/>
  <c r="CL71" i="2"/>
  <c r="CL65" i="2"/>
  <c r="CL183" i="2"/>
  <c r="CL177" i="2"/>
  <c r="CL187" i="2" s="1"/>
  <c r="CL156" i="2"/>
  <c r="CL150" i="2"/>
  <c r="CL160" i="2" s="1"/>
  <c r="CL204" i="2"/>
  <c r="CL214" i="2" s="1"/>
  <c r="CL210" i="2"/>
  <c r="CL237" i="2"/>
  <c r="CL231" i="2"/>
  <c r="CL241" i="2" s="1"/>
  <c r="CK198" i="2"/>
  <c r="CK171" i="2"/>
  <c r="CL246" i="2" l="1"/>
  <c r="CL165" i="2"/>
  <c r="CL138" i="2"/>
  <c r="CL219" i="2"/>
  <c r="CL192" i="2"/>
  <c r="CL111" i="2"/>
  <c r="CL117" i="2" s="1"/>
  <c r="CL66" i="2"/>
  <c r="CK121" i="2"/>
  <c r="CK131" i="2" s="1"/>
  <c r="CK127" i="2"/>
  <c r="CK118" i="2"/>
  <c r="CK154" i="2"/>
  <c r="CK148" i="2"/>
  <c r="CK158" i="2" s="1"/>
  <c r="CK145" i="2"/>
  <c r="CK230" i="2"/>
  <c r="CK240" i="2" s="1"/>
  <c r="CK236" i="2"/>
  <c r="CK263" i="2"/>
  <c r="CK257" i="2"/>
  <c r="CK267" i="2" s="1"/>
  <c r="CL247" i="2"/>
  <c r="CL193" i="2"/>
  <c r="CL220" i="2"/>
  <c r="CL166" i="2"/>
  <c r="CL139" i="2"/>
  <c r="CL112" i="2"/>
  <c r="CL80" i="2"/>
  <c r="CK175" i="2"/>
  <c r="CK185" i="2" s="1"/>
  <c r="CK181" i="2"/>
  <c r="CK172" i="2"/>
  <c r="CM254" i="2"/>
  <c r="CM200" i="2"/>
  <c r="CM227" i="2"/>
  <c r="CM146" i="2"/>
  <c r="CM173" i="2"/>
  <c r="CM119" i="2"/>
  <c r="CM4" i="2"/>
  <c r="CK208" i="2"/>
  <c r="CK202" i="2"/>
  <c r="CK212" i="2" s="1"/>
  <c r="CK199" i="2"/>
  <c r="CM183" i="2" l="1"/>
  <c r="CM177" i="2"/>
  <c r="CM187" i="2" s="1"/>
  <c r="CM150" i="2"/>
  <c r="CM160" i="2" s="1"/>
  <c r="CM156" i="2"/>
  <c r="CM237" i="2"/>
  <c r="CM231" i="2"/>
  <c r="CM241" i="2" s="1"/>
  <c r="CK128" i="2"/>
  <c r="CK122" i="2"/>
  <c r="CK132" i="2" s="1"/>
  <c r="CM210" i="2"/>
  <c r="CM204" i="2"/>
  <c r="CM214" i="2" s="1"/>
  <c r="CL121" i="2"/>
  <c r="CL131" i="2" s="1"/>
  <c r="CL127" i="2"/>
  <c r="CL118" i="2"/>
  <c r="CK182" i="2"/>
  <c r="CK176" i="2"/>
  <c r="CK186" i="2" s="1"/>
  <c r="CK209" i="2"/>
  <c r="CK203" i="2"/>
  <c r="CK213" i="2" s="1"/>
  <c r="CL144" i="2"/>
  <c r="CL225" i="2"/>
  <c r="CK155" i="2"/>
  <c r="CK149" i="2"/>
  <c r="CK159" i="2" s="1"/>
  <c r="CL171" i="2"/>
  <c r="CM129" i="2"/>
  <c r="CM123" i="2"/>
  <c r="CM133" i="2" s="1"/>
  <c r="CM264" i="2"/>
  <c r="CM258" i="2"/>
  <c r="CM268" i="2" s="1"/>
  <c r="CL198" i="2"/>
  <c r="CM77" i="2"/>
  <c r="CM96" i="2"/>
  <c r="CM104" i="2" s="1"/>
  <c r="CM72" i="2"/>
  <c r="CM60" i="2"/>
  <c r="CM78" i="2"/>
  <c r="CM74" i="2"/>
  <c r="CM62" i="2"/>
  <c r="CM76" i="2"/>
  <c r="CM64" i="2"/>
  <c r="CN3" i="2"/>
  <c r="CM70" i="2"/>
  <c r="CM58" i="2"/>
  <c r="CM93" i="2"/>
  <c r="CM101" i="2" s="1"/>
  <c r="CM59" i="2"/>
  <c r="CM75" i="2"/>
  <c r="CM56" i="2"/>
  <c r="CM57" i="2"/>
  <c r="CM79" i="2"/>
  <c r="CM61" i="2"/>
  <c r="CM73" i="2"/>
  <c r="CM63" i="2"/>
  <c r="CM71" i="2"/>
  <c r="CM65" i="2"/>
  <c r="CL252" i="2"/>
  <c r="CL181" i="2" l="1"/>
  <c r="CL175" i="2"/>
  <c r="CL185" i="2" s="1"/>
  <c r="CL172" i="2"/>
  <c r="CL256" i="2"/>
  <c r="CL266" i="2" s="1"/>
  <c r="CL262" i="2"/>
  <c r="CL253" i="2"/>
  <c r="CM247" i="2"/>
  <c r="CM220" i="2"/>
  <c r="CM166" i="2"/>
  <c r="CM139" i="2"/>
  <c r="CM193" i="2"/>
  <c r="CM112" i="2"/>
  <c r="CM80" i="2"/>
  <c r="CN254" i="2"/>
  <c r="CN227" i="2"/>
  <c r="CN200" i="2"/>
  <c r="CN173" i="2"/>
  <c r="CN119" i="2"/>
  <c r="CN4" i="2"/>
  <c r="CN146" i="2"/>
  <c r="CL148" i="2"/>
  <c r="CL158" i="2" s="1"/>
  <c r="CL154" i="2"/>
  <c r="CL145" i="2"/>
  <c r="CL122" i="2"/>
  <c r="CL132" i="2" s="1"/>
  <c r="CL128" i="2"/>
  <c r="CM246" i="2"/>
  <c r="CM219" i="2"/>
  <c r="CM192" i="2"/>
  <c r="CM165" i="2"/>
  <c r="CM138" i="2"/>
  <c r="CM111" i="2"/>
  <c r="CM117" i="2" s="1"/>
  <c r="CM66" i="2"/>
  <c r="CL235" i="2"/>
  <c r="CL229" i="2"/>
  <c r="CL239" i="2" s="1"/>
  <c r="CL226" i="2"/>
  <c r="CL208" i="2"/>
  <c r="CL202" i="2"/>
  <c r="CL212" i="2" s="1"/>
  <c r="CL199" i="2"/>
  <c r="CN156" i="2" l="1"/>
  <c r="CN150" i="2"/>
  <c r="CN160" i="2" s="1"/>
  <c r="CN96" i="2"/>
  <c r="CN104" i="2" s="1"/>
  <c r="CN79" i="2"/>
  <c r="CN78" i="2"/>
  <c r="CN74" i="2"/>
  <c r="CN62" i="2"/>
  <c r="CN76" i="2"/>
  <c r="CN64" i="2"/>
  <c r="CO3" i="2"/>
  <c r="CN93" i="2"/>
  <c r="CN101" i="2" s="1"/>
  <c r="CN57" i="2"/>
  <c r="CN72" i="2"/>
  <c r="CN60" i="2"/>
  <c r="CN59" i="2"/>
  <c r="CN77" i="2"/>
  <c r="CN75" i="2"/>
  <c r="CN56" i="2"/>
  <c r="CN71" i="2"/>
  <c r="CN58" i="2"/>
  <c r="CN73" i="2"/>
  <c r="CN70" i="2"/>
  <c r="CN63" i="2"/>
  <c r="CN61" i="2"/>
  <c r="CN65" i="2"/>
  <c r="CM198" i="2"/>
  <c r="CM121" i="2"/>
  <c r="CM131" i="2" s="1"/>
  <c r="CM127" i="2"/>
  <c r="CM118" i="2"/>
  <c r="CM144" i="2"/>
  <c r="CM171" i="2"/>
  <c r="CN123" i="2"/>
  <c r="CN133" i="2" s="1"/>
  <c r="CN129" i="2"/>
  <c r="CN177" i="2"/>
  <c r="CN187" i="2" s="1"/>
  <c r="CN183" i="2"/>
  <c r="CM225" i="2"/>
  <c r="CL230" i="2"/>
  <c r="CL240" i="2" s="1"/>
  <c r="CL236" i="2"/>
  <c r="CL263" i="2"/>
  <c r="CL257" i="2"/>
  <c r="CL267" i="2" s="1"/>
  <c r="CL203" i="2"/>
  <c r="CL213" i="2" s="1"/>
  <c r="CL209" i="2"/>
  <c r="CN210" i="2"/>
  <c r="CN204" i="2"/>
  <c r="CN214" i="2" s="1"/>
  <c r="CM252" i="2"/>
  <c r="CN237" i="2"/>
  <c r="CN231" i="2"/>
  <c r="CN241" i="2" s="1"/>
  <c r="CN264" i="2"/>
  <c r="CN258" i="2"/>
  <c r="CN268" i="2" s="1"/>
  <c r="CL182" i="2"/>
  <c r="CL176" i="2"/>
  <c r="CL186" i="2" s="1"/>
  <c r="CL155" i="2"/>
  <c r="CL149" i="2"/>
  <c r="CL159" i="2" s="1"/>
  <c r="CO254" i="2" l="1"/>
  <c r="CO227" i="2"/>
  <c r="CO200" i="2"/>
  <c r="CO173" i="2"/>
  <c r="CO146" i="2"/>
  <c r="CO119" i="2"/>
  <c r="CO4" i="2"/>
  <c r="CM175" i="2"/>
  <c r="CM185" i="2" s="1"/>
  <c r="CM181" i="2"/>
  <c r="CM172" i="2"/>
  <c r="CN246" i="2"/>
  <c r="CN252" i="2" s="1"/>
  <c r="CN219" i="2"/>
  <c r="CN192" i="2"/>
  <c r="CN165" i="2"/>
  <c r="CN138" i="2"/>
  <c r="CN111" i="2"/>
  <c r="CN66" i="2"/>
  <c r="CM154" i="2"/>
  <c r="CM148" i="2"/>
  <c r="CM158" i="2" s="1"/>
  <c r="CM145" i="2"/>
  <c r="CM128" i="2"/>
  <c r="CM122" i="2"/>
  <c r="CM132" i="2" s="1"/>
  <c r="CM229" i="2"/>
  <c r="CM239" i="2" s="1"/>
  <c r="CM235" i="2"/>
  <c r="CM226" i="2"/>
  <c r="CN247" i="2"/>
  <c r="CN193" i="2"/>
  <c r="CN220" i="2"/>
  <c r="CN166" i="2"/>
  <c r="CN139" i="2"/>
  <c r="CN112" i="2"/>
  <c r="CN80" i="2"/>
  <c r="CM202" i="2"/>
  <c r="CM212" i="2" s="1"/>
  <c r="CM208" i="2"/>
  <c r="CM199" i="2"/>
  <c r="CM256" i="2"/>
  <c r="CM266" i="2" s="1"/>
  <c r="CM262" i="2"/>
  <c r="CM253" i="2"/>
  <c r="CN256" i="2" l="1"/>
  <c r="CN266" i="2" s="1"/>
  <c r="CN262" i="2"/>
  <c r="CN253" i="2"/>
  <c r="CO123" i="2"/>
  <c r="CO133" i="2" s="1"/>
  <c r="CO129" i="2"/>
  <c r="CM155" i="2"/>
  <c r="CM149" i="2"/>
  <c r="CM159" i="2" s="1"/>
  <c r="CO96" i="2"/>
  <c r="CO104" i="2" s="1"/>
  <c r="CO76" i="2"/>
  <c r="CO64" i="2"/>
  <c r="CP3" i="2"/>
  <c r="CO93" i="2"/>
  <c r="CO101" i="2" s="1"/>
  <c r="CO57" i="2"/>
  <c r="CO79" i="2"/>
  <c r="CO71" i="2"/>
  <c r="CO59" i="2"/>
  <c r="CO78" i="2"/>
  <c r="CO74" i="2"/>
  <c r="CO62" i="2"/>
  <c r="CO77" i="2"/>
  <c r="CO56" i="2"/>
  <c r="CO75" i="2"/>
  <c r="CO72" i="2"/>
  <c r="CO65" i="2"/>
  <c r="CO73" i="2"/>
  <c r="CO70" i="2"/>
  <c r="CO60" i="2"/>
  <c r="CO61" i="2"/>
  <c r="CO58" i="2"/>
  <c r="CO63" i="2"/>
  <c r="CM263" i="2"/>
  <c r="CM257" i="2"/>
  <c r="CM267" i="2" s="1"/>
  <c r="CO156" i="2"/>
  <c r="CO150" i="2"/>
  <c r="CO160" i="2" s="1"/>
  <c r="CO183" i="2"/>
  <c r="CO177" i="2"/>
  <c r="CO187" i="2" s="1"/>
  <c r="CM230" i="2"/>
  <c r="CM240" i="2" s="1"/>
  <c r="CM236" i="2"/>
  <c r="CN198" i="2"/>
  <c r="CO237" i="2"/>
  <c r="CO231" i="2"/>
  <c r="CO241" i="2" s="1"/>
  <c r="CM182" i="2"/>
  <c r="CM176" i="2"/>
  <c r="CM186" i="2" s="1"/>
  <c r="CN117" i="2"/>
  <c r="CN144" i="2"/>
  <c r="CN171" i="2"/>
  <c r="CO210" i="2"/>
  <c r="CO204" i="2"/>
  <c r="CO214" i="2" s="1"/>
  <c r="CM209" i="2"/>
  <c r="CM203" i="2"/>
  <c r="CM213" i="2" s="1"/>
  <c r="CN225" i="2"/>
  <c r="CO264" i="2"/>
  <c r="CO258" i="2"/>
  <c r="CO268" i="2" s="1"/>
  <c r="CO246" i="2" l="1"/>
  <c r="CO219" i="2"/>
  <c r="CO192" i="2"/>
  <c r="CO165" i="2"/>
  <c r="CO111" i="2"/>
  <c r="CO138" i="2"/>
  <c r="CO144" i="2" s="1"/>
  <c r="CO66" i="2"/>
  <c r="CN263" i="2"/>
  <c r="CN257" i="2"/>
  <c r="CN267" i="2" s="1"/>
  <c r="CP254" i="2"/>
  <c r="CP227" i="2"/>
  <c r="CP173" i="2"/>
  <c r="CP146" i="2"/>
  <c r="CP119" i="2"/>
  <c r="CP200" i="2"/>
  <c r="CP4" i="2"/>
  <c r="CN235" i="2"/>
  <c r="CN229" i="2"/>
  <c r="CN239" i="2" s="1"/>
  <c r="CN226" i="2"/>
  <c r="CN202" i="2"/>
  <c r="CN212" i="2" s="1"/>
  <c r="CN208" i="2"/>
  <c r="CN199" i="2"/>
  <c r="CO247" i="2"/>
  <c r="CO220" i="2"/>
  <c r="CO193" i="2"/>
  <c r="CO166" i="2"/>
  <c r="CO139" i="2"/>
  <c r="CO112" i="2"/>
  <c r="CO80" i="2"/>
  <c r="CN181" i="2"/>
  <c r="CN175" i="2"/>
  <c r="CN185" i="2" s="1"/>
  <c r="CN172" i="2"/>
  <c r="CN121" i="2"/>
  <c r="CN131" i="2" s="1"/>
  <c r="CN127" i="2"/>
  <c r="CN118" i="2"/>
  <c r="CN154" i="2"/>
  <c r="CN148" i="2"/>
  <c r="CN158" i="2" s="1"/>
  <c r="CN145" i="2"/>
  <c r="CN203" i="2" l="1"/>
  <c r="CN213" i="2" s="1"/>
  <c r="CN209" i="2"/>
  <c r="CP264" i="2"/>
  <c r="CP258" i="2"/>
  <c r="CP268" i="2" s="1"/>
  <c r="CO154" i="2"/>
  <c r="CO148" i="2"/>
  <c r="CO158" i="2" s="1"/>
  <c r="CO145" i="2"/>
  <c r="CO117" i="2"/>
  <c r="CP231" i="2"/>
  <c r="CP241" i="2" s="1"/>
  <c r="CP237" i="2"/>
  <c r="CN236" i="2"/>
  <c r="CN230" i="2"/>
  <c r="CN240" i="2" s="1"/>
  <c r="CN149" i="2"/>
  <c r="CN159" i="2" s="1"/>
  <c r="CN155" i="2"/>
  <c r="CO171" i="2"/>
  <c r="CP123" i="2"/>
  <c r="CP133" i="2" s="1"/>
  <c r="CP129" i="2"/>
  <c r="CO225" i="2"/>
  <c r="CN176" i="2"/>
  <c r="CN186" i="2" s="1"/>
  <c r="CN182" i="2"/>
  <c r="CP93" i="2"/>
  <c r="CP101" i="2" s="1"/>
  <c r="CP57" i="2"/>
  <c r="CP79" i="2"/>
  <c r="CP71" i="2"/>
  <c r="CP59" i="2"/>
  <c r="CP96" i="2"/>
  <c r="CP104" i="2" s="1"/>
  <c r="CP73" i="2"/>
  <c r="CP61" i="2"/>
  <c r="CP76" i="2"/>
  <c r="CP64" i="2"/>
  <c r="CQ3" i="2"/>
  <c r="CP75" i="2"/>
  <c r="CP72" i="2"/>
  <c r="CP56" i="2"/>
  <c r="CP70" i="2"/>
  <c r="CP65" i="2"/>
  <c r="CP62" i="2"/>
  <c r="CP77" i="2"/>
  <c r="CP60" i="2"/>
  <c r="CP58" i="2"/>
  <c r="CP78" i="2"/>
  <c r="CP63" i="2"/>
  <c r="CP74" i="2"/>
  <c r="CP210" i="2"/>
  <c r="CP204" i="2"/>
  <c r="CP214" i="2" s="1"/>
  <c r="CO198" i="2"/>
  <c r="CN128" i="2"/>
  <c r="CN122" i="2"/>
  <c r="CN132" i="2" s="1"/>
  <c r="CP156" i="2"/>
  <c r="CP150" i="2"/>
  <c r="CP160" i="2" s="1"/>
  <c r="CP177" i="2"/>
  <c r="CP187" i="2" s="1"/>
  <c r="CP183" i="2"/>
  <c r="CO252" i="2"/>
  <c r="CO262" i="2" l="1"/>
  <c r="CO256" i="2"/>
  <c r="CO266" i="2" s="1"/>
  <c r="CO253" i="2"/>
  <c r="CQ227" i="2"/>
  <c r="CQ254" i="2"/>
  <c r="CQ200" i="2"/>
  <c r="CQ173" i="2"/>
  <c r="CQ146" i="2"/>
  <c r="CQ119" i="2"/>
  <c r="CQ4" i="2"/>
  <c r="CO127" i="2"/>
  <c r="CO121" i="2"/>
  <c r="CO131" i="2" s="1"/>
  <c r="CO118" i="2"/>
  <c r="CO149" i="2"/>
  <c r="CO159" i="2" s="1"/>
  <c r="CO155" i="2"/>
  <c r="CO181" i="2"/>
  <c r="CO175" i="2"/>
  <c r="CO185" i="2" s="1"/>
  <c r="CO172" i="2"/>
  <c r="CP247" i="2"/>
  <c r="CP220" i="2"/>
  <c r="CP193" i="2"/>
  <c r="CP166" i="2"/>
  <c r="CP139" i="2"/>
  <c r="CP112" i="2"/>
  <c r="CP80" i="2"/>
  <c r="CO235" i="2"/>
  <c r="CO229" i="2"/>
  <c r="CO239" i="2" s="1"/>
  <c r="CO226" i="2"/>
  <c r="CO202" i="2"/>
  <c r="CO212" i="2" s="1"/>
  <c r="CO208" i="2"/>
  <c r="CO199" i="2"/>
  <c r="CP246" i="2"/>
  <c r="CP252" i="2" s="1"/>
  <c r="CP219" i="2"/>
  <c r="CP225" i="2" s="1"/>
  <c r="CP192" i="2"/>
  <c r="CP165" i="2"/>
  <c r="CP138" i="2"/>
  <c r="CP144" i="2" s="1"/>
  <c r="CP111" i="2"/>
  <c r="CP117" i="2" s="1"/>
  <c r="CP66" i="2"/>
  <c r="CP256" i="2" l="1"/>
  <c r="CP266" i="2" s="1"/>
  <c r="CP262" i="2"/>
  <c r="CP253" i="2"/>
  <c r="CO203" i="2"/>
  <c r="CO213" i="2" s="1"/>
  <c r="CO209" i="2"/>
  <c r="CQ156" i="2"/>
  <c r="CQ150" i="2"/>
  <c r="CQ160" i="2" s="1"/>
  <c r="CQ93" i="2"/>
  <c r="CQ101" i="2" s="1"/>
  <c r="CQ57" i="2"/>
  <c r="CQ79" i="2"/>
  <c r="CQ71" i="2"/>
  <c r="CQ59" i="2"/>
  <c r="CQ96" i="2"/>
  <c r="CQ104" i="2" s="1"/>
  <c r="CQ73" i="2"/>
  <c r="CQ61" i="2"/>
  <c r="CQ75" i="2"/>
  <c r="CQ63" i="2"/>
  <c r="CQ64" i="2"/>
  <c r="CR3" i="2"/>
  <c r="CQ70" i="2"/>
  <c r="CQ60" i="2"/>
  <c r="CQ65" i="2"/>
  <c r="CQ62" i="2"/>
  <c r="CQ76" i="2"/>
  <c r="CQ72" i="2"/>
  <c r="CQ56" i="2"/>
  <c r="CQ77" i="2"/>
  <c r="CQ74" i="2"/>
  <c r="CQ78" i="2"/>
  <c r="CQ58" i="2"/>
  <c r="CO176" i="2"/>
  <c r="CO186" i="2" s="1"/>
  <c r="CO182" i="2"/>
  <c r="CQ204" i="2"/>
  <c r="CQ214" i="2" s="1"/>
  <c r="CQ210" i="2"/>
  <c r="CQ264" i="2"/>
  <c r="CQ258" i="2"/>
  <c r="CQ268" i="2" s="1"/>
  <c r="CQ237" i="2"/>
  <c r="CQ231" i="2"/>
  <c r="CQ241" i="2" s="1"/>
  <c r="CO128" i="2"/>
  <c r="CO122" i="2"/>
  <c r="CO132" i="2" s="1"/>
  <c r="CP235" i="2"/>
  <c r="CP229" i="2"/>
  <c r="CP239" i="2" s="1"/>
  <c r="CP226" i="2"/>
  <c r="CQ123" i="2"/>
  <c r="CQ133" i="2" s="1"/>
  <c r="CQ129" i="2"/>
  <c r="CQ183" i="2"/>
  <c r="CQ177" i="2"/>
  <c r="CQ187" i="2" s="1"/>
  <c r="CO236" i="2"/>
  <c r="CO230" i="2"/>
  <c r="CO240" i="2" s="1"/>
  <c r="CP121" i="2"/>
  <c r="CP131" i="2" s="1"/>
  <c r="CP127" i="2"/>
  <c r="CP118" i="2"/>
  <c r="CP154" i="2"/>
  <c r="CP148" i="2"/>
  <c r="CP158" i="2" s="1"/>
  <c r="CP145" i="2"/>
  <c r="CO263" i="2"/>
  <c r="CO257" i="2"/>
  <c r="CO267" i="2" s="1"/>
  <c r="CP171" i="2"/>
  <c r="CP198" i="2"/>
  <c r="CQ247" i="2" l="1"/>
  <c r="CQ220" i="2"/>
  <c r="CQ193" i="2"/>
  <c r="CQ166" i="2"/>
  <c r="CQ139" i="2"/>
  <c r="CQ112" i="2"/>
  <c r="CQ80" i="2"/>
  <c r="CR227" i="2"/>
  <c r="CR254" i="2"/>
  <c r="CR200" i="2"/>
  <c r="CR146" i="2"/>
  <c r="CR173" i="2"/>
  <c r="CR119" i="2"/>
  <c r="CR4" i="2"/>
  <c r="CP149" i="2"/>
  <c r="CP159" i="2" s="1"/>
  <c r="CP155" i="2"/>
  <c r="CP202" i="2"/>
  <c r="CP212" i="2" s="1"/>
  <c r="CP208" i="2"/>
  <c r="CP199" i="2"/>
  <c r="CP181" i="2"/>
  <c r="CP175" i="2"/>
  <c r="CP185" i="2" s="1"/>
  <c r="CP172" i="2"/>
  <c r="CP236" i="2"/>
  <c r="CP230" i="2"/>
  <c r="CP240" i="2" s="1"/>
  <c r="CP128" i="2"/>
  <c r="CP122" i="2"/>
  <c r="CP132" i="2" s="1"/>
  <c r="CQ246" i="2"/>
  <c r="CQ252" i="2" s="1"/>
  <c r="CQ219" i="2"/>
  <c r="CQ225" i="2" s="1"/>
  <c r="CQ192" i="2"/>
  <c r="CQ198" i="2" s="1"/>
  <c r="CQ165" i="2"/>
  <c r="CQ171" i="2" s="1"/>
  <c r="CQ138" i="2"/>
  <c r="CQ144" i="2" s="1"/>
  <c r="CQ111" i="2"/>
  <c r="CQ117" i="2" s="1"/>
  <c r="CQ66" i="2"/>
  <c r="CP257" i="2"/>
  <c r="CP267" i="2" s="1"/>
  <c r="CP263" i="2"/>
  <c r="CQ127" i="2" l="1"/>
  <c r="CQ121" i="2"/>
  <c r="CQ131" i="2" s="1"/>
  <c r="CQ118" i="2"/>
  <c r="CP176" i="2"/>
  <c r="CP186" i="2" s="1"/>
  <c r="CP182" i="2"/>
  <c r="CQ175" i="2"/>
  <c r="CQ185" i="2" s="1"/>
  <c r="CQ172" i="2"/>
  <c r="CQ181" i="2"/>
  <c r="CR231" i="2"/>
  <c r="CR241" i="2" s="1"/>
  <c r="CR237" i="2"/>
  <c r="CR156" i="2"/>
  <c r="CR150" i="2"/>
  <c r="CR160" i="2" s="1"/>
  <c r="CR204" i="2"/>
  <c r="CR214" i="2" s="1"/>
  <c r="CR210" i="2"/>
  <c r="CQ208" i="2"/>
  <c r="CQ202" i="2"/>
  <c r="CQ212" i="2" s="1"/>
  <c r="CQ199" i="2"/>
  <c r="CQ262" i="2"/>
  <c r="CQ256" i="2"/>
  <c r="CQ266" i="2" s="1"/>
  <c r="CQ253" i="2"/>
  <c r="CR129" i="2"/>
  <c r="CR123" i="2"/>
  <c r="CR133" i="2" s="1"/>
  <c r="CQ148" i="2"/>
  <c r="CQ158" i="2" s="1"/>
  <c r="CQ154" i="2"/>
  <c r="CQ145" i="2"/>
  <c r="CR258" i="2"/>
  <c r="CR268" i="2" s="1"/>
  <c r="CR264" i="2"/>
  <c r="CP203" i="2"/>
  <c r="CP213" i="2" s="1"/>
  <c r="CP209" i="2"/>
  <c r="CQ235" i="2"/>
  <c r="CQ229" i="2"/>
  <c r="CQ239" i="2" s="1"/>
  <c r="CQ226" i="2"/>
  <c r="CR79" i="2"/>
  <c r="CR71" i="2"/>
  <c r="CR59" i="2"/>
  <c r="CR96" i="2"/>
  <c r="CR104" i="2" s="1"/>
  <c r="CR73" i="2"/>
  <c r="CR61" i="2"/>
  <c r="CR75" i="2"/>
  <c r="CR63" i="2"/>
  <c r="CR65" i="2"/>
  <c r="CR93" i="2"/>
  <c r="CR101" i="2" s="1"/>
  <c r="CR57" i="2"/>
  <c r="CR70" i="2"/>
  <c r="CR62" i="2"/>
  <c r="CR60" i="2"/>
  <c r="CR64" i="2"/>
  <c r="CS3" i="2"/>
  <c r="CR56" i="2"/>
  <c r="CR77" i="2"/>
  <c r="CR74" i="2"/>
  <c r="CR58" i="2"/>
  <c r="CR78" i="2"/>
  <c r="CR72" i="2"/>
  <c r="CR76" i="2"/>
  <c r="CR183" i="2"/>
  <c r="CR177" i="2"/>
  <c r="CR187" i="2" s="1"/>
  <c r="CQ176" i="2" l="1"/>
  <c r="CQ186" i="2" s="1"/>
  <c r="CQ182" i="2"/>
  <c r="CR219" i="2"/>
  <c r="CR225" i="2" s="1"/>
  <c r="CR192" i="2"/>
  <c r="CR246" i="2"/>
  <c r="CR165" i="2"/>
  <c r="CR171" i="2" s="1"/>
  <c r="CR138" i="2"/>
  <c r="CR144" i="2" s="1"/>
  <c r="CR111" i="2"/>
  <c r="CR117" i="2" s="1"/>
  <c r="CR66" i="2"/>
  <c r="CS227" i="2"/>
  <c r="CS254" i="2"/>
  <c r="CS200" i="2"/>
  <c r="CS146" i="2"/>
  <c r="CS173" i="2"/>
  <c r="CS119" i="2"/>
  <c r="CS4" i="2"/>
  <c r="CQ236" i="2"/>
  <c r="CQ230" i="2"/>
  <c r="CQ240" i="2" s="1"/>
  <c r="CQ209" i="2"/>
  <c r="CQ203" i="2"/>
  <c r="CQ213" i="2" s="1"/>
  <c r="CR247" i="2"/>
  <c r="CR193" i="2"/>
  <c r="CR220" i="2"/>
  <c r="CR139" i="2"/>
  <c r="CR112" i="2"/>
  <c r="CR80" i="2"/>
  <c r="CR166" i="2"/>
  <c r="CQ263" i="2"/>
  <c r="CQ257" i="2"/>
  <c r="CQ267" i="2" s="1"/>
  <c r="CQ149" i="2"/>
  <c r="CQ159" i="2" s="1"/>
  <c r="CQ155" i="2"/>
  <c r="CQ128" i="2"/>
  <c r="CQ122" i="2"/>
  <c r="CQ132" i="2" s="1"/>
  <c r="CS231" i="2" l="1"/>
  <c r="CS237" i="2"/>
  <c r="E237" i="2" s="1"/>
  <c r="E227" i="2"/>
  <c r="C296" i="2"/>
  <c r="CR121" i="2"/>
  <c r="CR131" i="2" s="1"/>
  <c r="CR127" i="2"/>
  <c r="CR118" i="2"/>
  <c r="CR252" i="2"/>
  <c r="CR148" i="2"/>
  <c r="CR158" i="2" s="1"/>
  <c r="CR154" i="2"/>
  <c r="CR145" i="2"/>
  <c r="CS78" i="2"/>
  <c r="E78" i="2" s="1"/>
  <c r="CS93" i="2"/>
  <c r="CS96" i="2"/>
  <c r="CS73" i="2"/>
  <c r="E73" i="2" s="1"/>
  <c r="CS61" i="2"/>
  <c r="E61" i="2" s="1"/>
  <c r="CS75" i="2"/>
  <c r="E75" i="2" s="1"/>
  <c r="CS63" i="2"/>
  <c r="E63" i="2" s="1"/>
  <c r="CS65" i="2"/>
  <c r="E65" i="2" s="1"/>
  <c r="CS77" i="2"/>
  <c r="E77" i="2" s="1"/>
  <c r="CS56" i="2"/>
  <c r="CS79" i="2"/>
  <c r="E79" i="2" s="1"/>
  <c r="CS71" i="2"/>
  <c r="E71" i="2" s="1"/>
  <c r="CS59" i="2"/>
  <c r="E59" i="2" s="1"/>
  <c r="CS62" i="2"/>
  <c r="E62" i="2" s="1"/>
  <c r="CS60" i="2"/>
  <c r="E60" i="2" s="1"/>
  <c r="CS57" i="2"/>
  <c r="E57" i="2" s="1"/>
  <c r="CS74" i="2"/>
  <c r="E74" i="2" s="1"/>
  <c r="CS70" i="2"/>
  <c r="CS76" i="2"/>
  <c r="E76" i="2" s="1"/>
  <c r="CS72" i="2"/>
  <c r="E72" i="2" s="1"/>
  <c r="CS64" i="2"/>
  <c r="E64" i="2" s="1"/>
  <c r="CS58" i="2"/>
  <c r="E58" i="2" s="1"/>
  <c r="E281" i="2"/>
  <c r="E314" i="2"/>
  <c r="E287" i="2"/>
  <c r="E282" i="2"/>
  <c r="CR198" i="2"/>
  <c r="CS177" i="2"/>
  <c r="CS183" i="2"/>
  <c r="E173" i="2"/>
  <c r="C294" i="2"/>
  <c r="CS150" i="2"/>
  <c r="CS156" i="2"/>
  <c r="E146" i="2"/>
  <c r="C293" i="2"/>
  <c r="CS258" i="2"/>
  <c r="CS264" i="2"/>
  <c r="E264" i="2" s="1"/>
  <c r="C297" i="2"/>
  <c r="E254" i="2"/>
  <c r="CR175" i="2"/>
  <c r="CR185" i="2" s="1"/>
  <c r="CR181" i="2"/>
  <c r="CR172" i="2"/>
  <c r="CS123" i="2"/>
  <c r="CS129" i="2"/>
  <c r="C292" i="2"/>
  <c r="E119" i="2"/>
  <c r="CR235" i="2"/>
  <c r="CR226" i="2"/>
  <c r="CR229" i="2"/>
  <c r="CR239" i="2" s="1"/>
  <c r="CS210" i="2"/>
  <c r="E210" i="2" s="1"/>
  <c r="CS204" i="2"/>
  <c r="C295" i="2"/>
  <c r="E200" i="2"/>
  <c r="CS268" i="2" l="1"/>
  <c r="C307" i="2"/>
  <c r="E258" i="2"/>
  <c r="CR182" i="2"/>
  <c r="CR176" i="2"/>
  <c r="CR186" i="2" s="1"/>
  <c r="CR155" i="2"/>
  <c r="CR149" i="2"/>
  <c r="CR159" i="2" s="1"/>
  <c r="CS219" i="2"/>
  <c r="CS246" i="2"/>
  <c r="CS165" i="2"/>
  <c r="CS192" i="2"/>
  <c r="CS138" i="2"/>
  <c r="CS111" i="2"/>
  <c r="CS66" i="2"/>
  <c r="E66" i="2" s="1"/>
  <c r="E56" i="2"/>
  <c r="CS214" i="2"/>
  <c r="C305" i="2"/>
  <c r="E204" i="2"/>
  <c r="E183" i="2"/>
  <c r="C326" i="2"/>
  <c r="CS187" i="2"/>
  <c r="C304" i="2"/>
  <c r="E177" i="2"/>
  <c r="CR262" i="2"/>
  <c r="CR256" i="2"/>
  <c r="CR266" i="2" s="1"/>
  <c r="CR253" i="2"/>
  <c r="CR208" i="2"/>
  <c r="CR199" i="2"/>
  <c r="CR202" i="2"/>
  <c r="CR212" i="2" s="1"/>
  <c r="CS220" i="2"/>
  <c r="E220" i="2" s="1"/>
  <c r="CS193" i="2"/>
  <c r="E193" i="2" s="1"/>
  <c r="CS166" i="2"/>
  <c r="E166" i="2" s="1"/>
  <c r="CS247" i="2"/>
  <c r="E247" i="2" s="1"/>
  <c r="CS139" i="2"/>
  <c r="E139" i="2" s="1"/>
  <c r="CS112" i="2"/>
  <c r="E112" i="2" s="1"/>
  <c r="CS80" i="2"/>
  <c r="E80" i="2" s="1"/>
  <c r="E82" i="2" s="1"/>
  <c r="E70" i="2"/>
  <c r="CR128" i="2"/>
  <c r="CR122" i="2"/>
  <c r="CR132" i="2" s="1"/>
  <c r="CR236" i="2"/>
  <c r="CR230" i="2"/>
  <c r="CR240" i="2" s="1"/>
  <c r="CS104" i="2"/>
  <c r="E96" i="2"/>
  <c r="CS101" i="2"/>
  <c r="E93" i="2"/>
  <c r="E129" i="2"/>
  <c r="C324" i="2"/>
  <c r="E156" i="2"/>
  <c r="C325" i="2"/>
  <c r="CS133" i="2"/>
  <c r="E123" i="2"/>
  <c r="C302" i="2"/>
  <c r="CS160" i="2"/>
  <c r="C303" i="2"/>
  <c r="E150" i="2"/>
  <c r="E286" i="2"/>
  <c r="CS241" i="2"/>
  <c r="C306" i="2"/>
  <c r="E231" i="2"/>
  <c r="CS171" i="2" l="1"/>
  <c r="E165" i="2"/>
  <c r="CS252" i="2"/>
  <c r="E246" i="2"/>
  <c r="CS198" i="2"/>
  <c r="E192" i="2"/>
  <c r="C336" i="2"/>
  <c r="E187" i="2"/>
  <c r="C335" i="2"/>
  <c r="E160" i="2"/>
  <c r="E104" i="2"/>
  <c r="E318" i="2"/>
  <c r="CS225" i="2"/>
  <c r="E219" i="2"/>
  <c r="C334" i="2"/>
  <c r="E133" i="2"/>
  <c r="CR209" i="2"/>
  <c r="CR203" i="2"/>
  <c r="CR213" i="2" s="1"/>
  <c r="E214" i="2"/>
  <c r="C337" i="2"/>
  <c r="CR263" i="2"/>
  <c r="CR257" i="2"/>
  <c r="CR267" i="2" s="1"/>
  <c r="E101" i="2"/>
  <c r="E313" i="2"/>
  <c r="E241" i="2"/>
  <c r="C338" i="2"/>
  <c r="CS117" i="2"/>
  <c r="E111" i="2"/>
  <c r="CS144" i="2"/>
  <c r="E138" i="2"/>
  <c r="E268" i="2"/>
  <c r="C339" i="2"/>
  <c r="CS148" i="2" l="1"/>
  <c r="CS145" i="2"/>
  <c r="CS154" i="2"/>
  <c r="E154" i="2" s="1"/>
  <c r="E144" i="2"/>
  <c r="CS121" i="2"/>
  <c r="CS127" i="2"/>
  <c r="E127" i="2" s="1"/>
  <c r="CS118" i="2"/>
  <c r="E117" i="2"/>
  <c r="C272" i="2" s="1"/>
  <c r="CS208" i="2"/>
  <c r="CS202" i="2"/>
  <c r="CS199" i="2"/>
  <c r="E198" i="2"/>
  <c r="CS262" i="2"/>
  <c r="CS256" i="2"/>
  <c r="CS253" i="2"/>
  <c r="E252" i="2"/>
  <c r="CS235" i="2"/>
  <c r="CS226" i="2"/>
  <c r="CS229" i="2"/>
  <c r="E225" i="2"/>
  <c r="CS181" i="2"/>
  <c r="E181" i="2" s="1"/>
  <c r="CS175" i="2"/>
  <c r="CS172" i="2"/>
  <c r="E171" i="2"/>
  <c r="CS185" i="2" l="1"/>
  <c r="E185" i="2" s="1"/>
  <c r="E175" i="2"/>
  <c r="CS209" i="2"/>
  <c r="CS203" i="2"/>
  <c r="D295" i="2"/>
  <c r="E199" i="2"/>
  <c r="CS239" i="2"/>
  <c r="E239" i="2" s="1"/>
  <c r="E229" i="2"/>
  <c r="CS128" i="2"/>
  <c r="CS122" i="2"/>
  <c r="D292" i="2"/>
  <c r="E118" i="2"/>
  <c r="CS266" i="2"/>
  <c r="E266" i="2" s="1"/>
  <c r="E256" i="2"/>
  <c r="CS236" i="2"/>
  <c r="CS230" i="2"/>
  <c r="E226" i="2"/>
  <c r="D296" i="2"/>
  <c r="D328" i="2"/>
  <c r="E235" i="2"/>
  <c r="D329" i="2"/>
  <c r="E262" i="2"/>
  <c r="CS149" i="2"/>
  <c r="CS155" i="2"/>
  <c r="E145" i="2"/>
  <c r="D293" i="2"/>
  <c r="CS212" i="2"/>
  <c r="E212" i="2" s="1"/>
  <c r="E202" i="2"/>
  <c r="D327" i="2"/>
  <c r="E208" i="2"/>
  <c r="CS131" i="2"/>
  <c r="E131" i="2" s="1"/>
  <c r="E121" i="2"/>
  <c r="CS257" i="2"/>
  <c r="CS263" i="2"/>
  <c r="D297" i="2"/>
  <c r="E253" i="2"/>
  <c r="CS182" i="2"/>
  <c r="CS176" i="2"/>
  <c r="D294" i="2"/>
  <c r="E172" i="2"/>
  <c r="CS158" i="2"/>
  <c r="E158" i="2" s="1"/>
  <c r="E148" i="2"/>
  <c r="CS132" i="2" l="1"/>
  <c r="E122" i="2"/>
  <c r="D302" i="2"/>
  <c r="CS213" i="2"/>
  <c r="D305" i="2"/>
  <c r="E203" i="2"/>
  <c r="CS267" i="2"/>
  <c r="E257" i="2"/>
  <c r="D307" i="2"/>
  <c r="E128" i="2"/>
  <c r="D324" i="2"/>
  <c r="E319" i="2"/>
  <c r="CS186" i="2"/>
  <c r="E176" i="2"/>
  <c r="D304" i="2"/>
  <c r="CS240" i="2"/>
  <c r="D306" i="2"/>
  <c r="E230" i="2"/>
  <c r="E209" i="2"/>
  <c r="C327" i="2"/>
  <c r="E182" i="2"/>
  <c r="D326" i="2"/>
  <c r="E236" i="2"/>
  <c r="C328" i="2"/>
  <c r="D325" i="2"/>
  <c r="E155" i="2"/>
  <c r="E263" i="2"/>
  <c r="C329" i="2"/>
  <c r="CS159" i="2"/>
  <c r="E149" i="2"/>
  <c r="D303" i="2"/>
  <c r="E267" i="2" l="1"/>
  <c r="D339" i="2"/>
  <c r="D338" i="2"/>
  <c r="E240" i="2"/>
  <c r="E159" i="2"/>
  <c r="D335" i="2"/>
  <c r="D337" i="2"/>
  <c r="E213" i="2"/>
  <c r="E186" i="2"/>
  <c r="D336" i="2"/>
  <c r="C273" i="2"/>
  <c r="E132" i="2"/>
  <c r="D334" i="2"/>
</calcChain>
</file>

<file path=xl/sharedStrings.xml><?xml version="1.0" encoding="utf-8"?>
<sst xmlns="http://schemas.openxmlformats.org/spreadsheetml/2006/main" count="1177" uniqueCount="150">
  <si>
    <t>PF2 Equity IRR Data</t>
  </si>
  <si>
    <t>Data as at 31st March 2025</t>
  </si>
  <si>
    <t>Each project has two separate tabs in this workbook and are colour coded. One tab provides project information, the other the equity return data.</t>
  </si>
  <si>
    <t>Please see the full data publication on gov.uk for further details.</t>
  </si>
  <si>
    <t>PF2 Equity IRR Reporting</t>
  </si>
  <si>
    <t>Project</t>
  </si>
  <si>
    <t>Shareholders</t>
  </si>
  <si>
    <r>
      <t>Total Expected Returns</t>
    </r>
    <r>
      <rPr>
        <vertAlign val="superscript"/>
        <sz val="11"/>
        <color rgb="FF000000"/>
        <rFont val="Aptos Narrow"/>
        <family val="2"/>
      </rPr>
      <t>1</t>
    </r>
  </si>
  <si>
    <t>At Financial Close</t>
  </si>
  <si>
    <t>At Reporting Period 31MAR2025</t>
  </si>
  <si>
    <t>Date</t>
  </si>
  <si>
    <t>IRR (Nominal)</t>
  </si>
  <si>
    <t>IRR (Real)</t>
  </si>
  <si>
    <t>PSBP - Hertfordshire, Luton and Reading</t>
  </si>
  <si>
    <t>IUK Investments Limited</t>
  </si>
  <si>
    <t>Greenwood Partnership Venture</t>
  </si>
  <si>
    <t>PSBP - North East</t>
  </si>
  <si>
    <t>John Laing Investments Holdings Ltd</t>
  </si>
  <si>
    <t>PSBP - North West</t>
  </si>
  <si>
    <t>Equitix Infrastructure 6 Limited</t>
  </si>
  <si>
    <t>Equitix Infrastructure 3 Limited</t>
  </si>
  <si>
    <t>PSBP - Yorkshire</t>
  </si>
  <si>
    <t>Equitix Limited</t>
  </si>
  <si>
    <r>
      <t>PSBP - Midlands</t>
    </r>
    <r>
      <rPr>
        <vertAlign val="superscript"/>
        <sz val="9"/>
        <color rgb="FF000000"/>
        <rFont val="Aptos Narrow"/>
      </rPr>
      <t>2</t>
    </r>
  </si>
  <si>
    <t>n/a</t>
  </si>
  <si>
    <t>International Public Partnerships Limited</t>
  </si>
  <si>
    <r>
      <t>1</t>
    </r>
    <r>
      <rPr>
        <sz val="9"/>
        <color rgb="FF000000"/>
        <rFont val="Aptos Narrow"/>
      </rPr>
      <t xml:space="preserve"> Equity IRR excluding fees</t>
    </r>
  </si>
  <si>
    <r>
      <t>2</t>
    </r>
    <r>
      <rPr>
        <sz val="9"/>
        <color rgb="FF000000"/>
        <rFont val="Aptos Narrow"/>
        <family val="2"/>
      </rPr>
      <t xml:space="preserve"> Midlands Schools equity written off September 2018</t>
    </r>
  </si>
  <si>
    <t>SECTION 1 - PROJECT INFORMATION</t>
  </si>
  <si>
    <t>Complete all cells in yellow.</t>
  </si>
  <si>
    <t>General</t>
  </si>
  <si>
    <t>Date form completed</t>
  </si>
  <si>
    <t>Date of Financial Close</t>
  </si>
  <si>
    <t>Contact Details for Person Completing the Return</t>
  </si>
  <si>
    <t>Name</t>
  </si>
  <si>
    <t>Job Title</t>
  </si>
  <si>
    <t>Organisation Name</t>
  </si>
  <si>
    <t>Organisation Address</t>
  </si>
  <si>
    <t>Phone Number</t>
  </si>
  <si>
    <t>E-mail</t>
  </si>
  <si>
    <t>General Project Information</t>
  </si>
  <si>
    <t>HMT ID</t>
  </si>
  <si>
    <t>Project Name</t>
  </si>
  <si>
    <t>North East Batch Schools Project 2015</t>
  </si>
  <si>
    <t>Details of Project Company</t>
  </si>
  <si>
    <t>Company name</t>
  </si>
  <si>
    <t>GT NEPS Limited</t>
  </si>
  <si>
    <t>Company number</t>
  </si>
  <si>
    <t>09305175</t>
  </si>
  <si>
    <t>Company Address</t>
  </si>
  <si>
    <t>Cowley Business Park, Cowley, Uxbridge, Middlesex, UB8 2AL</t>
  </si>
  <si>
    <t>Details of Project Company's Holding Company('s)</t>
  </si>
  <si>
    <t>If more than one holding company please re-create the table below</t>
  </si>
  <si>
    <t>GT NEPS (Holdings) Limited</t>
  </si>
  <si>
    <t>Ownership</t>
  </si>
  <si>
    <t>SECTION 2 - EQUITY RETURN FINANCIAL INFORMATION</t>
  </si>
  <si>
    <t>Dates</t>
  </si>
  <si>
    <t>Financial Close Date</t>
  </si>
  <si>
    <t>Date form is completed</t>
  </si>
  <si>
    <t>Shareholder</t>
  </si>
  <si>
    <t>Holding % - EQUITY</t>
  </si>
  <si>
    <t>Holding % - SUBORDINATED DEBT</t>
  </si>
  <si>
    <t>Galliford Try Investments NEPS Limited</t>
  </si>
  <si>
    <t>Infrastructure Investments Holdings Limited</t>
  </si>
  <si>
    <t>IUK Investments Ltd</t>
  </si>
  <si>
    <t>Enter name</t>
  </si>
  <si>
    <t>Total</t>
  </si>
  <si>
    <t>Equity Investment and Returns - TOTAL (ALL SHAREHOLDERS)</t>
  </si>
  <si>
    <t xml:space="preserve">Equity investment £000s </t>
  </si>
  <si>
    <t>If an equity bridge loan is incorporated as part of the structure the date of investment should be the date upon which equity bridge loan repayments are made.</t>
  </si>
  <si>
    <t>Equity investment (pure equity)</t>
  </si>
  <si>
    <t>Shareholder loan investment</t>
  </si>
  <si>
    <t>Other investment (specify in notes)</t>
  </si>
  <si>
    <t>Total Equity returns £000s</t>
  </si>
  <si>
    <t xml:space="preserve">Amounts should reconcile to the Financial Model used to support lender ratio conditions precedent calculated in accordance with the Senior Finance Agreements. </t>
  </si>
  <si>
    <t>Fees should be explained in the notes section.</t>
  </si>
  <si>
    <t>Dividends</t>
  </si>
  <si>
    <t>Shareholder Loan interest</t>
  </si>
  <si>
    <t>Shareholder Loan Principal</t>
  </si>
  <si>
    <t>Equity repayment</t>
  </si>
  <si>
    <t>Inflation Assumptions (for real IRR calculation)</t>
  </si>
  <si>
    <t>Inflation Discount Factor</t>
  </si>
  <si>
    <t>Equity returns to date £000s</t>
  </si>
  <si>
    <t>Expected equity returns £000s</t>
  </si>
  <si>
    <t>CHECK</t>
  </si>
  <si>
    <t>Total Equity Profile</t>
  </si>
  <si>
    <t>Investment</t>
  </si>
  <si>
    <t>Returns (Excl Fees)</t>
  </si>
  <si>
    <t>Fees</t>
  </si>
  <si>
    <t>Nominal Returns</t>
  </si>
  <si>
    <t>Total (Excl Fees)</t>
  </si>
  <si>
    <t>Returns to date (Excl Fees)</t>
  </si>
  <si>
    <t>Total (Incl Fees)</t>
  </si>
  <si>
    <t>Returns to date (Inc Fees)</t>
  </si>
  <si>
    <t>Real Returns</t>
  </si>
  <si>
    <t>Return By Shareholder</t>
  </si>
  <si>
    <t>Investment to Date</t>
  </si>
  <si>
    <t>Equity returns to date</t>
  </si>
  <si>
    <t>Expected equity returns</t>
  </si>
  <si>
    <t>Total Equity returns (excl. fees)</t>
  </si>
  <si>
    <t>Total Equity profile (excl. fees)</t>
  </si>
  <si>
    <t>Returns to date (excl. fees)</t>
  </si>
  <si>
    <t>Total Equity returns (incl. fees)</t>
  </si>
  <si>
    <t>Total Equity profile (incl. fees)</t>
  </si>
  <si>
    <t>Returns to date (incl. fees)</t>
  </si>
  <si>
    <t>CHECKS</t>
  </si>
  <si>
    <t>Investment matches?</t>
  </si>
  <si>
    <t>Equity returns match?</t>
  </si>
  <si>
    <t>Equity returns + fees match?</t>
  </si>
  <si>
    <t xml:space="preserve">IRRs </t>
  </si>
  <si>
    <t>TOTAL EQUITY - EXCLUDING FEES (DISTRIBUTIONS ONLY)</t>
  </si>
  <si>
    <t>Cumulative to Date</t>
  </si>
  <si>
    <t>Total Expected Return</t>
  </si>
  <si>
    <t>TOTAL EQUITY - INCLUDING FEES</t>
  </si>
  <si>
    <t>IRRs excluding fees</t>
  </si>
  <si>
    <t>IRRs</t>
  </si>
  <si>
    <t>Total Expected</t>
  </si>
  <si>
    <t>IRRs including fees</t>
  </si>
  <si>
    <t xml:space="preserve">Priority Schools Building Programme - Hertfordshire, Luton and Reading Batch </t>
  </si>
  <si>
    <t>HLR Schools Limited</t>
  </si>
  <si>
    <t>09178521</t>
  </si>
  <si>
    <t>10 St. Giles Square, London, WC2H 8AP</t>
  </si>
  <si>
    <t>HLR Schools Holdings Limited</t>
  </si>
  <si>
    <t>09207456</t>
  </si>
  <si>
    <t>Interserve</t>
  </si>
  <si>
    <t>Kajima</t>
  </si>
  <si>
    <t>start</t>
  </si>
  <si>
    <t>1/inflation factor</t>
  </si>
  <si>
    <t>Extracted from Mar 2024 Forecast  model</t>
  </si>
  <si>
    <t>Calcs1105</t>
  </si>
  <si>
    <t>PSBP North West Batch</t>
  </si>
  <si>
    <t>PSBP NW Projectco Limited</t>
  </si>
  <si>
    <t>09389394</t>
  </si>
  <si>
    <t>Sevendale House 3rd Floor, Suite 6c, 5-7 Dale Street, Manchester, M1 1JB</t>
  </si>
  <si>
    <t>PSBP NW Holdco Limited</t>
  </si>
  <si>
    <t>09389403</t>
  </si>
  <si>
    <t>Shareholder Loan interest and fees</t>
  </si>
  <si>
    <t>Yorkshire PSBP Project</t>
  </si>
  <si>
    <t>Yorkshire Learning Partnership ProjectCo Limited</t>
  </si>
  <si>
    <t>09514994</t>
  </si>
  <si>
    <t>C/O EMS Ltd, Toronto Square, Toronto Street, Leeds, LS1 2HJ</t>
  </si>
  <si>
    <t>Yorkshire Learning Partnership HoldCo Limited</t>
  </si>
  <si>
    <t>09514903</t>
  </si>
  <si>
    <t>Enter Name</t>
  </si>
  <si>
    <t xml:space="preserve"> </t>
  </si>
  <si>
    <t>PSBP - Midlands</t>
  </si>
  <si>
    <t>PSBP MIDLANDS LIMITED</t>
  </si>
  <si>
    <t>09598377</t>
  </si>
  <si>
    <t>3 More London Riverside, London, SE1 2AQ</t>
  </si>
  <si>
    <t>PSBP MIDLANDS (HOLDINGS2)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</si>
</sst>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d/m/yyyy"/>
    <numFmt numFmtId="165" formatCode="0.0%"/>
    <numFmt numFmtId="166" formatCode="#,##0.000000000000000000"/>
    <numFmt numFmtId="167" formatCode="#,##0.00000000000000000"/>
    <numFmt numFmtId="168" formatCode="#,##0.00000000"/>
    <numFmt numFmtId="169" formatCode="0.00000%"/>
    <numFmt numFmtId="170" formatCode="#,##0.000"/>
    <numFmt numFmtId="171" formatCode="#,##0.0000000000"/>
    <numFmt numFmtId="172" formatCode="#,##0.0000000000000000"/>
    <numFmt numFmtId="173" formatCode="#,##0.0"/>
    <numFmt numFmtId="174" formatCode="#,##0.0_);[Red]\(#,##0.0\);\-_)"/>
    <numFmt numFmtId="175" formatCode="#,##0.000_);[Red]\(#,##0.000\);\-_)"/>
    <numFmt numFmtId="176" formatCode="dd/mm/yyyy;@"/>
  </numFmts>
  <fonts count="28">
    <font>
      <sz val="11"/>
      <color theme="1"/>
      <name val="Calibri"/>
      <scheme val="minor"/>
    </font>
    <font>
      <b/>
      <sz val="11"/>
      <color theme="1"/>
      <name val="Calibri"/>
      <family val="2"/>
    </font>
    <font>
      <sz val="11"/>
      <color theme="1"/>
      <name val="Calibri"/>
      <family val="2"/>
      <scheme val="minor"/>
    </font>
    <font>
      <sz val="11"/>
      <color theme="1"/>
      <name val="Calibri"/>
      <family val="2"/>
    </font>
    <font>
      <sz val="11"/>
      <color theme="10"/>
      <name val="Calibri"/>
      <family val="2"/>
    </font>
    <font>
      <b/>
      <sz val="11"/>
      <color theme="0"/>
      <name val="Calibri"/>
      <family val="2"/>
    </font>
    <font>
      <sz val="11"/>
      <color theme="0"/>
      <name val="Calibri"/>
      <family val="2"/>
    </font>
    <font>
      <i/>
      <sz val="11"/>
      <color theme="1"/>
      <name val="Calibri"/>
      <family val="2"/>
    </font>
    <font>
      <sz val="11"/>
      <color theme="1"/>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1"/>
      <color theme="0"/>
      <name val="Calibri"/>
      <family val="2"/>
      <scheme val="minor"/>
    </font>
    <font>
      <i/>
      <sz val="11"/>
      <color theme="1"/>
      <name val="Calibri"/>
      <family val="2"/>
      <scheme val="minor"/>
    </font>
    <font>
      <sz val="11"/>
      <name val="Calibri"/>
      <family val="2"/>
      <scheme val="minor"/>
    </font>
    <font>
      <sz val="10"/>
      <name val="Arial"/>
      <family val="2"/>
    </font>
    <font>
      <b/>
      <sz val="11"/>
      <color rgb="FFFF0000"/>
      <name val="Calibri"/>
      <family val="2"/>
      <scheme val="minor"/>
    </font>
    <font>
      <sz val="11"/>
      <color rgb="FFFF0000"/>
      <name val="Calibri"/>
      <family val="2"/>
      <scheme val="minor"/>
    </font>
    <font>
      <sz val="11"/>
      <color rgb="FF000000"/>
      <name val="Calibri"/>
      <family val="2"/>
    </font>
    <font>
      <sz val="10"/>
      <color theme="1"/>
      <name val="Calibri"/>
      <family val="2"/>
      <scheme val="minor"/>
    </font>
    <font>
      <b/>
      <sz val="11"/>
      <color rgb="FF000000"/>
      <name val="Calibri"/>
      <family val="2"/>
    </font>
    <font>
      <sz val="11"/>
      <color rgb="FF000000"/>
      <name val="Aptos Narrow"/>
      <family val="2"/>
    </font>
    <font>
      <vertAlign val="superscript"/>
      <sz val="9"/>
      <color rgb="FF000000"/>
      <name val="Aptos Narrow"/>
      <family val="2"/>
    </font>
    <font>
      <sz val="9"/>
      <color rgb="FF000000"/>
      <name val="Aptos Narrow"/>
      <family val="2"/>
    </font>
    <font>
      <sz val="11"/>
      <color rgb="FF000000"/>
      <name val="Aptos Narrow"/>
    </font>
    <font>
      <vertAlign val="superscript"/>
      <sz val="9"/>
      <color rgb="FF000000"/>
      <name val="Aptos Narrow"/>
    </font>
    <font>
      <sz val="9"/>
      <color rgb="FF000000"/>
      <name val="Aptos Narrow"/>
    </font>
    <font>
      <vertAlign val="superscript"/>
      <sz val="11"/>
      <color rgb="FF000000"/>
      <name val="Aptos Narrow"/>
      <family val="2"/>
    </font>
  </fonts>
  <fills count="15">
    <fill>
      <patternFill patternType="none"/>
    </fill>
    <fill>
      <patternFill patternType="gray125"/>
    </fill>
    <fill>
      <patternFill patternType="solid">
        <fgColor rgb="FFFFFFCC"/>
        <bgColor rgb="FFFFFFCC"/>
      </patternFill>
    </fill>
    <fill>
      <patternFill patternType="solid">
        <fgColor theme="0"/>
        <bgColor theme="0"/>
      </patternFill>
    </fill>
    <fill>
      <patternFill patternType="solid">
        <fgColor rgb="FFFF0000"/>
        <bgColor rgb="FFFF0000"/>
      </patternFill>
    </fill>
    <fill>
      <patternFill patternType="solid">
        <fgColor rgb="FFFF8F8F"/>
        <bgColor rgb="FFFF8F8F"/>
      </patternFill>
    </fill>
    <fill>
      <patternFill patternType="solid">
        <fgColor rgb="FFFFFFCC"/>
        <bgColor indexed="64"/>
      </patternFill>
    </fill>
    <fill>
      <patternFill patternType="solid">
        <fgColor rgb="FFFF0000"/>
        <bgColor indexed="64"/>
      </patternFill>
    </fill>
    <fill>
      <patternFill patternType="solid">
        <fgColor indexed="26"/>
        <bgColor indexed="64"/>
      </patternFill>
    </fill>
    <fill>
      <patternFill patternType="solid">
        <fgColor rgb="FFFF8F8F"/>
        <bgColor indexed="64"/>
      </patternFill>
    </fill>
    <fill>
      <patternFill patternType="solid">
        <fgColor theme="9" tint="0.59999389629810485"/>
        <bgColor indexed="64"/>
      </patternFill>
    </fill>
    <fill>
      <patternFill patternType="solid">
        <fgColor theme="0"/>
        <bgColor indexed="64"/>
      </patternFill>
    </fill>
    <fill>
      <patternFill patternType="solid">
        <fgColor indexed="65"/>
        <bgColor indexed="64"/>
      </patternFill>
    </fill>
    <fill>
      <patternFill patternType="solid">
        <fgColor indexed="10"/>
        <bgColor indexed="64"/>
      </patternFill>
    </fill>
    <fill>
      <patternFill patternType="solid">
        <fgColor theme="0" tint="-0.14999847407452621"/>
        <bgColor indexed="64"/>
      </patternFill>
    </fill>
  </fills>
  <borders count="51">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FFFFFF"/>
      </left>
      <right style="thin">
        <color rgb="FFFFFFFF"/>
      </right>
      <top style="thin">
        <color rgb="FFFFFFFF"/>
      </top>
      <bottom style="thin">
        <color rgb="FFFFFFF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right/>
      <top style="thin">
        <color indexed="64"/>
      </top>
      <bottom/>
      <diagonal/>
    </border>
    <border>
      <left style="thin">
        <color rgb="FFFFFFFF"/>
      </left>
      <right style="thin">
        <color rgb="FFFFFFFF"/>
      </right>
      <top/>
      <bottom style="thin">
        <color rgb="FFFFFFFF"/>
      </bottom>
      <diagonal/>
    </border>
    <border>
      <left style="thin">
        <color rgb="FF000000"/>
      </left>
      <right style="thin">
        <color rgb="FF000000"/>
      </right>
      <top/>
      <bottom style="thin">
        <color rgb="FF000000"/>
      </bottom>
      <diagonal/>
    </border>
    <border>
      <left style="medium">
        <color rgb="FF000000"/>
      </left>
      <right style="thin">
        <color rgb="FFFFFFFF"/>
      </right>
      <top style="medium">
        <color rgb="FF000000"/>
      </top>
      <bottom style="thin">
        <color rgb="FFFFFFFF"/>
      </bottom>
      <diagonal/>
    </border>
    <border>
      <left style="thin">
        <color rgb="FFFFFFFF"/>
      </left>
      <right style="thin">
        <color rgb="FFFFFFFF"/>
      </right>
      <top style="medium">
        <color rgb="FF000000"/>
      </top>
      <bottom style="thin">
        <color rgb="FFFFFFFF"/>
      </bottom>
      <diagonal/>
    </border>
    <border>
      <left style="thin">
        <color rgb="FFFFFFFF"/>
      </left>
      <right style="medium">
        <color rgb="FF000000"/>
      </right>
      <top style="medium">
        <color rgb="FF000000"/>
      </top>
      <bottom style="thin">
        <color rgb="FFFFFFFF"/>
      </bottom>
      <diagonal/>
    </border>
    <border>
      <left style="medium">
        <color rgb="FF000000"/>
      </left>
      <right style="thin">
        <color rgb="FFFFFFFF"/>
      </right>
      <top style="thin">
        <color rgb="FFFFFFFF"/>
      </top>
      <bottom style="thin">
        <color rgb="FFFFFFFF"/>
      </bottom>
      <diagonal/>
    </border>
    <border>
      <left style="thin">
        <color rgb="FFFFFFFF"/>
      </left>
      <right style="medium">
        <color rgb="FF000000"/>
      </right>
      <top style="thin">
        <color rgb="FFFFFFFF"/>
      </top>
      <bottom style="thin">
        <color rgb="FFFFFFFF"/>
      </bottom>
      <diagonal/>
    </border>
    <border>
      <left style="medium">
        <color rgb="FF000000"/>
      </left>
      <right style="thin">
        <color rgb="FFFFFFFF"/>
      </right>
      <top style="thin">
        <color rgb="FFFFFFFF"/>
      </top>
      <bottom style="medium">
        <color rgb="FF000000"/>
      </bottom>
      <diagonal/>
    </border>
    <border>
      <left style="thin">
        <color rgb="FFFFFFFF"/>
      </left>
      <right style="thin">
        <color rgb="FFFFFFFF"/>
      </right>
      <top style="thin">
        <color rgb="FFFFFFFF"/>
      </top>
      <bottom style="medium">
        <color rgb="FF000000"/>
      </bottom>
      <diagonal/>
    </border>
    <border>
      <left style="thin">
        <color rgb="FFFFFFFF"/>
      </left>
      <right style="medium">
        <color rgb="FF000000"/>
      </right>
      <top style="thin">
        <color rgb="FFFFFFFF"/>
      </top>
      <bottom style="medium">
        <color rgb="FF000000"/>
      </bottom>
      <diagonal/>
    </border>
    <border>
      <left/>
      <right/>
      <top style="thin">
        <color rgb="FFFFFFFF"/>
      </top>
      <bottom style="thin">
        <color rgb="FFFFFFFF"/>
      </bottom>
      <diagonal/>
    </border>
    <border>
      <left style="thin">
        <color rgb="FFFFFFFF"/>
      </left>
      <right/>
      <top style="thin">
        <color rgb="FFFFFFFF"/>
      </top>
      <bottom style="thin">
        <color rgb="FFFFFFFF"/>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rgb="FF000000"/>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s>
  <cellStyleXfs count="7">
    <xf numFmtId="0" fontId="0" fillId="0" borderId="0"/>
    <xf numFmtId="43"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174" fontId="15" fillId="0" borderId="2" applyFill="0" applyBorder="0" applyAlignment="0" applyProtection="0"/>
    <xf numFmtId="174" fontId="15" fillId="0" borderId="2" applyFill="0" applyBorder="0" applyAlignment="0" applyProtection="0"/>
    <xf numFmtId="174" fontId="15" fillId="0" borderId="2" applyFill="0" applyBorder="0" applyAlignment="0" applyProtection="0"/>
  </cellStyleXfs>
  <cellXfs count="179">
    <xf numFmtId="0" fontId="0" fillId="0" borderId="0" xfId="0"/>
    <xf numFmtId="0" fontId="1" fillId="0" borderId="0" xfId="0" applyFont="1"/>
    <xf numFmtId="0" fontId="2" fillId="0" borderId="0" xfId="0" applyFont="1"/>
    <xf numFmtId="164" fontId="3" fillId="2" borderId="1" xfId="0" applyNumberFormat="1" applyFont="1" applyFill="1" applyBorder="1" applyAlignment="1">
      <alignment horizontal="left" vertical="top" wrapText="1"/>
    </xf>
    <xf numFmtId="0" fontId="3" fillId="0" borderId="0" xfId="0" applyFont="1" applyAlignment="1">
      <alignment vertical="top" wrapText="1"/>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1" fillId="0" borderId="0" xfId="0" applyFont="1" applyAlignment="1">
      <alignment vertical="top" wrapText="1"/>
    </xf>
    <xf numFmtId="0" fontId="3" fillId="2" borderId="1" xfId="0" quotePrefix="1" applyFont="1" applyFill="1" applyBorder="1" applyAlignment="1">
      <alignment horizontal="left" vertical="top" wrapText="1"/>
    </xf>
    <xf numFmtId="0" fontId="3" fillId="0" borderId="0" xfId="0" applyFont="1" applyAlignment="1">
      <alignment vertical="top"/>
    </xf>
    <xf numFmtId="9" fontId="3" fillId="2" borderId="1" xfId="0" applyNumberFormat="1" applyFont="1" applyFill="1" applyBorder="1" applyAlignment="1">
      <alignment horizontal="left" vertical="top" wrapText="1"/>
    </xf>
    <xf numFmtId="0" fontId="3" fillId="3" borderId="2" xfId="0" applyFont="1" applyFill="1" applyBorder="1"/>
    <xf numFmtId="164" fontId="3" fillId="0" borderId="3" xfId="0" applyNumberFormat="1" applyFont="1" applyBorder="1"/>
    <xf numFmtId="164" fontId="3" fillId="0" borderId="4" xfId="0" applyNumberFormat="1" applyFont="1" applyBorder="1"/>
    <xf numFmtId="164" fontId="3" fillId="0" borderId="5" xfId="0" applyNumberFormat="1" applyFont="1" applyBorder="1"/>
    <xf numFmtId="164" fontId="3" fillId="0" borderId="0" xfId="0" applyNumberFormat="1" applyFont="1"/>
    <xf numFmtId="164" fontId="3" fillId="0" borderId="6" xfId="0" applyNumberFormat="1" applyFont="1" applyBorder="1"/>
    <xf numFmtId="164" fontId="3" fillId="0" borderId="7" xfId="0" applyNumberFormat="1" applyFont="1" applyBorder="1"/>
    <xf numFmtId="164" fontId="3" fillId="0" borderId="8" xfId="0" applyNumberFormat="1" applyFont="1" applyBorder="1"/>
    <xf numFmtId="0" fontId="5" fillId="4" borderId="2" xfId="0" applyFont="1" applyFill="1" applyBorder="1"/>
    <xf numFmtId="0" fontId="6" fillId="4" borderId="2" xfId="0" applyFont="1" applyFill="1" applyBorder="1"/>
    <xf numFmtId="164" fontId="3" fillId="2" borderId="1" xfId="0" applyNumberFormat="1" applyFont="1" applyFill="1" applyBorder="1"/>
    <xf numFmtId="0" fontId="7" fillId="0" borderId="0" xfId="0" applyFont="1"/>
    <xf numFmtId="0" fontId="1" fillId="0" borderId="1" xfId="0" applyFont="1" applyBorder="1" applyAlignment="1">
      <alignment vertical="top" wrapText="1"/>
    </xf>
    <xf numFmtId="0" fontId="3" fillId="2" borderId="1" xfId="0" applyFont="1" applyFill="1" applyBorder="1"/>
    <xf numFmtId="165" fontId="3" fillId="2" borderId="1" xfId="0" applyNumberFormat="1" applyFont="1" applyFill="1" applyBorder="1"/>
    <xf numFmtId="9" fontId="3" fillId="2" borderId="1" xfId="0" applyNumberFormat="1" applyFont="1" applyFill="1" applyBorder="1"/>
    <xf numFmtId="0" fontId="1" fillId="0" borderId="1" xfId="0" applyFont="1" applyBorder="1"/>
    <xf numFmtId="9" fontId="1" fillId="0" borderId="1" xfId="0" applyNumberFormat="1" applyFont="1" applyBorder="1"/>
    <xf numFmtId="3" fontId="3" fillId="0" borderId="0" xfId="0" applyNumberFormat="1" applyFont="1"/>
    <xf numFmtId="3" fontId="3" fillId="2" borderId="1" xfId="0" applyNumberFormat="1" applyFont="1" applyFill="1" applyBorder="1"/>
    <xf numFmtId="3" fontId="1" fillId="0" borderId="0" xfId="0" applyNumberFormat="1" applyFont="1"/>
    <xf numFmtId="3" fontId="1" fillId="0" borderId="1" xfId="0" applyNumberFormat="1" applyFont="1" applyBorder="1"/>
    <xf numFmtId="166" fontId="3" fillId="0" borderId="0" xfId="0" applyNumberFormat="1" applyFont="1"/>
    <xf numFmtId="167" fontId="3" fillId="0" borderId="0" xfId="0" applyNumberFormat="1" applyFont="1"/>
    <xf numFmtId="168" fontId="3" fillId="0" borderId="0" xfId="0" applyNumberFormat="1" applyFont="1"/>
    <xf numFmtId="3" fontId="3" fillId="3" borderId="2" xfId="0" applyNumberFormat="1" applyFont="1" applyFill="1" applyBorder="1"/>
    <xf numFmtId="10" fontId="3" fillId="0" borderId="0" xfId="0" applyNumberFormat="1" applyFont="1"/>
    <xf numFmtId="10" fontId="3" fillId="2" borderId="1" xfId="0" applyNumberFormat="1" applyFont="1" applyFill="1" applyBorder="1"/>
    <xf numFmtId="169" fontId="3" fillId="0" borderId="0" xfId="0" applyNumberFormat="1" applyFont="1"/>
    <xf numFmtId="3" fontId="3" fillId="0" borderId="1" xfId="0" applyNumberFormat="1" applyFont="1" applyBorder="1"/>
    <xf numFmtId="170" fontId="3" fillId="0" borderId="0" xfId="0" applyNumberFormat="1" applyFont="1"/>
    <xf numFmtId="0" fontId="3" fillId="4" borderId="2" xfId="0" applyFont="1" applyFill="1" applyBorder="1"/>
    <xf numFmtId="0" fontId="1" fillId="5" borderId="2" xfId="0" applyFont="1" applyFill="1" applyBorder="1"/>
    <xf numFmtId="0" fontId="3" fillId="5" borderId="2" xfId="0" applyFont="1" applyFill="1" applyBorder="1"/>
    <xf numFmtId="165" fontId="3" fillId="0" borderId="1" xfId="0" applyNumberFormat="1" applyFont="1" applyBorder="1"/>
    <xf numFmtId="0" fontId="3" fillId="0" borderId="1" xfId="0" applyFont="1" applyBorder="1"/>
    <xf numFmtId="10" fontId="3" fillId="0" borderId="1" xfId="0" applyNumberFormat="1" applyFont="1" applyBorder="1"/>
    <xf numFmtId="0" fontId="9" fillId="2" borderId="1" xfId="3" applyFill="1" applyBorder="1" applyAlignment="1">
      <alignment horizontal="left" vertical="top" wrapText="1"/>
    </xf>
    <xf numFmtId="164" fontId="3" fillId="0" borderId="9" xfId="0" applyNumberFormat="1" applyFont="1" applyBorder="1"/>
    <xf numFmtId="164" fontId="3" fillId="0" borderId="10" xfId="0" applyNumberFormat="1" applyFont="1" applyBorder="1"/>
    <xf numFmtId="164" fontId="3" fillId="0" borderId="11" xfId="0" applyNumberFormat="1" applyFont="1" applyBorder="1"/>
    <xf numFmtId="164" fontId="3" fillId="0" borderId="12" xfId="0" applyNumberFormat="1" applyFont="1" applyBorder="1"/>
    <xf numFmtId="164" fontId="3" fillId="0" borderId="13" xfId="0" applyNumberFormat="1" applyFont="1" applyBorder="1"/>
    <xf numFmtId="164" fontId="3" fillId="0" borderId="14" xfId="0" applyNumberFormat="1" applyFont="1" applyBorder="1"/>
    <xf numFmtId="3" fontId="3" fillId="2" borderId="15" xfId="0" applyNumberFormat="1" applyFont="1" applyFill="1" applyBorder="1"/>
    <xf numFmtId="3" fontId="1" fillId="0" borderId="15" xfId="0" applyNumberFormat="1" applyFont="1" applyBorder="1"/>
    <xf numFmtId="170" fontId="3" fillId="2" borderId="1" xfId="0" applyNumberFormat="1" applyFont="1" applyFill="1" applyBorder="1"/>
    <xf numFmtId="170" fontId="3" fillId="2" borderId="15" xfId="0" applyNumberFormat="1" applyFont="1" applyFill="1" applyBorder="1"/>
    <xf numFmtId="10" fontId="3" fillId="2" borderId="15" xfId="0" applyNumberFormat="1" applyFont="1" applyFill="1" applyBorder="1"/>
    <xf numFmtId="3" fontId="3" fillId="0" borderId="15" xfId="0" applyNumberFormat="1" applyFont="1" applyBorder="1"/>
    <xf numFmtId="171" fontId="3" fillId="0" borderId="0" xfId="0" applyNumberFormat="1" applyFont="1"/>
    <xf numFmtId="172" fontId="2" fillId="0" borderId="0" xfId="0" applyNumberFormat="1" applyFont="1"/>
    <xf numFmtId="0" fontId="10" fillId="0" borderId="0" xfId="0" applyFont="1"/>
    <xf numFmtId="14" fontId="0" fillId="6" borderId="16" xfId="0" applyNumberFormat="1" applyFill="1" applyBorder="1" applyAlignment="1">
      <alignment horizontal="left" vertical="top" wrapText="1"/>
    </xf>
    <xf numFmtId="0" fontId="0" fillId="0" borderId="0" xfId="0" applyAlignment="1">
      <alignment vertical="top" wrapText="1"/>
    </xf>
    <xf numFmtId="0" fontId="0" fillId="6" borderId="16" xfId="0" applyFill="1" applyBorder="1" applyAlignment="1">
      <alignment horizontal="left" vertical="top" wrapText="1"/>
    </xf>
    <xf numFmtId="49" fontId="0" fillId="6" borderId="16" xfId="0" applyNumberFormat="1" applyFill="1" applyBorder="1" applyAlignment="1">
      <alignment horizontal="left" vertical="top" wrapText="1"/>
    </xf>
    <xf numFmtId="0" fontId="9" fillId="6" borderId="16" xfId="3" applyFill="1" applyBorder="1" applyAlignment="1">
      <alignment horizontal="left" vertical="top" wrapText="1"/>
    </xf>
    <xf numFmtId="0" fontId="10" fillId="0" borderId="0" xfId="0" applyFont="1" applyAlignment="1">
      <alignment vertical="top" wrapText="1"/>
    </xf>
    <xf numFmtId="0" fontId="0" fillId="0" borderId="0" xfId="0" applyAlignment="1">
      <alignment vertical="top"/>
    </xf>
    <xf numFmtId="9" fontId="0" fillId="6" borderId="16" xfId="0" applyNumberFormat="1" applyFill="1" applyBorder="1" applyAlignment="1">
      <alignment horizontal="left" vertical="top" wrapText="1"/>
    </xf>
    <xf numFmtId="14" fontId="0" fillId="0" borderId="17" xfId="0" applyNumberFormat="1" applyBorder="1"/>
    <xf numFmtId="14" fontId="0" fillId="0" borderId="18" xfId="0" applyNumberFormat="1" applyBorder="1"/>
    <xf numFmtId="14" fontId="0" fillId="0" borderId="19" xfId="0" applyNumberFormat="1" applyBorder="1"/>
    <xf numFmtId="14" fontId="0" fillId="0" borderId="0" xfId="0" applyNumberFormat="1"/>
    <xf numFmtId="14" fontId="0" fillId="0" borderId="20" xfId="0" applyNumberFormat="1" applyBorder="1"/>
    <xf numFmtId="14" fontId="0" fillId="0" borderId="21" xfId="0" applyNumberFormat="1" applyBorder="1"/>
    <xf numFmtId="14" fontId="0" fillId="0" borderId="22" xfId="0" applyNumberFormat="1" applyBorder="1"/>
    <xf numFmtId="0" fontId="11" fillId="7" borderId="0" xfId="0" applyFont="1" applyFill="1"/>
    <xf numFmtId="0" fontId="12" fillId="7" borderId="0" xfId="0" applyFont="1" applyFill="1"/>
    <xf numFmtId="14" fontId="0" fillId="6" borderId="16" xfId="0" applyNumberFormat="1" applyFill="1" applyBorder="1"/>
    <xf numFmtId="0" fontId="13" fillId="0" borderId="0" xfId="0" applyFont="1"/>
    <xf numFmtId="0" fontId="10" fillId="0" borderId="16" xfId="0" applyFont="1" applyBorder="1" applyAlignment="1">
      <alignment vertical="top" wrapText="1"/>
    </xf>
    <xf numFmtId="0" fontId="0" fillId="6" borderId="16" xfId="0" applyFill="1" applyBorder="1"/>
    <xf numFmtId="9" fontId="0" fillId="6" borderId="16" xfId="2" applyFont="1" applyFill="1" applyBorder="1"/>
    <xf numFmtId="0" fontId="10" fillId="0" borderId="16" xfId="0" applyFont="1" applyBorder="1"/>
    <xf numFmtId="9" fontId="10" fillId="0" borderId="16" xfId="2" applyFont="1" applyFill="1" applyBorder="1"/>
    <xf numFmtId="3" fontId="0" fillId="0" borderId="0" xfId="0" applyNumberFormat="1"/>
    <xf numFmtId="3" fontId="0" fillId="6" borderId="16" xfId="0" applyNumberFormat="1" applyFill="1" applyBorder="1"/>
    <xf numFmtId="3" fontId="10" fillId="0" borderId="0" xfId="0" applyNumberFormat="1" applyFont="1"/>
    <xf numFmtId="3" fontId="10" fillId="0" borderId="16" xfId="0" applyNumberFormat="1" applyFont="1" applyBorder="1"/>
    <xf numFmtId="3" fontId="0" fillId="8" borderId="16" xfId="0" applyNumberFormat="1" applyFill="1" applyBorder="1"/>
    <xf numFmtId="10" fontId="0" fillId="0" borderId="0" xfId="2" applyNumberFormat="1" applyFont="1"/>
    <xf numFmtId="10" fontId="0" fillId="6" borderId="16" xfId="2" applyNumberFormat="1" applyFont="1" applyFill="1" applyBorder="1"/>
    <xf numFmtId="3" fontId="0" fillId="0" borderId="16" xfId="0" applyNumberFormat="1" applyBorder="1"/>
    <xf numFmtId="171" fontId="0" fillId="0" borderId="0" xfId="0" applyNumberFormat="1"/>
    <xf numFmtId="170" fontId="0" fillId="0" borderId="0" xfId="0" applyNumberFormat="1"/>
    <xf numFmtId="3" fontId="10" fillId="0" borderId="0" xfId="2" applyNumberFormat="1" applyFont="1"/>
    <xf numFmtId="0" fontId="14" fillId="7" borderId="0" xfId="0" applyFont="1" applyFill="1"/>
    <xf numFmtId="0" fontId="10" fillId="9" borderId="0" xfId="0" applyFont="1" applyFill="1"/>
    <xf numFmtId="0" fontId="0" fillId="9" borderId="0" xfId="0" applyFill="1"/>
    <xf numFmtId="165" fontId="0" fillId="0" borderId="16" xfId="2" applyNumberFormat="1" applyFont="1" applyFill="1" applyBorder="1"/>
    <xf numFmtId="0" fontId="0" fillId="0" borderId="16" xfId="0" applyBorder="1"/>
    <xf numFmtId="0" fontId="0" fillId="6" borderId="16" xfId="0" quotePrefix="1" applyFill="1" applyBorder="1" applyAlignment="1">
      <alignment horizontal="left" vertical="top" wrapText="1"/>
    </xf>
    <xf numFmtId="14" fontId="14" fillId="0" borderId="19" xfId="0" applyNumberFormat="1" applyFont="1" applyBorder="1"/>
    <xf numFmtId="9" fontId="0" fillId="8" borderId="16" xfId="2" applyFont="1" applyFill="1" applyBorder="1"/>
    <xf numFmtId="3" fontId="0" fillId="10" borderId="0" xfId="0" applyNumberFormat="1" applyFill="1"/>
    <xf numFmtId="3" fontId="14" fillId="6" borderId="16" xfId="0" applyNumberFormat="1" applyFont="1" applyFill="1" applyBorder="1"/>
    <xf numFmtId="173" fontId="14" fillId="6" borderId="16" xfId="0" applyNumberFormat="1" applyFont="1" applyFill="1" applyBorder="1"/>
    <xf numFmtId="43" fontId="14" fillId="6" borderId="16" xfId="1" applyFont="1" applyFill="1" applyBorder="1"/>
    <xf numFmtId="43" fontId="0" fillId="6" borderId="16" xfId="1" applyFont="1" applyFill="1" applyBorder="1"/>
    <xf numFmtId="170" fontId="10" fillId="0" borderId="0" xfId="0" applyNumberFormat="1" applyFont="1"/>
    <xf numFmtId="175" fontId="15" fillId="0" borderId="2" xfId="4" applyNumberFormat="1" applyFill="1" applyBorder="1"/>
    <xf numFmtId="43" fontId="0" fillId="0" borderId="0" xfId="1" applyFont="1"/>
    <xf numFmtId="3" fontId="0" fillId="11" borderId="16" xfId="0" applyNumberFormat="1" applyFill="1" applyBorder="1"/>
    <xf numFmtId="3" fontId="0" fillId="12" borderId="16" xfId="0" applyNumberFormat="1" applyFill="1" applyBorder="1"/>
    <xf numFmtId="10" fontId="0" fillId="0" borderId="16" xfId="2" applyNumberFormat="1" applyFont="1" applyFill="1" applyBorder="1"/>
    <xf numFmtId="10" fontId="0" fillId="0" borderId="0" xfId="0" applyNumberFormat="1"/>
    <xf numFmtId="10" fontId="10" fillId="0" borderId="16" xfId="0" applyNumberFormat="1" applyFont="1" applyBorder="1" applyAlignment="1">
      <alignment vertical="top" wrapText="1"/>
    </xf>
    <xf numFmtId="3" fontId="16" fillId="0" borderId="0" xfId="0" applyNumberFormat="1" applyFont="1"/>
    <xf numFmtId="0" fontId="16" fillId="0" borderId="0" xfId="0" applyFont="1"/>
    <xf numFmtId="0" fontId="17" fillId="0" borderId="0" xfId="0" applyFont="1"/>
    <xf numFmtId="175" fontId="15" fillId="0" borderId="2" xfId="5" applyNumberFormat="1" applyFill="1" applyBorder="1"/>
    <xf numFmtId="175" fontId="15" fillId="0" borderId="2" xfId="6" applyNumberFormat="1" applyFill="1" applyBorder="1"/>
    <xf numFmtId="0" fontId="14" fillId="13" borderId="0" xfId="0" applyFont="1" applyFill="1"/>
    <xf numFmtId="0" fontId="18" fillId="0" borderId="23" xfId="0" applyFont="1" applyBorder="1"/>
    <xf numFmtId="0" fontId="19" fillId="0" borderId="23" xfId="0" applyFont="1" applyBorder="1" applyAlignment="1">
      <alignment horizontal="center"/>
    </xf>
    <xf numFmtId="0" fontId="19" fillId="0" borderId="23" xfId="0" applyFont="1" applyBorder="1"/>
    <xf numFmtId="0" fontId="20" fillId="0" borderId="23" xfId="0" applyFont="1" applyBorder="1"/>
    <xf numFmtId="0" fontId="19" fillId="0" borderId="29" xfId="0" applyFont="1" applyBorder="1"/>
    <xf numFmtId="0" fontId="19" fillId="0" borderId="29" xfId="0" applyFont="1" applyBorder="1" applyAlignment="1">
      <alignment horizontal="center"/>
    </xf>
    <xf numFmtId="0" fontId="19" fillId="0" borderId="33" xfId="0" applyFont="1" applyBorder="1"/>
    <xf numFmtId="0" fontId="19" fillId="0" borderId="34" xfId="0" applyFont="1" applyBorder="1"/>
    <xf numFmtId="0" fontId="19" fillId="0" borderId="34" xfId="0" applyFont="1" applyBorder="1" applyAlignment="1">
      <alignment horizontal="center"/>
    </xf>
    <xf numFmtId="0" fontId="19" fillId="0" borderId="35" xfId="0" applyFont="1" applyBorder="1"/>
    <xf numFmtId="0" fontId="19" fillId="0" borderId="28" xfId="0" applyFont="1" applyBorder="1"/>
    <xf numFmtId="0" fontId="19" fillId="0" borderId="36" xfId="0" applyFont="1" applyBorder="1"/>
    <xf numFmtId="0" fontId="19" fillId="0" borderId="37" xfId="0" applyFont="1" applyBorder="1"/>
    <xf numFmtId="0" fontId="19" fillId="0" borderId="41" xfId="0" applyFont="1" applyBorder="1"/>
    <xf numFmtId="0" fontId="21" fillId="0" borderId="27" xfId="0" applyFont="1" applyBorder="1" applyAlignment="1">
      <alignment horizontal="center"/>
    </xf>
    <xf numFmtId="0" fontId="21" fillId="0" borderId="25" xfId="0" applyFont="1" applyBorder="1" applyAlignment="1">
      <alignment wrapText="1"/>
    </xf>
    <xf numFmtId="10" fontId="21" fillId="0" borderId="27" xfId="0" applyNumberFormat="1" applyFont="1" applyBorder="1" applyAlignment="1">
      <alignment horizontal="center"/>
    </xf>
    <xf numFmtId="0" fontId="19" fillId="0" borderId="38" xfId="0" applyFont="1" applyBorder="1"/>
    <xf numFmtId="0" fontId="19" fillId="0" borderId="39" xfId="0" applyFont="1" applyBorder="1"/>
    <xf numFmtId="0" fontId="19" fillId="0" borderId="39" xfId="0" applyFont="1" applyBorder="1" applyAlignment="1">
      <alignment horizontal="center"/>
    </xf>
    <xf numFmtId="0" fontId="19" fillId="0" borderId="40" xfId="0" applyFont="1" applyBorder="1"/>
    <xf numFmtId="0" fontId="19" fillId="0" borderId="31" xfId="0" applyFont="1" applyBorder="1"/>
    <xf numFmtId="0" fontId="19" fillId="0" borderId="31" xfId="0" applyFont="1" applyBorder="1" applyAlignment="1">
      <alignment horizontal="center"/>
    </xf>
    <xf numFmtId="0" fontId="0" fillId="0" borderId="0" xfId="0" applyAlignment="1">
      <alignment horizontal="center"/>
    </xf>
    <xf numFmtId="0" fontId="19" fillId="0" borderId="42" xfId="0" applyFont="1" applyBorder="1"/>
    <xf numFmtId="0" fontId="21" fillId="0" borderId="25" xfId="0" applyFont="1" applyBorder="1" applyAlignment="1">
      <alignment horizontal="left" wrapText="1" indent="1"/>
    </xf>
    <xf numFmtId="0" fontId="21" fillId="0" borderId="27" xfId="0" applyFont="1" applyBorder="1" applyAlignment="1">
      <alignment wrapText="1"/>
    </xf>
    <xf numFmtId="0" fontId="24" fillId="0" borderId="27" xfId="0" applyFont="1" applyBorder="1" applyAlignment="1">
      <alignment wrapText="1"/>
    </xf>
    <xf numFmtId="0" fontId="21" fillId="0" borderId="32" xfId="0" applyFont="1" applyBorder="1" applyAlignment="1">
      <alignment horizontal="center" wrapText="1"/>
    </xf>
    <xf numFmtId="0" fontId="21" fillId="0" borderId="27" xfId="0" applyFont="1" applyBorder="1"/>
    <xf numFmtId="0" fontId="21" fillId="14" borderId="25" xfId="0" applyFont="1" applyFill="1" applyBorder="1" applyAlignment="1">
      <alignment wrapText="1"/>
    </xf>
    <xf numFmtId="0" fontId="24" fillId="14" borderId="27" xfId="0" applyFont="1" applyFill="1" applyBorder="1" applyAlignment="1">
      <alignment wrapText="1"/>
    </xf>
    <xf numFmtId="14" fontId="21" fillId="14" borderId="27" xfId="0" applyNumberFormat="1" applyFont="1" applyFill="1" applyBorder="1" applyAlignment="1">
      <alignment horizontal="center"/>
    </xf>
    <xf numFmtId="0" fontId="21" fillId="14" borderId="27" xfId="0" applyFont="1" applyFill="1" applyBorder="1" applyAlignment="1">
      <alignment horizontal="center"/>
    </xf>
    <xf numFmtId="0" fontId="21" fillId="14" borderId="27" xfId="0" applyFont="1" applyFill="1" applyBorder="1" applyAlignment="1">
      <alignment wrapText="1"/>
    </xf>
    <xf numFmtId="10" fontId="21" fillId="14" borderId="27" xfId="0" applyNumberFormat="1" applyFont="1" applyFill="1" applyBorder="1" applyAlignment="1">
      <alignment horizontal="center"/>
    </xf>
    <xf numFmtId="0" fontId="21" fillId="14" borderId="25" xfId="0" applyFont="1" applyFill="1" applyBorder="1"/>
    <xf numFmtId="176" fontId="21" fillId="0" borderId="27" xfId="0" applyNumberFormat="1" applyFont="1" applyBorder="1" applyAlignment="1">
      <alignment horizontal="center"/>
    </xf>
    <xf numFmtId="176" fontId="21" fillId="14" borderId="27" xfId="0" applyNumberFormat="1" applyFont="1" applyFill="1" applyBorder="1" applyAlignment="1">
      <alignment horizontal="center"/>
    </xf>
    <xf numFmtId="0" fontId="22" fillId="0" borderId="2" xfId="0" applyFont="1" applyBorder="1" applyAlignment="1">
      <alignment wrapText="1"/>
    </xf>
    <xf numFmtId="0" fontId="25" fillId="0" borderId="2" xfId="0" applyFont="1" applyBorder="1" applyAlignment="1">
      <alignment wrapText="1"/>
    </xf>
    <xf numFmtId="0" fontId="21" fillId="0" borderId="47" xfId="0" applyFont="1" applyBorder="1" applyAlignment="1">
      <alignment horizontal="center"/>
    </xf>
    <xf numFmtId="0" fontId="21" fillId="0" borderId="26" xfId="0" applyFont="1" applyBorder="1" applyAlignment="1">
      <alignment horizontal="center"/>
    </xf>
    <xf numFmtId="0" fontId="21" fillId="0" borderId="45" xfId="0" applyFont="1" applyBorder="1" applyAlignment="1">
      <alignment horizontal="center"/>
    </xf>
    <xf numFmtId="0" fontId="24" fillId="0" borderId="30" xfId="0" applyFont="1" applyBorder="1" applyAlignment="1">
      <alignment horizontal="center"/>
    </xf>
    <xf numFmtId="0" fontId="24" fillId="0" borderId="48" xfId="0" applyFont="1" applyBorder="1" applyAlignment="1">
      <alignment horizontal="center"/>
    </xf>
    <xf numFmtId="0" fontId="21" fillId="0" borderId="49" xfId="0" applyFont="1" applyBorder="1" applyAlignment="1">
      <alignment horizontal="center"/>
    </xf>
    <xf numFmtId="0" fontId="21" fillId="0" borderId="50" xfId="0" applyFont="1" applyBorder="1" applyAlignment="1">
      <alignment horizontal="center"/>
    </xf>
    <xf numFmtId="0" fontId="21" fillId="0" borderId="24" xfId="0" applyFont="1" applyBorder="1" applyAlignment="1"/>
    <xf numFmtId="0" fontId="21" fillId="0" borderId="43" xfId="0" applyFont="1" applyBorder="1" applyAlignment="1"/>
    <xf numFmtId="0" fontId="21" fillId="0" borderId="46" xfId="0" applyFont="1" applyBorder="1" applyAlignment="1"/>
    <xf numFmtId="0" fontId="21" fillId="0" borderId="25" xfId="0" applyFont="1" applyBorder="1" applyAlignment="1"/>
    <xf numFmtId="0" fontId="21" fillId="0" borderId="44" xfId="0" applyFont="1" applyBorder="1" applyAlignment="1"/>
  </cellXfs>
  <cellStyles count="7">
    <cellStyle name="Comma" xfId="1" builtinId="3"/>
    <cellStyle name="Hyperlink" xfId="3" builtinId="8"/>
    <cellStyle name="Normal" xfId="0" builtinId="0"/>
    <cellStyle name="Normal 25" xfId="4" xr:uid="{2841ED57-2FA5-014C-A904-A7FA3B8C5159}"/>
    <cellStyle name="Normal 26" xfId="5" xr:uid="{1C3D5434-7B11-C04D-BEB2-9C8E0E49F7B1}"/>
    <cellStyle name="Normal 27" xfId="6" xr:uid="{D5FB5BAA-F823-8040-B301-89B418FC145F}"/>
    <cellStyle name="Per cent" xfId="2" builtinId="5"/>
  </cellStyles>
  <dxfs count="30">
    <dxf>
      <fill>
        <patternFill patternType="none"/>
      </fill>
    </dxf>
    <dxf>
      <fill>
        <patternFill patternType="none"/>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lightUp"/>
      </fill>
    </dxf>
    <dxf>
      <fill>
        <patternFill patternType="lightUp"/>
      </fill>
    </dxf>
    <dxf>
      <fill>
        <patternFill>
          <bgColor rgb="FFFF0000"/>
        </patternFill>
      </fill>
    </dxf>
    <dxf>
      <fill>
        <patternFill>
          <bgColor rgb="FF92D050"/>
        </patternFill>
      </fill>
    </dxf>
    <dxf>
      <fill>
        <patternFill>
          <bgColor rgb="FFFF0000"/>
        </patternFill>
      </fill>
    </dxf>
    <dxf>
      <fill>
        <patternFill>
          <bgColor rgb="FF92D050"/>
        </patternFill>
      </fill>
    </dxf>
    <dxf>
      <fill>
        <patternFill patternType="none"/>
      </fill>
    </dxf>
    <dxf>
      <fill>
        <patternFill patternType="none"/>
      </fill>
    </dxf>
    <dxf>
      <fill>
        <patternFill patternType="solid">
          <fgColor rgb="FFFF0000"/>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lightUp"/>
      </fill>
    </dxf>
    <dxf>
      <fill>
        <patternFill patternType="lightUp"/>
      </fill>
    </dxf>
    <dxf>
      <fill>
        <patternFill>
          <bgColor rgb="FFFF0000"/>
        </patternFill>
      </fill>
    </dxf>
    <dxf>
      <fill>
        <patternFill>
          <bgColor rgb="FF92D050"/>
        </patternFill>
      </fill>
    </dxf>
    <dxf>
      <fill>
        <patternFill>
          <bgColor rgb="FFFF0000"/>
        </patternFill>
      </fill>
    </dxf>
    <dxf>
      <fill>
        <patternFill>
          <bgColor rgb="FF92D050"/>
        </patternFill>
      </fill>
    </dxf>
    <dxf>
      <fill>
        <patternFill patternType="lightUp"/>
      </fill>
    </dxf>
    <dxf>
      <fill>
        <patternFill patternType="lightUp"/>
      </fill>
    </dxf>
    <dxf>
      <fill>
        <patternFill>
          <bgColor rgb="FFFF000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838200</xdr:colOff>
      <xdr:row>11</xdr:row>
      <xdr:rowOff>172891</xdr:rowOff>
    </xdr:from>
    <xdr:to>
      <xdr:col>8</xdr:col>
      <xdr:colOff>12808</xdr:colOff>
      <xdr:row>16</xdr:row>
      <xdr:rowOff>38100</xdr:rowOff>
    </xdr:to>
    <xdr:sp macro="" textlink="">
      <xdr:nvSpPr>
        <xdr:cNvPr id="2" name="TextBox 1">
          <a:extLst>
            <a:ext uri="{FF2B5EF4-FFF2-40B4-BE49-F238E27FC236}">
              <a16:creationId xmlns:a16="http://schemas.microsoft.com/office/drawing/2014/main" id="{C11C50D5-0EC4-CA34-8708-84656C29E1CD}"/>
            </a:ext>
          </a:extLst>
        </xdr:cNvPr>
        <xdr:cNvSpPr txBox="1"/>
      </xdr:nvSpPr>
      <xdr:spPr>
        <a:xfrm>
          <a:off x="838200" y="2650992"/>
          <a:ext cx="8120103" cy="857730"/>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a:latin typeface="+mn-lt"/>
              <a:ea typeface="+mn-lt"/>
              <a:cs typeface="+mn-lt"/>
            </a:rPr>
            <a:t>To improve transparency under PF2, the government required the private sector to provide actual and forecast equity return information for publication. This section sets out the equity internal rate of return (IRR) data as at 31 March 2025 for these PF2 projects. These projects are all schools. The data for each of these projects are also included in a su</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mmary slidedeck</a:t>
          </a:r>
          <a:r>
            <a:rPr lang="en-US" sz="1100">
              <a:latin typeface="+mn-lt"/>
              <a:ea typeface="+mn-lt"/>
              <a:cs typeface="+mn-lt"/>
            </a:rPr>
            <a:t> available alongside this spreadsheet on the gov.uk website.</a:t>
          </a:r>
        </a:p>
        <a:p>
          <a:pPr marL="0" indent="0" algn="l"/>
          <a:endParaRPr lang="en-US" sz="1100">
            <a:latin typeface="+mn-lt"/>
            <a:ea typeface="+mn-lt"/>
            <a:cs typeface="+mn-lt"/>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SBP_HLR_KOM05_Forecast%2030Sep19_AN181019_jrj21Oct19.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tris42-my.sharepoint.com/Users/jenny.knowles/Downloads/Copy%20of%202025.03%20PSBP%20NE%20Data%20Return%20(1).xlsx" TargetMode="External"/><Relationship Id="rId1" Type="http://schemas.openxmlformats.org/officeDocument/2006/relationships/externalLinkPath" Target="Copy%20of%202025.03%20PSBP%20NE%20Data%20Return%20(1).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F2%20equity%20IRR%20to%20March%202018%20PSBP%20HLR%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Admin"/>
      <sheetName val="Batch Export Sheet"/>
      <sheetName val="Aviva"/>
      <sheetName val="Dashboard"/>
      <sheetName val="Inputs"/>
      <sheetName val="Actuals"/>
      <sheetName val="Update"/>
      <sheetName val="Calcs"/>
      <sheetName val="Outputs"/>
      <sheetName val="LastSaved"/>
      <sheetName val="Variance"/>
      <sheetName val="Bid"/>
      <sheetName val="CompareToBid"/>
      <sheetName val="RPVL"/>
      <sheetName val="Quarterl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SBP NE Info"/>
      <sheetName val="PSBP NE Return"/>
    </sheetNames>
    <sheetDataSet>
      <sheetData sheetId="0">
        <row r="8">
          <cell r="D8">
            <v>45883</v>
          </cell>
        </row>
        <row r="9">
          <cell r="D9">
            <v>42073</v>
          </cell>
        </row>
      </sheetData>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sheetName val="2018 PSBP HLR Info"/>
      <sheetName val="2018 PSBP HLR Data"/>
    </sheetNames>
    <sheetDataSet>
      <sheetData sheetId="0" refreshError="1"/>
      <sheetData sheetId="1" refreshError="1"/>
      <sheetData sheetId="2" refreshError="1">
        <row r="8">
          <cell r="D8">
            <v>43432</v>
          </cell>
        </row>
        <row r="9">
          <cell r="D9">
            <v>42082</v>
          </cell>
        </row>
      </sheetData>
      <sheetData sheetId="3"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BC5AF-4F79-2D4F-9599-9525C0A1CCE6}">
  <dimension ref="A1:AB1010"/>
  <sheetViews>
    <sheetView tabSelected="1" zoomScale="85" zoomScaleNormal="85" workbookViewId="0">
      <selection activeCell="L8" sqref="L8"/>
    </sheetView>
  </sheetViews>
  <sheetFormatPr defaultColWidth="12.7109375" defaultRowHeight="15" customHeight="1"/>
  <cols>
    <col min="2" max="2" width="24.140625" customWidth="1"/>
    <col min="3" max="3" width="30.28515625" customWidth="1"/>
    <col min="4" max="4" width="14.85546875" style="149" customWidth="1"/>
    <col min="5" max="8" width="14.85546875" customWidth="1"/>
  </cols>
  <sheetData>
    <row r="1" spans="1:28">
      <c r="A1" s="126"/>
      <c r="B1" s="126"/>
      <c r="C1" s="126"/>
      <c r="D1" s="127"/>
      <c r="E1" s="128"/>
      <c r="F1" s="128"/>
      <c r="G1" s="128"/>
      <c r="H1" s="128"/>
      <c r="I1" s="128"/>
      <c r="J1" s="128"/>
      <c r="K1" s="128"/>
      <c r="L1" s="128"/>
      <c r="M1" s="128"/>
      <c r="N1" s="128"/>
      <c r="O1" s="128"/>
      <c r="P1" s="128"/>
      <c r="Q1" s="128"/>
      <c r="R1" s="128"/>
      <c r="S1" s="128"/>
      <c r="T1" s="128"/>
      <c r="U1" s="128"/>
      <c r="V1" s="128"/>
      <c r="W1" s="128"/>
      <c r="X1" s="128"/>
      <c r="Y1" s="128"/>
      <c r="Z1" s="128"/>
      <c r="AA1" s="128"/>
      <c r="AB1" s="128"/>
    </row>
    <row r="2" spans="1:28">
      <c r="A2" s="126"/>
      <c r="B2" s="129" t="s">
        <v>0</v>
      </c>
      <c r="C2" s="129"/>
      <c r="D2" s="127"/>
      <c r="E2" s="128"/>
      <c r="F2" s="128"/>
      <c r="G2" s="128"/>
      <c r="H2" s="128"/>
      <c r="I2" s="128"/>
      <c r="J2" s="128"/>
      <c r="K2" s="128"/>
      <c r="L2" s="128"/>
      <c r="M2" s="128"/>
      <c r="N2" s="128"/>
      <c r="O2" s="128"/>
      <c r="P2" s="128"/>
      <c r="Q2" s="128"/>
      <c r="R2" s="128"/>
      <c r="S2" s="128"/>
      <c r="T2" s="128"/>
      <c r="U2" s="128"/>
      <c r="V2" s="128"/>
      <c r="W2" s="128"/>
      <c r="X2" s="128"/>
      <c r="Y2" s="128"/>
      <c r="Z2" s="128"/>
      <c r="AA2" s="128"/>
      <c r="AB2" s="128"/>
    </row>
    <row r="3" spans="1:28">
      <c r="A3" s="126"/>
      <c r="B3" s="126"/>
      <c r="C3" s="126"/>
      <c r="D3" s="127"/>
      <c r="E3" s="128"/>
      <c r="F3" s="128"/>
      <c r="G3" s="128"/>
      <c r="H3" s="128"/>
      <c r="I3" s="128"/>
      <c r="J3" s="128"/>
      <c r="K3" s="128"/>
      <c r="L3" s="128"/>
      <c r="M3" s="128"/>
      <c r="N3" s="128"/>
      <c r="O3" s="128"/>
      <c r="P3" s="128"/>
      <c r="Q3" s="128"/>
      <c r="R3" s="128"/>
      <c r="S3" s="128"/>
      <c r="T3" s="128"/>
      <c r="U3" s="128"/>
      <c r="V3" s="128"/>
      <c r="W3" s="128"/>
      <c r="X3" s="128"/>
      <c r="Y3" s="128"/>
      <c r="Z3" s="128"/>
      <c r="AA3" s="128"/>
      <c r="AB3" s="128"/>
    </row>
    <row r="4" spans="1:28">
      <c r="A4" s="126"/>
      <c r="B4" s="126" t="s">
        <v>1</v>
      </c>
      <c r="C4" s="126"/>
      <c r="D4" s="127"/>
      <c r="E4" s="128"/>
      <c r="F4" s="128"/>
      <c r="G4" s="128"/>
      <c r="H4" s="128"/>
      <c r="I4" s="128"/>
      <c r="J4" s="128"/>
      <c r="K4" s="128"/>
      <c r="L4" s="128"/>
      <c r="M4" s="128"/>
      <c r="N4" s="128"/>
      <c r="O4" s="128"/>
      <c r="P4" s="128"/>
      <c r="Q4" s="128"/>
      <c r="R4" s="128"/>
      <c r="S4" s="128"/>
      <c r="T4" s="128"/>
      <c r="U4" s="128"/>
      <c r="V4" s="128"/>
      <c r="W4" s="128"/>
      <c r="X4" s="128"/>
      <c r="Y4" s="128"/>
      <c r="Z4" s="128"/>
      <c r="AA4" s="128"/>
      <c r="AB4" s="128"/>
    </row>
    <row r="5" spans="1:28">
      <c r="A5" s="126"/>
      <c r="B5" s="126"/>
      <c r="C5" s="126"/>
      <c r="D5" s="127"/>
      <c r="E5" s="128"/>
      <c r="F5" s="128"/>
      <c r="G5" s="128"/>
      <c r="H5" s="128"/>
      <c r="I5" s="128"/>
      <c r="J5" s="128"/>
      <c r="K5" s="128"/>
      <c r="L5" s="128"/>
      <c r="M5" s="128"/>
      <c r="N5" s="128"/>
      <c r="O5" s="128"/>
      <c r="P5" s="128"/>
      <c r="Q5" s="128"/>
      <c r="R5" s="128"/>
      <c r="S5" s="128"/>
      <c r="T5" s="128"/>
      <c r="U5" s="128"/>
      <c r="V5" s="128"/>
      <c r="W5" s="128"/>
      <c r="X5" s="128"/>
      <c r="Y5" s="128"/>
      <c r="Z5" s="128"/>
      <c r="AA5" s="128"/>
      <c r="AB5" s="128"/>
    </row>
    <row r="6" spans="1:28">
      <c r="A6" s="126"/>
      <c r="B6" s="126" t="s">
        <v>2</v>
      </c>
      <c r="C6" s="126"/>
      <c r="D6" s="127"/>
      <c r="E6" s="128"/>
      <c r="F6" s="128"/>
      <c r="G6" s="128"/>
      <c r="H6" s="128"/>
      <c r="I6" s="128"/>
      <c r="J6" s="128"/>
      <c r="K6" s="128"/>
      <c r="L6" s="128"/>
      <c r="M6" s="128"/>
      <c r="N6" s="128"/>
      <c r="O6" s="128"/>
      <c r="P6" s="128"/>
      <c r="Q6" s="128"/>
      <c r="R6" s="128"/>
      <c r="S6" s="128"/>
      <c r="T6" s="128"/>
      <c r="U6" s="128"/>
      <c r="V6" s="128"/>
      <c r="W6" s="128"/>
      <c r="X6" s="128"/>
      <c r="Y6" s="128"/>
      <c r="Z6" s="128"/>
      <c r="AA6" s="128"/>
      <c r="AB6" s="128"/>
    </row>
    <row r="7" spans="1:28">
      <c r="A7" s="126"/>
      <c r="B7" s="126"/>
      <c r="C7" s="126"/>
      <c r="D7" s="127"/>
      <c r="E7" s="128"/>
      <c r="F7" s="128"/>
      <c r="G7" s="128"/>
      <c r="H7" s="128"/>
      <c r="I7" s="128"/>
      <c r="J7" s="128"/>
      <c r="K7" s="128"/>
      <c r="L7" s="128"/>
      <c r="M7" s="128"/>
      <c r="N7" s="128"/>
      <c r="O7" s="128"/>
      <c r="P7" s="128"/>
      <c r="Q7" s="128"/>
      <c r="R7" s="128"/>
      <c r="S7" s="128"/>
      <c r="T7" s="128"/>
      <c r="U7" s="128"/>
      <c r="V7" s="128"/>
      <c r="W7" s="128"/>
      <c r="X7" s="128"/>
      <c r="Y7" s="128"/>
      <c r="Z7" s="128"/>
      <c r="AA7" s="128"/>
      <c r="AB7" s="128"/>
    </row>
    <row r="8" spans="1:28">
      <c r="A8" s="126"/>
      <c r="B8" s="126" t="s">
        <v>3</v>
      </c>
      <c r="C8" s="126"/>
      <c r="D8" s="127"/>
      <c r="E8" s="128"/>
      <c r="F8" s="128"/>
      <c r="G8" s="128"/>
      <c r="H8" s="128"/>
      <c r="I8" s="128"/>
      <c r="J8" s="128"/>
      <c r="K8" s="128"/>
      <c r="L8" s="128"/>
      <c r="M8" s="128"/>
      <c r="N8" s="128"/>
      <c r="O8" s="128"/>
      <c r="P8" s="128"/>
      <c r="Q8" s="128"/>
      <c r="R8" s="128"/>
      <c r="S8" s="128"/>
      <c r="T8" s="128"/>
      <c r="U8" s="128"/>
      <c r="V8" s="128"/>
      <c r="W8" s="128"/>
      <c r="X8" s="128"/>
      <c r="Y8" s="128"/>
      <c r="Z8" s="128"/>
      <c r="AA8" s="128"/>
      <c r="AB8" s="128"/>
    </row>
    <row r="9" spans="1:28" ht="15.75" customHeight="1">
      <c r="A9" s="130"/>
      <c r="B9" s="130"/>
      <c r="C9" s="130"/>
      <c r="D9" s="131"/>
      <c r="E9" s="130"/>
      <c r="F9" s="130"/>
      <c r="G9" s="130"/>
      <c r="H9" s="130"/>
      <c r="I9" s="130"/>
      <c r="J9" s="128"/>
      <c r="K9" s="128"/>
      <c r="L9" s="128"/>
      <c r="M9" s="128"/>
      <c r="N9" s="128"/>
      <c r="O9" s="128"/>
      <c r="P9" s="128"/>
      <c r="Q9" s="128"/>
      <c r="R9" s="128"/>
      <c r="S9" s="128"/>
      <c r="T9" s="128"/>
      <c r="U9" s="128"/>
      <c r="V9" s="128"/>
      <c r="W9" s="128"/>
      <c r="X9" s="128"/>
      <c r="Y9" s="128"/>
      <c r="Z9" s="128"/>
      <c r="AA9" s="128"/>
      <c r="AB9" s="128"/>
    </row>
    <row r="10" spans="1:28" ht="15.75" customHeight="1">
      <c r="A10" s="132"/>
      <c r="B10" s="133"/>
      <c r="C10" s="133"/>
      <c r="D10" s="134"/>
      <c r="E10" s="133"/>
      <c r="F10" s="133"/>
      <c r="G10" s="133"/>
      <c r="H10" s="133"/>
      <c r="I10" s="135"/>
      <c r="J10" s="136"/>
      <c r="K10" s="128"/>
      <c r="L10" s="128"/>
      <c r="M10" s="128"/>
      <c r="N10" s="128"/>
      <c r="O10" s="128"/>
      <c r="P10" s="128"/>
      <c r="Q10" s="128"/>
      <c r="R10" s="128"/>
      <c r="S10" s="128"/>
      <c r="T10" s="128"/>
      <c r="U10" s="128"/>
      <c r="V10" s="128"/>
      <c r="W10" s="128"/>
      <c r="X10" s="128"/>
      <c r="Y10" s="128"/>
      <c r="Z10" s="128"/>
      <c r="AA10" s="128"/>
      <c r="AB10" s="128"/>
    </row>
    <row r="11" spans="1:28" ht="15.75" customHeight="1">
      <c r="A11" s="137"/>
      <c r="B11" s="129" t="s">
        <v>4</v>
      </c>
      <c r="C11" s="129"/>
      <c r="D11" s="127"/>
      <c r="E11" s="128"/>
      <c r="F11" s="128"/>
      <c r="G11" s="128"/>
      <c r="H11" s="128"/>
      <c r="I11" s="138"/>
      <c r="J11" s="136"/>
      <c r="K11" s="128"/>
      <c r="L11" s="128"/>
      <c r="M11" s="128"/>
      <c r="N11" s="128"/>
      <c r="O11" s="128"/>
      <c r="P11" s="128"/>
      <c r="Q11" s="128"/>
      <c r="R11" s="128"/>
      <c r="S11" s="128"/>
      <c r="T11" s="128"/>
      <c r="U11" s="128"/>
      <c r="V11" s="128"/>
      <c r="W11" s="128"/>
      <c r="X11" s="128"/>
      <c r="Y11" s="128"/>
      <c r="Z11" s="128"/>
      <c r="AA11" s="128"/>
      <c r="AB11" s="128"/>
    </row>
    <row r="12" spans="1:28" ht="15.75" customHeight="1">
      <c r="A12" s="137"/>
      <c r="B12" s="128"/>
      <c r="C12" s="128"/>
      <c r="D12" s="127"/>
      <c r="E12" s="128"/>
      <c r="F12" s="128"/>
      <c r="G12" s="128"/>
      <c r="H12" s="128"/>
      <c r="I12" s="138"/>
      <c r="J12" s="136"/>
      <c r="K12" s="128"/>
      <c r="L12" s="128"/>
      <c r="M12" s="128"/>
      <c r="N12" s="128"/>
      <c r="O12" s="128"/>
      <c r="P12" s="128"/>
      <c r="Q12" s="128"/>
      <c r="R12" s="128"/>
      <c r="S12" s="128"/>
      <c r="T12" s="128"/>
      <c r="U12" s="128"/>
      <c r="V12" s="128"/>
      <c r="W12" s="128"/>
      <c r="X12" s="128"/>
      <c r="Y12" s="128"/>
      <c r="Z12" s="128"/>
      <c r="AA12" s="128"/>
      <c r="AB12" s="128"/>
    </row>
    <row r="13" spans="1:28" ht="15.75" customHeight="1">
      <c r="A13" s="137"/>
      <c r="B13" s="128"/>
      <c r="C13" s="128"/>
      <c r="D13" s="127"/>
      <c r="E13" s="128"/>
      <c r="F13" s="128"/>
      <c r="G13" s="128"/>
      <c r="H13" s="128"/>
      <c r="I13" s="138"/>
      <c r="J13" s="139"/>
      <c r="K13" s="128"/>
      <c r="L13" s="128"/>
      <c r="M13" s="128"/>
      <c r="N13" s="128"/>
      <c r="O13" s="128"/>
      <c r="P13" s="128"/>
      <c r="Q13" s="128"/>
      <c r="R13" s="136"/>
      <c r="S13" s="128"/>
      <c r="T13" s="128"/>
      <c r="U13" s="128"/>
      <c r="V13" s="128"/>
      <c r="W13" s="128"/>
      <c r="X13" s="128"/>
      <c r="Y13" s="128"/>
      <c r="Z13" s="128"/>
      <c r="AA13" s="128"/>
      <c r="AB13" s="128"/>
    </row>
    <row r="14" spans="1:28" ht="15.75" customHeight="1">
      <c r="A14" s="137"/>
      <c r="B14" s="128"/>
      <c r="C14" s="128"/>
      <c r="D14" s="127"/>
      <c r="E14" s="128"/>
      <c r="F14" s="128"/>
      <c r="G14" s="128"/>
      <c r="H14" s="128"/>
      <c r="I14" s="138"/>
      <c r="J14" s="139"/>
      <c r="K14" s="128"/>
      <c r="L14" s="128"/>
      <c r="M14" s="128"/>
      <c r="N14" s="128"/>
      <c r="O14" s="128"/>
      <c r="P14" s="128"/>
      <c r="Q14" s="128"/>
      <c r="R14" s="136"/>
      <c r="S14" s="128"/>
      <c r="T14" s="128"/>
      <c r="U14" s="128"/>
      <c r="V14" s="128"/>
      <c r="W14" s="128"/>
      <c r="X14" s="128"/>
      <c r="Y14" s="128"/>
      <c r="Z14" s="128"/>
      <c r="AA14" s="128"/>
      <c r="AB14" s="128"/>
    </row>
    <row r="15" spans="1:28" ht="15.75" customHeight="1">
      <c r="A15" s="137"/>
      <c r="B15" s="128"/>
      <c r="C15" s="128"/>
      <c r="D15" s="127"/>
      <c r="E15" s="128"/>
      <c r="F15" s="128"/>
      <c r="G15" s="128"/>
      <c r="H15" s="128"/>
      <c r="I15" s="138"/>
      <c r="J15" s="139"/>
      <c r="K15" s="128"/>
      <c r="L15" s="150"/>
      <c r="M15" s="128"/>
      <c r="N15" s="128"/>
      <c r="O15" s="128"/>
      <c r="P15" s="128"/>
      <c r="Q15" s="128"/>
      <c r="R15" s="136"/>
      <c r="S15" s="128"/>
      <c r="T15" s="128"/>
      <c r="U15" s="128"/>
      <c r="V15" s="128"/>
      <c r="W15" s="128"/>
      <c r="X15" s="128"/>
      <c r="Y15" s="128"/>
      <c r="Z15" s="128"/>
      <c r="AA15" s="128"/>
      <c r="AB15" s="128"/>
    </row>
    <row r="16" spans="1:28" ht="15.75" customHeight="1">
      <c r="A16" s="137"/>
      <c r="B16" s="128"/>
      <c r="C16" s="128"/>
      <c r="D16" s="127"/>
      <c r="E16" s="128"/>
      <c r="F16" s="128"/>
      <c r="G16" s="128"/>
      <c r="H16" s="128"/>
      <c r="I16" s="138"/>
      <c r="J16" s="139"/>
      <c r="K16" s="128"/>
      <c r="L16" s="150"/>
      <c r="M16" s="128"/>
      <c r="N16" s="128"/>
      <c r="O16" s="128"/>
      <c r="P16" s="128"/>
      <c r="Q16" s="128"/>
      <c r="R16" s="136"/>
      <c r="S16" s="128"/>
      <c r="T16" s="128"/>
      <c r="U16" s="128"/>
      <c r="V16" s="128"/>
      <c r="W16" s="128"/>
      <c r="X16" s="128"/>
      <c r="Y16" s="128"/>
      <c r="Z16" s="128"/>
      <c r="AA16" s="128"/>
      <c r="AB16" s="128"/>
    </row>
    <row r="17" spans="1:28" ht="15.75" customHeight="1">
      <c r="A17" s="137"/>
      <c r="B17" s="128"/>
      <c r="C17" s="128"/>
      <c r="D17" s="127"/>
      <c r="E17" s="128"/>
      <c r="F17" s="128"/>
      <c r="G17" s="128"/>
      <c r="H17" s="128"/>
      <c r="I17" s="138"/>
      <c r="J17" s="139"/>
      <c r="K17" s="128"/>
      <c r="L17" s="150"/>
      <c r="M17" s="128"/>
      <c r="N17" s="128"/>
      <c r="O17" s="128"/>
      <c r="P17" s="128"/>
      <c r="Q17" s="128"/>
      <c r="R17" s="136"/>
      <c r="S17" s="128"/>
      <c r="T17" s="128"/>
      <c r="U17" s="128"/>
      <c r="V17" s="128"/>
      <c r="W17" s="128"/>
      <c r="X17" s="128"/>
      <c r="Y17" s="128"/>
      <c r="Z17" s="128"/>
      <c r="AA17" s="128"/>
      <c r="AB17" s="128"/>
    </row>
    <row r="18" spans="1:28" ht="15.75" customHeight="1">
      <c r="A18" s="137"/>
      <c r="B18" s="174" t="s">
        <v>5</v>
      </c>
      <c r="C18" s="174" t="s">
        <v>6</v>
      </c>
      <c r="D18" s="169" t="s">
        <v>7</v>
      </c>
      <c r="E18" s="170"/>
      <c r="F18" s="170"/>
      <c r="G18" s="170"/>
      <c r="H18" s="171"/>
      <c r="I18" s="138"/>
      <c r="J18" s="139"/>
      <c r="K18" s="128"/>
      <c r="L18" s="150"/>
      <c r="M18" s="128"/>
      <c r="N18" s="128"/>
      <c r="O18" s="128"/>
      <c r="P18" s="128"/>
      <c r="Q18" s="128"/>
      <c r="R18" s="136"/>
      <c r="S18" s="128"/>
      <c r="T18" s="128"/>
      <c r="U18" s="128"/>
      <c r="V18" s="128"/>
      <c r="W18" s="128"/>
      <c r="X18" s="128"/>
      <c r="Y18" s="128"/>
      <c r="Z18" s="128"/>
      <c r="AA18" s="128"/>
      <c r="AB18" s="128"/>
    </row>
    <row r="19" spans="1:28" ht="15.75" customHeight="1">
      <c r="A19" s="137"/>
      <c r="B19" s="175"/>
      <c r="C19" s="176"/>
      <c r="D19" s="167" t="s">
        <v>8</v>
      </c>
      <c r="E19" s="172"/>
      <c r="F19" s="173"/>
      <c r="G19" s="167" t="s">
        <v>9</v>
      </c>
      <c r="H19" s="168"/>
      <c r="I19" s="138"/>
      <c r="J19" s="139"/>
      <c r="K19" s="128"/>
      <c r="L19" s="150"/>
      <c r="M19" s="128"/>
      <c r="N19" s="128"/>
      <c r="O19" s="128"/>
      <c r="P19" s="128"/>
      <c r="Q19" s="128"/>
      <c r="R19" s="136"/>
      <c r="S19" s="128"/>
      <c r="T19" s="128"/>
      <c r="U19" s="128"/>
      <c r="V19" s="128"/>
      <c r="W19" s="128"/>
      <c r="X19" s="128"/>
      <c r="Y19" s="128"/>
      <c r="Z19" s="128"/>
      <c r="AA19" s="128"/>
      <c r="AB19" s="128"/>
    </row>
    <row r="20" spans="1:28" ht="15.75" customHeight="1">
      <c r="A20" s="137"/>
      <c r="B20" s="177"/>
      <c r="C20" s="178"/>
      <c r="D20" s="154" t="s">
        <v>10</v>
      </c>
      <c r="E20" s="140" t="s">
        <v>11</v>
      </c>
      <c r="F20" s="140" t="s">
        <v>12</v>
      </c>
      <c r="G20" s="140" t="s">
        <v>11</v>
      </c>
      <c r="H20" s="140" t="s">
        <v>12</v>
      </c>
      <c r="I20" s="138"/>
      <c r="J20" s="139"/>
      <c r="K20" s="128"/>
      <c r="L20" s="150"/>
      <c r="M20" s="128"/>
      <c r="N20" s="128"/>
      <c r="O20" s="128"/>
      <c r="P20" s="128"/>
      <c r="Q20" s="128"/>
      <c r="R20" s="136"/>
      <c r="S20" s="128"/>
      <c r="T20" s="128"/>
      <c r="U20" s="128"/>
      <c r="V20" s="128"/>
      <c r="W20" s="128"/>
      <c r="X20" s="128"/>
      <c r="Y20" s="128"/>
      <c r="Z20" s="128"/>
      <c r="AA20" s="128"/>
      <c r="AB20" s="128"/>
    </row>
    <row r="21" spans="1:28" ht="15.75" customHeight="1">
      <c r="A21" s="137"/>
      <c r="B21" s="162" t="s">
        <v>13</v>
      </c>
      <c r="C21" s="160"/>
      <c r="D21" s="158"/>
      <c r="E21" s="161"/>
      <c r="F21" s="161"/>
      <c r="G21" s="161"/>
      <c r="H21" s="161"/>
      <c r="I21" s="138"/>
      <c r="J21" s="139"/>
      <c r="K21" s="128"/>
      <c r="L21" s="150"/>
      <c r="M21" s="128"/>
      <c r="N21" s="128"/>
      <c r="O21" s="128"/>
      <c r="P21" s="128"/>
      <c r="Q21" s="128"/>
      <c r="R21" s="136"/>
      <c r="S21" s="128"/>
      <c r="T21" s="128"/>
      <c r="U21" s="128"/>
      <c r="V21" s="128"/>
      <c r="W21" s="128"/>
      <c r="X21" s="128"/>
      <c r="Y21" s="128"/>
      <c r="Z21" s="128"/>
      <c r="AA21" s="128"/>
      <c r="AB21" s="128"/>
    </row>
    <row r="22" spans="1:28" ht="15.75" customHeight="1">
      <c r="A22" s="137"/>
      <c r="B22" s="151"/>
      <c r="C22" s="152" t="s">
        <v>14</v>
      </c>
      <c r="D22" s="163">
        <v>42082</v>
      </c>
      <c r="E22" s="142">
        <v>0.10299999999999999</v>
      </c>
      <c r="F22" s="142">
        <v>7.5899999999999995E-2</v>
      </c>
      <c r="G22" s="142">
        <f>'PSBP HLR Return'!D294</f>
        <v>0.10481688380241397</v>
      </c>
      <c r="H22" s="142">
        <f>'PSBP HLR Return'!D326</f>
        <v>6.5829202532768263E-2</v>
      </c>
      <c r="I22" s="138"/>
      <c r="J22" s="139"/>
      <c r="K22" s="128"/>
      <c r="L22" s="150"/>
      <c r="M22" s="128"/>
      <c r="N22" s="128"/>
      <c r="O22" s="128"/>
      <c r="P22" s="128"/>
      <c r="Q22" s="128"/>
      <c r="R22" s="136"/>
      <c r="S22" s="128"/>
      <c r="T22" s="128"/>
      <c r="U22" s="128"/>
      <c r="V22" s="128"/>
      <c r="W22" s="128"/>
      <c r="X22" s="128"/>
      <c r="Y22" s="128"/>
      <c r="Z22" s="128"/>
      <c r="AA22" s="128"/>
      <c r="AB22" s="128"/>
    </row>
    <row r="23" spans="1:28" ht="15.75" customHeight="1">
      <c r="A23" s="137"/>
      <c r="B23" s="151"/>
      <c r="C23" s="152" t="s">
        <v>15</v>
      </c>
      <c r="D23" s="163">
        <v>42082</v>
      </c>
      <c r="E23" s="142">
        <v>0.10299999999999999</v>
      </c>
      <c r="F23" s="142">
        <v>7.5899999999999995E-2</v>
      </c>
      <c r="G23" s="142">
        <f>'PSBP HLR Return'!D295</f>
        <v>0.10481688380241397</v>
      </c>
      <c r="H23" s="142">
        <f>'PSBP HLR Return'!D327</f>
        <v>6.5829202532768263E-2</v>
      </c>
      <c r="I23" s="138"/>
      <c r="J23" s="139"/>
      <c r="K23" s="128"/>
      <c r="L23" s="150"/>
      <c r="M23" s="128"/>
      <c r="N23" s="128"/>
      <c r="O23" s="128"/>
      <c r="P23" s="128"/>
      <c r="Q23" s="128"/>
      <c r="R23" s="136"/>
      <c r="S23" s="128"/>
      <c r="T23" s="128"/>
      <c r="U23" s="128"/>
      <c r="V23" s="128"/>
      <c r="W23" s="128"/>
      <c r="X23" s="128"/>
      <c r="Y23" s="128"/>
      <c r="Z23" s="128"/>
      <c r="AA23" s="128"/>
      <c r="AB23" s="128"/>
    </row>
    <row r="24" spans="1:28" ht="15.75" customHeight="1">
      <c r="A24" s="137"/>
      <c r="B24" s="162" t="s">
        <v>16</v>
      </c>
      <c r="C24" s="160"/>
      <c r="D24" s="164"/>
      <c r="E24" s="161"/>
      <c r="F24" s="161"/>
      <c r="G24" s="161"/>
      <c r="H24" s="161"/>
      <c r="I24" s="138"/>
      <c r="J24" s="139"/>
      <c r="K24" s="128"/>
      <c r="L24" s="150"/>
      <c r="M24" s="128"/>
      <c r="N24" s="128"/>
      <c r="O24" s="128"/>
      <c r="P24" s="128"/>
      <c r="Q24" s="128"/>
      <c r="R24" s="136"/>
      <c r="S24" s="128"/>
      <c r="T24" s="128"/>
      <c r="U24" s="128"/>
      <c r="V24" s="128"/>
      <c r="W24" s="128"/>
      <c r="X24" s="128"/>
      <c r="Y24" s="128"/>
      <c r="Z24" s="128"/>
      <c r="AA24" s="128"/>
      <c r="AB24" s="128"/>
    </row>
    <row r="25" spans="1:28" ht="15.75" customHeight="1">
      <c r="A25" s="137"/>
      <c r="B25" s="141"/>
      <c r="C25" s="152" t="s">
        <v>14</v>
      </c>
      <c r="D25" s="163">
        <v>42280</v>
      </c>
      <c r="E25" s="142">
        <v>0.12</v>
      </c>
      <c r="F25" s="142">
        <v>9.4E-2</v>
      </c>
      <c r="G25" s="142">
        <f>'PSBP NE Return'!D294</f>
        <v>0.12884295582771299</v>
      </c>
      <c r="H25" s="142">
        <f>'PSBP NE Return'!D326</f>
        <v>9.9233716726303101E-2</v>
      </c>
      <c r="I25" s="138"/>
      <c r="J25" s="139"/>
      <c r="K25" s="128"/>
      <c r="L25" s="150"/>
      <c r="M25" s="128"/>
      <c r="N25" s="128"/>
      <c r="O25" s="128"/>
      <c r="P25" s="128"/>
      <c r="Q25" s="128"/>
      <c r="R25" s="136"/>
      <c r="S25" s="128"/>
      <c r="T25" s="128"/>
      <c r="U25" s="128"/>
      <c r="V25" s="128"/>
      <c r="W25" s="128"/>
      <c r="X25" s="128"/>
      <c r="Y25" s="128"/>
      <c r="Z25" s="128"/>
      <c r="AA25" s="128"/>
      <c r="AB25" s="128"/>
    </row>
    <row r="26" spans="1:28" ht="15.75" customHeight="1">
      <c r="A26" s="137"/>
      <c r="B26" s="141"/>
      <c r="C26" s="155" t="s">
        <v>17</v>
      </c>
      <c r="D26" s="163">
        <v>42280</v>
      </c>
      <c r="E26" s="142">
        <v>0.12</v>
      </c>
      <c r="F26" s="142">
        <v>9.4E-2</v>
      </c>
      <c r="G26" s="142">
        <f>'PSBP NE Return'!D295</f>
        <v>0.12884295582771299</v>
      </c>
      <c r="H26" s="142">
        <f>'PSBP NE Return'!D327</f>
        <v>9.9233716726303101E-2</v>
      </c>
      <c r="I26" s="138"/>
      <c r="J26" s="139"/>
      <c r="K26" s="128"/>
      <c r="L26" s="150"/>
      <c r="M26" s="128"/>
      <c r="N26" s="128"/>
      <c r="O26" s="128"/>
      <c r="P26" s="128"/>
      <c r="Q26" s="128"/>
      <c r="R26" s="136"/>
      <c r="S26" s="128"/>
      <c r="T26" s="128"/>
      <c r="U26" s="128"/>
      <c r="V26" s="128"/>
      <c r="W26" s="128"/>
      <c r="X26" s="128"/>
      <c r="Y26" s="128"/>
      <c r="Z26" s="128"/>
      <c r="AA26" s="128"/>
      <c r="AB26" s="128"/>
    </row>
    <row r="27" spans="1:28" ht="15.75" customHeight="1">
      <c r="A27" s="137"/>
      <c r="B27" s="156" t="s">
        <v>18</v>
      </c>
      <c r="C27" s="160"/>
      <c r="D27" s="164"/>
      <c r="E27" s="161"/>
      <c r="F27" s="161"/>
      <c r="G27" s="161"/>
      <c r="H27" s="161"/>
      <c r="I27" s="138"/>
      <c r="J27" s="139"/>
      <c r="K27" s="128"/>
      <c r="L27" s="128"/>
      <c r="M27" s="128"/>
      <c r="N27" s="128"/>
      <c r="O27" s="128"/>
      <c r="P27" s="128"/>
      <c r="Q27" s="128"/>
      <c r="R27" s="136"/>
      <c r="S27" s="128"/>
      <c r="T27" s="128"/>
      <c r="U27" s="128"/>
      <c r="V27" s="128"/>
      <c r="W27" s="128"/>
      <c r="X27" s="128"/>
      <c r="Y27" s="128"/>
      <c r="Z27" s="128"/>
      <c r="AA27" s="128"/>
      <c r="AB27" s="128"/>
    </row>
    <row r="28" spans="1:28" ht="15.75" customHeight="1">
      <c r="A28" s="137"/>
      <c r="B28" s="141"/>
      <c r="C28" s="152" t="s">
        <v>14</v>
      </c>
      <c r="D28" s="163">
        <v>42086</v>
      </c>
      <c r="E28" s="142">
        <v>0.12</v>
      </c>
      <c r="F28" s="142">
        <v>9.2700000000000005E-2</v>
      </c>
      <c r="G28" s="142">
        <f>'PSBP NW Return'!D294</f>
        <v>0.12404773831367494</v>
      </c>
      <c r="H28" s="142">
        <f>'PSBP NW Return'!D326</f>
        <v>9.6650499105453508E-2</v>
      </c>
      <c r="I28" s="138"/>
      <c r="J28" s="139"/>
      <c r="K28" s="128"/>
      <c r="L28" s="128"/>
      <c r="M28" s="128"/>
      <c r="N28" s="128"/>
      <c r="O28" s="128"/>
      <c r="P28" s="128"/>
      <c r="Q28" s="128"/>
      <c r="R28" s="136"/>
      <c r="S28" s="128"/>
      <c r="T28" s="128"/>
      <c r="U28" s="128"/>
      <c r="V28" s="128"/>
      <c r="W28" s="128"/>
      <c r="X28" s="128"/>
      <c r="Y28" s="128"/>
      <c r="Z28" s="128"/>
      <c r="AA28" s="128"/>
      <c r="AB28" s="128"/>
    </row>
    <row r="29" spans="1:28" ht="15.75" customHeight="1">
      <c r="A29" s="137"/>
      <c r="B29" s="141"/>
      <c r="C29" s="152" t="s">
        <v>19</v>
      </c>
      <c r="D29" s="163">
        <v>42086</v>
      </c>
      <c r="E29" s="142">
        <v>0.12</v>
      </c>
      <c r="F29" s="142">
        <v>9.2700000000000005E-2</v>
      </c>
      <c r="G29" s="142">
        <f>'PSBP NW Return'!D292</f>
        <v>0.12404773831367494</v>
      </c>
      <c r="H29" s="142">
        <f>'PSBP NW Return'!D324</f>
        <v>9.6650499105453508E-2</v>
      </c>
      <c r="I29" s="138"/>
      <c r="J29" s="139"/>
      <c r="K29" s="128"/>
      <c r="L29" s="128"/>
      <c r="M29" s="128"/>
      <c r="N29" s="128"/>
      <c r="O29" s="128"/>
      <c r="P29" s="128"/>
      <c r="Q29" s="128"/>
      <c r="R29" s="136"/>
      <c r="S29" s="128"/>
      <c r="T29" s="128"/>
      <c r="U29" s="128"/>
      <c r="V29" s="128"/>
      <c r="W29" s="128"/>
      <c r="X29" s="128"/>
      <c r="Y29" s="128"/>
      <c r="Z29" s="128"/>
      <c r="AA29" s="128"/>
      <c r="AB29" s="128"/>
    </row>
    <row r="30" spans="1:28" ht="15.75" customHeight="1">
      <c r="A30" s="137"/>
      <c r="B30" s="141"/>
      <c r="C30" s="152" t="s">
        <v>20</v>
      </c>
      <c r="D30" s="163">
        <v>42086</v>
      </c>
      <c r="E30" s="142">
        <v>0.12</v>
      </c>
      <c r="F30" s="142">
        <v>9.2700000000000005E-2</v>
      </c>
      <c r="G30" s="142">
        <f>'PSBP NW Return'!D293</f>
        <v>0.12404773831367494</v>
      </c>
      <c r="H30" s="142">
        <f>'PSBP NW Return'!D325</f>
        <v>9.6650499105453508E-2</v>
      </c>
      <c r="I30" s="138"/>
      <c r="J30" s="139"/>
      <c r="K30" s="128"/>
      <c r="L30" s="128"/>
      <c r="M30" s="128"/>
      <c r="N30" s="128"/>
      <c r="O30" s="128"/>
      <c r="P30" s="128"/>
      <c r="Q30" s="128"/>
      <c r="R30" s="136"/>
      <c r="S30" s="128"/>
      <c r="T30" s="128"/>
      <c r="U30" s="128"/>
      <c r="V30" s="128"/>
      <c r="W30" s="128"/>
      <c r="X30" s="128"/>
      <c r="Y30" s="128"/>
      <c r="Z30" s="128"/>
      <c r="AA30" s="128"/>
      <c r="AB30" s="128"/>
    </row>
    <row r="31" spans="1:28" ht="15.75" customHeight="1">
      <c r="A31" s="137"/>
      <c r="B31" s="156" t="s">
        <v>21</v>
      </c>
      <c r="C31" s="160"/>
      <c r="D31" s="164"/>
      <c r="E31" s="161"/>
      <c r="F31" s="161"/>
      <c r="G31" s="161"/>
      <c r="H31" s="161"/>
      <c r="I31" s="138"/>
      <c r="J31" s="139"/>
      <c r="K31" s="128"/>
      <c r="L31" s="128"/>
      <c r="M31" s="128"/>
      <c r="N31" s="128"/>
      <c r="O31" s="128"/>
      <c r="P31" s="128"/>
      <c r="Q31" s="128"/>
      <c r="R31" s="136"/>
      <c r="S31" s="128"/>
      <c r="T31" s="128"/>
      <c r="U31" s="128"/>
      <c r="V31" s="128"/>
      <c r="W31" s="128"/>
      <c r="X31" s="128"/>
      <c r="Y31" s="128"/>
      <c r="Z31" s="128"/>
      <c r="AA31" s="128"/>
      <c r="AB31" s="128"/>
    </row>
    <row r="32" spans="1:28" ht="15.75" customHeight="1">
      <c r="A32" s="137"/>
      <c r="B32" s="141"/>
      <c r="C32" s="152" t="s">
        <v>14</v>
      </c>
      <c r="D32" s="163">
        <v>42082</v>
      </c>
      <c r="E32" s="142">
        <v>0.112</v>
      </c>
      <c r="F32" s="142">
        <v>7.7899999999999997E-2</v>
      </c>
      <c r="G32" s="142">
        <f>'PSBP Yorks Return'!D293</f>
        <v>0.1191168248653412</v>
      </c>
      <c r="H32" s="142">
        <f>'PSBP Yorks Return'!D325</f>
        <v>7.6866367459297216E-2</v>
      </c>
      <c r="I32" s="138"/>
      <c r="J32" s="139"/>
      <c r="K32" s="128"/>
      <c r="L32" s="128"/>
      <c r="M32" s="128"/>
      <c r="N32" s="128"/>
      <c r="O32" s="128"/>
      <c r="P32" s="128"/>
      <c r="Q32" s="128"/>
      <c r="R32" s="136"/>
      <c r="S32" s="128"/>
      <c r="T32" s="128"/>
      <c r="U32" s="128"/>
      <c r="V32" s="128"/>
      <c r="W32" s="128"/>
      <c r="X32" s="128"/>
      <c r="Y32" s="128"/>
      <c r="Z32" s="128"/>
      <c r="AA32" s="128"/>
      <c r="AB32" s="128"/>
    </row>
    <row r="33" spans="1:28" ht="15.75" customHeight="1">
      <c r="A33" s="137"/>
      <c r="B33" s="141"/>
      <c r="C33" s="152" t="s">
        <v>22</v>
      </c>
      <c r="D33" s="163">
        <v>42082</v>
      </c>
      <c r="E33" s="142">
        <v>0.112</v>
      </c>
      <c r="F33" s="142">
        <v>7.7899999999999997E-2</v>
      </c>
      <c r="G33" s="142">
        <f>'PSBP Yorks Return'!D292</f>
        <v>0.1191168248653412</v>
      </c>
      <c r="H33" s="142">
        <f>'PSBP Yorks Return'!D324</f>
        <v>7.6866367459297216E-2</v>
      </c>
      <c r="I33" s="138"/>
      <c r="J33" s="139"/>
      <c r="K33" s="128"/>
      <c r="L33" s="128"/>
      <c r="M33" s="128"/>
      <c r="N33" s="128"/>
      <c r="O33" s="128"/>
      <c r="P33" s="128"/>
      <c r="Q33" s="128"/>
      <c r="R33" s="136"/>
      <c r="S33" s="128"/>
      <c r="T33" s="128"/>
      <c r="U33" s="128"/>
      <c r="V33" s="128"/>
      <c r="W33" s="128"/>
      <c r="X33" s="128"/>
      <c r="Y33" s="128"/>
      <c r="Z33" s="128"/>
      <c r="AA33" s="128"/>
      <c r="AB33" s="128"/>
    </row>
    <row r="34" spans="1:28" ht="15.75" customHeight="1">
      <c r="A34" s="137"/>
      <c r="B34" s="156" t="s">
        <v>23</v>
      </c>
      <c r="C34" s="157"/>
      <c r="D34" s="164"/>
      <c r="E34" s="159"/>
      <c r="F34" s="159"/>
      <c r="G34" s="159"/>
      <c r="H34" s="159"/>
      <c r="I34" s="138"/>
      <c r="J34" s="139"/>
      <c r="K34" s="128"/>
      <c r="L34" s="128"/>
      <c r="M34" s="128"/>
      <c r="N34" s="128"/>
      <c r="O34" s="128"/>
      <c r="P34" s="128"/>
      <c r="Q34" s="128"/>
      <c r="R34" s="136"/>
      <c r="S34" s="128"/>
      <c r="T34" s="128"/>
      <c r="U34" s="128"/>
      <c r="V34" s="128"/>
      <c r="W34" s="128"/>
      <c r="X34" s="128"/>
      <c r="Y34" s="128"/>
      <c r="Z34" s="128"/>
      <c r="AA34" s="128"/>
      <c r="AB34" s="128"/>
    </row>
    <row r="35" spans="1:28" ht="15.75" customHeight="1">
      <c r="A35" s="137"/>
      <c r="B35" s="141"/>
      <c r="C35" s="152" t="s">
        <v>14</v>
      </c>
      <c r="D35" s="163">
        <v>42346</v>
      </c>
      <c r="E35" s="142">
        <v>0.115</v>
      </c>
      <c r="F35" s="142">
        <v>8.7999999999999995E-2</v>
      </c>
      <c r="G35" s="140" t="s">
        <v>24</v>
      </c>
      <c r="H35" s="140" t="s">
        <v>24</v>
      </c>
      <c r="I35" s="138"/>
      <c r="J35" s="139"/>
      <c r="K35" s="128"/>
      <c r="L35" s="128"/>
      <c r="M35" s="128"/>
      <c r="N35" s="128"/>
      <c r="O35" s="128"/>
      <c r="P35" s="128"/>
      <c r="Q35" s="128"/>
      <c r="R35" s="136"/>
      <c r="S35" s="128"/>
      <c r="T35" s="128"/>
      <c r="U35" s="128"/>
      <c r="V35" s="128"/>
      <c r="W35" s="128"/>
      <c r="X35" s="128"/>
      <c r="Y35" s="128"/>
      <c r="Z35" s="128"/>
      <c r="AA35" s="128"/>
      <c r="AB35" s="128"/>
    </row>
    <row r="36" spans="1:28" ht="15.75" customHeight="1">
      <c r="A36" s="137"/>
      <c r="B36" s="141"/>
      <c r="C36" s="153" t="s">
        <v>25</v>
      </c>
      <c r="D36" s="163">
        <v>42346</v>
      </c>
      <c r="E36" s="142">
        <v>0.115</v>
      </c>
      <c r="F36" s="142">
        <v>8.7999999999999995E-2</v>
      </c>
      <c r="G36" s="140" t="s">
        <v>24</v>
      </c>
      <c r="H36" s="140" t="s">
        <v>24</v>
      </c>
      <c r="I36" s="138"/>
      <c r="J36" s="139"/>
      <c r="K36" s="128"/>
      <c r="L36" s="128"/>
      <c r="M36" s="128"/>
      <c r="N36" s="128"/>
      <c r="O36" s="128"/>
      <c r="P36" s="128"/>
      <c r="Q36" s="128"/>
      <c r="R36" s="136"/>
      <c r="S36" s="128"/>
      <c r="T36" s="128"/>
      <c r="U36" s="128"/>
      <c r="V36" s="128"/>
      <c r="W36" s="128"/>
      <c r="X36" s="128"/>
      <c r="Y36" s="128"/>
      <c r="Z36" s="128"/>
      <c r="AA36" s="128"/>
      <c r="AB36" s="128"/>
    </row>
    <row r="37" spans="1:28" ht="15.75" customHeight="1">
      <c r="A37" s="137"/>
      <c r="B37" s="165" t="s">
        <v>26</v>
      </c>
      <c r="C37" s="166"/>
      <c r="D37" s="165"/>
      <c r="E37" s="165"/>
      <c r="F37" s="165"/>
      <c r="G37" s="165"/>
      <c r="H37" s="165"/>
      <c r="I37" s="138"/>
      <c r="J37" s="139"/>
      <c r="K37" s="128"/>
      <c r="L37" s="128"/>
      <c r="M37" s="128"/>
      <c r="N37" s="128"/>
      <c r="O37" s="128"/>
      <c r="P37" s="128"/>
      <c r="Q37" s="128"/>
      <c r="R37" s="136"/>
      <c r="S37" s="128"/>
      <c r="T37" s="128"/>
      <c r="U37" s="128"/>
      <c r="V37" s="128"/>
      <c r="W37" s="128"/>
      <c r="X37" s="128"/>
      <c r="Y37" s="128"/>
      <c r="Z37" s="128"/>
      <c r="AA37" s="128"/>
      <c r="AB37" s="128"/>
    </row>
    <row r="38" spans="1:28" ht="15.75" customHeight="1">
      <c r="A38" s="137"/>
      <c r="B38" s="165" t="s">
        <v>27</v>
      </c>
      <c r="C38" s="165"/>
      <c r="D38" s="165"/>
      <c r="E38" s="165"/>
      <c r="F38" s="165"/>
      <c r="G38" s="165"/>
      <c r="H38" s="165"/>
      <c r="I38" s="138"/>
      <c r="J38" s="139"/>
      <c r="K38" s="128"/>
      <c r="L38" s="128"/>
      <c r="M38" s="128"/>
      <c r="N38" s="128"/>
      <c r="O38" s="128"/>
      <c r="P38" s="128"/>
      <c r="Q38" s="128"/>
      <c r="R38" s="136"/>
      <c r="S38" s="128"/>
      <c r="T38" s="128"/>
      <c r="U38" s="128"/>
      <c r="V38" s="128"/>
      <c r="W38" s="128"/>
      <c r="X38" s="128"/>
      <c r="Y38" s="128"/>
      <c r="Z38" s="128"/>
      <c r="AA38" s="128"/>
      <c r="AB38" s="128"/>
    </row>
    <row r="39" spans="1:28" ht="15.75" customHeight="1">
      <c r="A39" s="137"/>
      <c r="B39" s="128"/>
      <c r="C39" s="128"/>
      <c r="D39" s="127"/>
      <c r="E39" s="128"/>
      <c r="F39" s="128"/>
      <c r="G39" s="128"/>
      <c r="H39" s="128"/>
      <c r="I39" s="138"/>
      <c r="J39" s="139"/>
      <c r="K39" s="128"/>
      <c r="L39" s="128"/>
      <c r="M39" s="128"/>
      <c r="N39" s="128"/>
      <c r="O39" s="128"/>
      <c r="P39" s="128"/>
      <c r="Q39" s="128"/>
      <c r="R39" s="136"/>
      <c r="S39" s="128"/>
      <c r="T39" s="128"/>
      <c r="U39" s="128"/>
      <c r="V39" s="128"/>
      <c r="W39" s="128"/>
      <c r="X39" s="128"/>
      <c r="Y39" s="128"/>
      <c r="Z39" s="128"/>
      <c r="AA39" s="128"/>
      <c r="AB39" s="128"/>
    </row>
    <row r="40" spans="1:28" ht="15.75" customHeight="1">
      <c r="A40" s="143"/>
      <c r="B40" s="144"/>
      <c r="C40" s="144"/>
      <c r="D40" s="145"/>
      <c r="E40" s="144"/>
      <c r="F40" s="144"/>
      <c r="G40" s="144"/>
      <c r="H40" s="144"/>
      <c r="I40" s="146"/>
      <c r="J40" s="139"/>
      <c r="K40" s="128"/>
      <c r="L40" s="128"/>
      <c r="M40" s="128"/>
      <c r="N40" s="128"/>
      <c r="O40" s="128"/>
      <c r="P40" s="128"/>
      <c r="Q40" s="128"/>
      <c r="R40" s="136"/>
      <c r="S40" s="128"/>
      <c r="T40" s="128"/>
      <c r="U40" s="128"/>
      <c r="V40" s="128"/>
      <c r="W40" s="128"/>
      <c r="X40" s="128"/>
      <c r="Y40" s="128"/>
      <c r="Z40" s="128"/>
      <c r="AA40" s="128"/>
      <c r="AB40" s="128"/>
    </row>
    <row r="41" spans="1:28" ht="15.75" customHeight="1">
      <c r="A41" s="147"/>
      <c r="B41" s="147"/>
      <c r="C41" s="147"/>
      <c r="D41" s="148"/>
      <c r="E41" s="147"/>
      <c r="F41" s="147"/>
      <c r="G41" s="147"/>
      <c r="H41" s="147"/>
      <c r="I41" s="147"/>
      <c r="J41" s="128"/>
      <c r="K41" s="128"/>
      <c r="L41" s="128"/>
      <c r="M41" s="128"/>
      <c r="N41" s="128"/>
      <c r="O41" s="128"/>
      <c r="P41" s="128"/>
      <c r="Q41" s="128"/>
      <c r="R41" s="128"/>
      <c r="S41" s="128"/>
      <c r="T41" s="128"/>
      <c r="U41" s="128"/>
      <c r="V41" s="128"/>
      <c r="W41" s="128"/>
      <c r="X41" s="128"/>
      <c r="Y41" s="128"/>
      <c r="Z41" s="128"/>
      <c r="AA41" s="128"/>
      <c r="AB41" s="128"/>
    </row>
    <row r="42" spans="1:28" ht="15.75" customHeight="1">
      <c r="A42" s="128"/>
      <c r="B42" s="128"/>
      <c r="C42" s="128"/>
      <c r="D42" s="127"/>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row>
    <row r="43" spans="1:28" ht="15.75" customHeight="1">
      <c r="A43" s="128"/>
      <c r="B43" s="128"/>
      <c r="C43" s="128"/>
      <c r="D43" s="127"/>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row>
    <row r="44" spans="1:28" ht="15.75" customHeight="1">
      <c r="A44" s="128"/>
      <c r="B44" s="128"/>
      <c r="C44" s="128"/>
      <c r="D44" s="127"/>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row>
    <row r="45" spans="1:28" ht="15.75" customHeight="1">
      <c r="A45" s="128"/>
      <c r="B45" s="128"/>
      <c r="C45" s="128"/>
      <c r="D45" s="127"/>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row>
    <row r="46" spans="1:28" ht="15.75" customHeight="1">
      <c r="A46" s="128"/>
      <c r="B46" s="128"/>
      <c r="C46" s="128"/>
      <c r="D46" s="127"/>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row>
    <row r="47" spans="1:28" ht="15.75" customHeight="1">
      <c r="A47" s="128"/>
      <c r="B47" s="128"/>
      <c r="C47" s="128"/>
      <c r="D47" s="127"/>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row>
    <row r="48" spans="1:28" ht="15.75" customHeight="1">
      <c r="A48" s="128"/>
      <c r="B48" s="128"/>
      <c r="C48" s="128"/>
      <c r="D48" s="127"/>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row>
    <row r="49" spans="1:28" ht="15.75" customHeight="1">
      <c r="A49" s="128"/>
      <c r="B49" s="128"/>
      <c r="C49" s="128"/>
      <c r="D49" s="127"/>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row>
    <row r="50" spans="1:28" ht="15.75" customHeight="1">
      <c r="A50" s="128"/>
      <c r="B50" s="128"/>
      <c r="C50" s="128"/>
      <c r="D50" s="127"/>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row>
    <row r="51" spans="1:28" ht="15.75" customHeight="1">
      <c r="A51" s="128"/>
      <c r="B51" s="128"/>
      <c r="C51" s="128"/>
      <c r="D51" s="127"/>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row>
    <row r="52" spans="1:28" ht="15.75" customHeight="1">
      <c r="A52" s="128"/>
      <c r="B52" s="128"/>
      <c r="C52" s="128"/>
      <c r="D52" s="127"/>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row>
    <row r="53" spans="1:28" ht="15.75" customHeight="1">
      <c r="A53" s="128"/>
      <c r="B53" s="128"/>
      <c r="C53" s="128"/>
      <c r="D53" s="127"/>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row>
    <row r="54" spans="1:28" ht="15.75" customHeight="1">
      <c r="A54" s="128"/>
      <c r="B54" s="128"/>
      <c r="C54" s="128"/>
      <c r="D54" s="127"/>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row>
    <row r="55" spans="1:28" ht="15.75" customHeight="1">
      <c r="A55" s="128"/>
      <c r="B55" s="128"/>
      <c r="C55" s="128"/>
      <c r="D55" s="127"/>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row>
    <row r="56" spans="1:28" ht="15.75" customHeight="1">
      <c r="A56" s="128"/>
      <c r="B56" s="128"/>
      <c r="C56" s="128"/>
      <c r="D56" s="127"/>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row>
    <row r="57" spans="1:28" ht="15.75" customHeight="1">
      <c r="A57" s="128"/>
      <c r="B57" s="128"/>
      <c r="C57" s="128"/>
      <c r="D57" s="127"/>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row>
    <row r="58" spans="1:28" ht="15.75" customHeight="1">
      <c r="A58" s="128"/>
      <c r="B58" s="128"/>
      <c r="C58" s="128"/>
      <c r="D58" s="127"/>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row>
    <row r="59" spans="1:28" ht="15.75" customHeight="1">
      <c r="A59" s="128"/>
      <c r="B59" s="128"/>
      <c r="C59" s="128"/>
      <c r="D59" s="127"/>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row>
    <row r="60" spans="1:28" ht="15.75" customHeight="1">
      <c r="A60" s="128"/>
      <c r="B60" s="128"/>
      <c r="C60" s="128"/>
      <c r="D60" s="127"/>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row>
    <row r="61" spans="1:28" ht="15.75" customHeight="1">
      <c r="A61" s="128"/>
      <c r="B61" s="128"/>
      <c r="C61" s="128"/>
      <c r="D61" s="127"/>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row>
    <row r="62" spans="1:28" ht="15.75" customHeight="1">
      <c r="A62" s="128"/>
      <c r="B62" s="128"/>
      <c r="C62" s="128"/>
      <c r="D62" s="127"/>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row>
    <row r="63" spans="1:28" ht="15.75" customHeight="1">
      <c r="A63" s="128"/>
      <c r="B63" s="128"/>
      <c r="C63" s="128"/>
      <c r="D63" s="127"/>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row>
    <row r="64" spans="1:28" ht="15.75" customHeight="1">
      <c r="A64" s="128"/>
      <c r="B64" s="128"/>
      <c r="C64" s="128"/>
      <c r="D64" s="127"/>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row>
    <row r="65" spans="1:28">
      <c r="A65" s="128"/>
      <c r="B65" s="128"/>
      <c r="C65" s="128"/>
      <c r="D65" s="127"/>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row>
    <row r="66" spans="1:28">
      <c r="A66" s="128"/>
      <c r="B66" s="128"/>
      <c r="C66" s="128"/>
      <c r="D66" s="127"/>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row>
    <row r="67" spans="1:28">
      <c r="A67" s="128"/>
      <c r="B67" s="128"/>
      <c r="C67" s="128"/>
      <c r="D67" s="127"/>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row>
    <row r="68" spans="1:28">
      <c r="A68" s="128"/>
      <c r="B68" s="128"/>
      <c r="C68" s="128"/>
      <c r="D68" s="127"/>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row>
    <row r="69" spans="1:28">
      <c r="A69" s="128"/>
      <c r="B69" s="128"/>
      <c r="C69" s="128"/>
      <c r="D69" s="127"/>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row>
    <row r="70" spans="1:28">
      <c r="A70" s="128"/>
      <c r="B70" s="128"/>
      <c r="C70" s="128"/>
      <c r="D70" s="127"/>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row>
    <row r="71" spans="1:28">
      <c r="A71" s="128"/>
      <c r="B71" s="128"/>
      <c r="C71" s="128"/>
      <c r="D71" s="127"/>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row>
    <row r="72" spans="1:28">
      <c r="A72" s="128"/>
      <c r="B72" s="128"/>
      <c r="C72" s="128"/>
      <c r="D72" s="127"/>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row>
    <row r="73" spans="1:28">
      <c r="A73" s="128"/>
      <c r="B73" s="128"/>
      <c r="C73" s="128"/>
      <c r="D73" s="127"/>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row>
    <row r="74" spans="1:28">
      <c r="A74" s="128"/>
      <c r="B74" s="128"/>
      <c r="C74" s="128"/>
      <c r="D74" s="127"/>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row>
    <row r="75" spans="1:28">
      <c r="A75" s="128"/>
      <c r="B75" s="128"/>
      <c r="C75" s="128"/>
      <c r="D75" s="127"/>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row>
    <row r="76" spans="1:28">
      <c r="A76" s="128"/>
      <c r="B76" s="128"/>
      <c r="C76" s="128"/>
      <c r="D76" s="127"/>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row>
    <row r="77" spans="1:28">
      <c r="A77" s="128"/>
      <c r="B77" s="128"/>
      <c r="C77" s="128"/>
      <c r="D77" s="127"/>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row>
    <row r="78" spans="1:28">
      <c r="A78" s="128"/>
      <c r="B78" s="128"/>
      <c r="C78" s="128"/>
      <c r="D78" s="127"/>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row>
    <row r="79" spans="1:28">
      <c r="A79" s="128"/>
      <c r="B79" s="128"/>
      <c r="C79" s="128"/>
      <c r="D79" s="127"/>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row>
    <row r="80" spans="1:28">
      <c r="A80" s="128"/>
      <c r="B80" s="128"/>
      <c r="C80" s="128"/>
      <c r="D80" s="127"/>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row>
    <row r="81" spans="1:28">
      <c r="A81" s="128"/>
      <c r="B81" s="128"/>
      <c r="C81" s="128"/>
      <c r="D81" s="127"/>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row>
    <row r="82" spans="1:28">
      <c r="A82" s="128"/>
      <c r="B82" s="128"/>
      <c r="C82" s="128"/>
      <c r="D82" s="127"/>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row>
    <row r="83" spans="1:28">
      <c r="A83" s="128"/>
      <c r="B83" s="128"/>
      <c r="C83" s="128"/>
      <c r="D83" s="127"/>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row>
    <row r="84" spans="1:28">
      <c r="A84" s="128"/>
      <c r="B84" s="128"/>
      <c r="C84" s="128"/>
      <c r="D84" s="127"/>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row>
    <row r="85" spans="1:28">
      <c r="A85" s="128"/>
      <c r="B85" s="128"/>
      <c r="C85" s="128"/>
      <c r="D85" s="127"/>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row>
    <row r="86" spans="1:28">
      <c r="A86" s="128"/>
      <c r="B86" s="128"/>
      <c r="C86" s="128"/>
      <c r="D86" s="127"/>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row>
    <row r="87" spans="1:28">
      <c r="A87" s="128"/>
      <c r="B87" s="128"/>
      <c r="C87" s="128"/>
      <c r="D87" s="127"/>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row>
    <row r="88" spans="1:28">
      <c r="A88" s="128"/>
      <c r="B88" s="128"/>
      <c r="C88" s="128"/>
      <c r="D88" s="127"/>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row>
    <row r="89" spans="1:28">
      <c r="A89" s="128"/>
      <c r="B89" s="128"/>
      <c r="C89" s="128"/>
      <c r="D89" s="127"/>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row>
    <row r="90" spans="1:28">
      <c r="A90" s="128"/>
      <c r="B90" s="128"/>
      <c r="C90" s="128"/>
      <c r="D90" s="127"/>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row>
    <row r="91" spans="1:28">
      <c r="A91" s="128"/>
      <c r="B91" s="128"/>
      <c r="C91" s="128"/>
      <c r="D91" s="127"/>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row>
    <row r="92" spans="1:28">
      <c r="A92" s="128"/>
      <c r="B92" s="128"/>
      <c r="C92" s="128"/>
      <c r="D92" s="127"/>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row>
    <row r="93" spans="1:28">
      <c r="A93" s="128"/>
      <c r="B93" s="128"/>
      <c r="C93" s="128"/>
      <c r="D93" s="127"/>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row>
    <row r="94" spans="1:28">
      <c r="A94" s="128"/>
      <c r="B94" s="128"/>
      <c r="C94" s="128"/>
      <c r="D94" s="127"/>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row>
    <row r="95" spans="1:28">
      <c r="A95" s="128"/>
      <c r="B95" s="128"/>
      <c r="C95" s="128"/>
      <c r="D95" s="127"/>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row>
    <row r="96" spans="1:28">
      <c r="A96" s="128"/>
      <c r="B96" s="128"/>
      <c r="C96" s="128"/>
      <c r="D96" s="127"/>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row>
    <row r="97" spans="1:28">
      <c r="A97" s="128"/>
      <c r="B97" s="128"/>
      <c r="C97" s="128"/>
      <c r="D97" s="127"/>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row>
    <row r="98" spans="1:28">
      <c r="A98" s="128"/>
      <c r="B98" s="128"/>
      <c r="C98" s="128"/>
      <c r="D98" s="127"/>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row>
    <row r="99" spans="1:28">
      <c r="A99" s="128"/>
      <c r="B99" s="128"/>
      <c r="C99" s="128"/>
      <c r="D99" s="127"/>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row>
    <row r="100" spans="1:28">
      <c r="A100" s="128"/>
      <c r="B100" s="128"/>
      <c r="C100" s="128"/>
      <c r="D100" s="127"/>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row>
    <row r="101" spans="1:28">
      <c r="A101" s="128"/>
      <c r="B101" s="128"/>
      <c r="C101" s="128"/>
      <c r="D101" s="127"/>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row>
    <row r="102" spans="1:28">
      <c r="A102" s="128"/>
      <c r="B102" s="128"/>
      <c r="C102" s="128"/>
      <c r="D102" s="127"/>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row>
    <row r="103" spans="1:28">
      <c r="A103" s="128"/>
      <c r="B103" s="128"/>
      <c r="C103" s="128"/>
      <c r="D103" s="127"/>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row>
    <row r="104" spans="1:28">
      <c r="A104" s="128"/>
      <c r="B104" s="128"/>
      <c r="C104" s="128"/>
      <c r="D104" s="127"/>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row>
    <row r="105" spans="1:28">
      <c r="A105" s="128"/>
      <c r="B105" s="128"/>
      <c r="C105" s="128"/>
      <c r="D105" s="127"/>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row>
    <row r="106" spans="1:28">
      <c r="A106" s="128"/>
      <c r="B106" s="128"/>
      <c r="C106" s="128"/>
      <c r="D106" s="127"/>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row>
    <row r="107" spans="1:28">
      <c r="A107" s="128"/>
      <c r="B107" s="128"/>
      <c r="C107" s="128"/>
      <c r="D107" s="127"/>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row>
    <row r="108" spans="1:28">
      <c r="A108" s="128"/>
      <c r="B108" s="128"/>
      <c r="C108" s="128"/>
      <c r="D108" s="127"/>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row>
    <row r="109" spans="1:28">
      <c r="A109" s="128"/>
      <c r="B109" s="128"/>
      <c r="C109" s="128"/>
      <c r="D109" s="127"/>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row>
    <row r="110" spans="1:28">
      <c r="A110" s="128"/>
      <c r="B110" s="128"/>
      <c r="C110" s="128"/>
      <c r="D110" s="127"/>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row>
    <row r="111" spans="1:28">
      <c r="A111" s="128"/>
      <c r="B111" s="128"/>
      <c r="C111" s="128"/>
      <c r="D111" s="127"/>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row>
    <row r="112" spans="1:28">
      <c r="A112" s="128"/>
      <c r="B112" s="128"/>
      <c r="C112" s="128"/>
      <c r="D112" s="127"/>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row>
    <row r="113" spans="1:28">
      <c r="A113" s="128"/>
      <c r="B113" s="128"/>
      <c r="C113" s="128"/>
      <c r="D113" s="127"/>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row>
    <row r="114" spans="1:28">
      <c r="A114" s="128"/>
      <c r="B114" s="128"/>
      <c r="C114" s="128"/>
      <c r="D114" s="127"/>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row>
    <row r="115" spans="1:28">
      <c r="A115" s="128"/>
      <c r="B115" s="128"/>
      <c r="C115" s="128"/>
      <c r="D115" s="127"/>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row>
    <row r="116" spans="1:28">
      <c r="A116" s="128"/>
      <c r="B116" s="128"/>
      <c r="C116" s="128"/>
      <c r="D116" s="127"/>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row>
    <row r="117" spans="1:28">
      <c r="A117" s="128"/>
      <c r="B117" s="128"/>
      <c r="C117" s="128"/>
      <c r="D117" s="127"/>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row>
    <row r="118" spans="1:28">
      <c r="A118" s="128"/>
      <c r="B118" s="128"/>
      <c r="C118" s="128"/>
      <c r="D118" s="127"/>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row>
    <row r="119" spans="1:28">
      <c r="A119" s="128"/>
      <c r="B119" s="128"/>
      <c r="C119" s="128"/>
      <c r="D119" s="127"/>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row>
    <row r="120" spans="1:28">
      <c r="A120" s="128"/>
      <c r="B120" s="128"/>
      <c r="C120" s="128"/>
      <c r="D120" s="127"/>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row>
    <row r="121" spans="1:28">
      <c r="A121" s="128"/>
      <c r="B121" s="128"/>
      <c r="C121" s="128"/>
      <c r="D121" s="127"/>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row>
    <row r="122" spans="1:28">
      <c r="A122" s="128"/>
      <c r="B122" s="128"/>
      <c r="C122" s="128"/>
      <c r="D122" s="127"/>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row>
    <row r="123" spans="1:28">
      <c r="A123" s="128"/>
      <c r="B123" s="128"/>
      <c r="C123" s="128"/>
      <c r="D123" s="127"/>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row>
    <row r="124" spans="1:28">
      <c r="A124" s="128"/>
      <c r="B124" s="128"/>
      <c r="C124" s="128"/>
      <c r="D124" s="127"/>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row>
    <row r="125" spans="1:28">
      <c r="A125" s="128"/>
      <c r="B125" s="128"/>
      <c r="C125" s="128"/>
      <c r="D125" s="127"/>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row>
    <row r="126" spans="1:28">
      <c r="A126" s="128"/>
      <c r="B126" s="128"/>
      <c r="C126" s="128"/>
      <c r="D126" s="127"/>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row>
    <row r="127" spans="1:28">
      <c r="A127" s="128"/>
      <c r="B127" s="128"/>
      <c r="C127" s="128"/>
      <c r="D127" s="127"/>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row>
    <row r="128" spans="1:28">
      <c r="A128" s="128"/>
      <c r="B128" s="128"/>
      <c r="C128" s="128"/>
      <c r="D128" s="127"/>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row>
    <row r="129" spans="1:28">
      <c r="A129" s="128"/>
      <c r="B129" s="128"/>
      <c r="C129" s="128"/>
      <c r="D129" s="127"/>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row>
    <row r="130" spans="1:28">
      <c r="A130" s="128"/>
      <c r="B130" s="128"/>
      <c r="C130" s="128"/>
      <c r="D130" s="127"/>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row>
    <row r="131" spans="1:28">
      <c r="A131" s="128"/>
      <c r="B131" s="128"/>
      <c r="C131" s="128"/>
      <c r="D131" s="127"/>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row>
    <row r="132" spans="1:28">
      <c r="A132" s="128"/>
      <c r="B132" s="128"/>
      <c r="C132" s="128"/>
      <c r="D132" s="127"/>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row>
    <row r="133" spans="1:28">
      <c r="A133" s="128"/>
      <c r="B133" s="128"/>
      <c r="C133" s="128"/>
      <c r="D133" s="127"/>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row>
    <row r="134" spans="1:28">
      <c r="A134" s="128"/>
      <c r="B134" s="128"/>
      <c r="C134" s="128"/>
      <c r="D134" s="127"/>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row>
    <row r="135" spans="1:28">
      <c r="A135" s="128"/>
      <c r="B135" s="128"/>
      <c r="C135" s="128"/>
      <c r="D135" s="127"/>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row>
    <row r="136" spans="1:28">
      <c r="A136" s="128"/>
      <c r="B136" s="128"/>
      <c r="C136" s="128"/>
      <c r="D136" s="127"/>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row>
    <row r="137" spans="1:28">
      <c r="A137" s="128"/>
      <c r="B137" s="128"/>
      <c r="C137" s="128"/>
      <c r="D137" s="127"/>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row>
    <row r="138" spans="1:28">
      <c r="A138" s="128"/>
      <c r="B138" s="128"/>
      <c r="C138" s="128"/>
      <c r="D138" s="127"/>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row>
    <row r="139" spans="1:28">
      <c r="A139" s="128"/>
      <c r="B139" s="128"/>
      <c r="C139" s="128"/>
      <c r="D139" s="127"/>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row>
    <row r="140" spans="1:28">
      <c r="A140" s="128"/>
      <c r="B140" s="128"/>
      <c r="C140" s="128"/>
      <c r="D140" s="127"/>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row>
    <row r="141" spans="1:28">
      <c r="A141" s="128"/>
      <c r="B141" s="128"/>
      <c r="C141" s="128"/>
      <c r="D141" s="127"/>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row>
    <row r="142" spans="1:28">
      <c r="A142" s="128"/>
      <c r="B142" s="128"/>
      <c r="C142" s="128"/>
      <c r="D142" s="127"/>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row>
    <row r="143" spans="1:28">
      <c r="A143" s="128"/>
      <c r="B143" s="128"/>
      <c r="C143" s="128"/>
      <c r="D143" s="127"/>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row>
    <row r="144" spans="1:28">
      <c r="A144" s="128"/>
      <c r="B144" s="128"/>
      <c r="C144" s="128"/>
      <c r="D144" s="127"/>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row>
    <row r="145" spans="1:28">
      <c r="A145" s="128"/>
      <c r="B145" s="128"/>
      <c r="C145" s="128"/>
      <c r="D145" s="127"/>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row>
    <row r="146" spans="1:28">
      <c r="A146" s="128"/>
      <c r="B146" s="128"/>
      <c r="C146" s="128"/>
      <c r="D146" s="127"/>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row>
    <row r="147" spans="1:28">
      <c r="A147" s="128"/>
      <c r="B147" s="128"/>
      <c r="C147" s="128"/>
      <c r="D147" s="127"/>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row>
    <row r="148" spans="1:28">
      <c r="A148" s="128"/>
      <c r="B148" s="128"/>
      <c r="C148" s="128"/>
      <c r="D148" s="127"/>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row>
    <row r="149" spans="1:28">
      <c r="A149" s="128"/>
      <c r="B149" s="128"/>
      <c r="C149" s="128"/>
      <c r="D149" s="127"/>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row>
    <row r="150" spans="1:28">
      <c r="A150" s="128"/>
      <c r="B150" s="128"/>
      <c r="C150" s="128"/>
      <c r="D150" s="127"/>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row>
    <row r="151" spans="1:28">
      <c r="A151" s="128"/>
      <c r="B151" s="128"/>
      <c r="C151" s="128"/>
      <c r="D151" s="127"/>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row>
    <row r="152" spans="1:28">
      <c r="A152" s="128"/>
      <c r="B152" s="128"/>
      <c r="C152" s="128"/>
      <c r="D152" s="127"/>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row>
    <row r="153" spans="1:28">
      <c r="A153" s="128"/>
      <c r="B153" s="128"/>
      <c r="C153" s="128"/>
      <c r="D153" s="127"/>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row>
    <row r="154" spans="1:28">
      <c r="A154" s="128"/>
      <c r="B154" s="128"/>
      <c r="C154" s="128"/>
      <c r="D154" s="127"/>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row>
    <row r="155" spans="1:28">
      <c r="A155" s="128"/>
      <c r="B155" s="128"/>
      <c r="C155" s="128"/>
      <c r="D155" s="127"/>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row>
    <row r="156" spans="1:28">
      <c r="A156" s="128"/>
      <c r="B156" s="128"/>
      <c r="C156" s="128"/>
      <c r="D156" s="127"/>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row>
    <row r="157" spans="1:28">
      <c r="A157" s="128"/>
      <c r="B157" s="128"/>
      <c r="C157" s="128"/>
      <c r="D157" s="127"/>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row>
    <row r="158" spans="1:28">
      <c r="A158" s="128"/>
      <c r="B158" s="128"/>
      <c r="C158" s="128"/>
      <c r="D158" s="127"/>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row>
    <row r="159" spans="1:28">
      <c r="A159" s="128"/>
      <c r="B159" s="128"/>
      <c r="C159" s="128"/>
      <c r="D159" s="127"/>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row>
    <row r="160" spans="1:28">
      <c r="A160" s="128"/>
      <c r="B160" s="128"/>
      <c r="C160" s="128"/>
      <c r="D160" s="127"/>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row>
    <row r="161" spans="1:28">
      <c r="A161" s="128"/>
      <c r="B161" s="128"/>
      <c r="C161" s="128"/>
      <c r="D161" s="127"/>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row>
    <row r="162" spans="1:28">
      <c r="A162" s="128"/>
      <c r="B162" s="128"/>
      <c r="C162" s="128"/>
      <c r="D162" s="127"/>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row>
    <row r="163" spans="1:28">
      <c r="A163" s="128"/>
      <c r="B163" s="128"/>
      <c r="C163" s="128"/>
      <c r="D163" s="127"/>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row>
    <row r="164" spans="1:28">
      <c r="A164" s="128"/>
      <c r="B164" s="128"/>
      <c r="C164" s="128"/>
      <c r="D164" s="127"/>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row>
    <row r="165" spans="1:28">
      <c r="A165" s="128"/>
      <c r="B165" s="128"/>
      <c r="C165" s="128"/>
      <c r="D165" s="127"/>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row>
    <row r="166" spans="1:28">
      <c r="A166" s="128"/>
      <c r="B166" s="128"/>
      <c r="C166" s="128"/>
      <c r="D166" s="127"/>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row>
    <row r="167" spans="1:28">
      <c r="A167" s="128"/>
      <c r="B167" s="128"/>
      <c r="C167" s="128"/>
      <c r="D167" s="127"/>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row>
    <row r="168" spans="1:28">
      <c r="A168" s="128"/>
      <c r="B168" s="128"/>
      <c r="C168" s="128"/>
      <c r="D168" s="127"/>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row>
    <row r="169" spans="1:28">
      <c r="A169" s="128"/>
      <c r="B169" s="128"/>
      <c r="C169" s="128"/>
      <c r="D169" s="127"/>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row>
    <row r="170" spans="1:28">
      <c r="A170" s="128"/>
      <c r="B170" s="128"/>
      <c r="C170" s="128"/>
      <c r="D170" s="127"/>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row>
    <row r="171" spans="1:28">
      <c r="A171" s="128"/>
      <c r="B171" s="128"/>
      <c r="C171" s="128"/>
      <c r="D171" s="127"/>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row>
    <row r="172" spans="1:28">
      <c r="A172" s="128"/>
      <c r="B172" s="128"/>
      <c r="C172" s="128"/>
      <c r="D172" s="127"/>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row>
    <row r="173" spans="1:28">
      <c r="A173" s="128"/>
      <c r="B173" s="128"/>
      <c r="C173" s="128"/>
      <c r="D173" s="127"/>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row>
    <row r="174" spans="1:28">
      <c r="A174" s="128"/>
      <c r="B174" s="128"/>
      <c r="C174" s="128"/>
      <c r="D174" s="127"/>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row>
    <row r="175" spans="1:28">
      <c r="A175" s="128"/>
      <c r="B175" s="128"/>
      <c r="C175" s="128"/>
      <c r="D175" s="127"/>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row>
    <row r="176" spans="1:28">
      <c r="A176" s="128"/>
      <c r="B176" s="128"/>
      <c r="C176" s="128"/>
      <c r="D176" s="127"/>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row>
    <row r="177" spans="1:28">
      <c r="A177" s="128"/>
      <c r="B177" s="128"/>
      <c r="C177" s="128"/>
      <c r="D177" s="127"/>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row>
    <row r="178" spans="1:28">
      <c r="A178" s="128"/>
      <c r="B178" s="128"/>
      <c r="C178" s="128"/>
      <c r="D178" s="127"/>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row>
    <row r="179" spans="1:28">
      <c r="A179" s="128"/>
      <c r="B179" s="128"/>
      <c r="C179" s="128"/>
      <c r="D179" s="127"/>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row>
    <row r="180" spans="1:28">
      <c r="A180" s="128"/>
      <c r="B180" s="128"/>
      <c r="C180" s="128"/>
      <c r="D180" s="127"/>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row>
    <row r="181" spans="1:28">
      <c r="A181" s="128"/>
      <c r="B181" s="128"/>
      <c r="C181" s="128"/>
      <c r="D181" s="127"/>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row>
    <row r="182" spans="1:28">
      <c r="A182" s="128"/>
      <c r="B182" s="128"/>
      <c r="C182" s="128"/>
      <c r="D182" s="127"/>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row>
    <row r="183" spans="1:28">
      <c r="A183" s="128"/>
      <c r="B183" s="128"/>
      <c r="C183" s="128"/>
      <c r="D183" s="127"/>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row>
    <row r="184" spans="1:28">
      <c r="A184" s="128"/>
      <c r="B184" s="128"/>
      <c r="C184" s="128"/>
      <c r="D184" s="127"/>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row>
    <row r="185" spans="1:28">
      <c r="A185" s="128"/>
      <c r="B185" s="128"/>
      <c r="C185" s="128"/>
      <c r="D185" s="127"/>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row>
    <row r="186" spans="1:28">
      <c r="A186" s="128"/>
      <c r="B186" s="128"/>
      <c r="C186" s="128"/>
      <c r="D186" s="127"/>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row>
    <row r="187" spans="1:28">
      <c r="A187" s="128"/>
      <c r="B187" s="128"/>
      <c r="C187" s="128"/>
      <c r="D187" s="127"/>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row>
    <row r="188" spans="1:28">
      <c r="A188" s="128"/>
      <c r="B188" s="128"/>
      <c r="C188" s="128"/>
      <c r="D188" s="127"/>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row>
    <row r="189" spans="1:28">
      <c r="A189" s="128"/>
      <c r="B189" s="128"/>
      <c r="C189" s="128"/>
      <c r="D189" s="127"/>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row>
    <row r="190" spans="1:28">
      <c r="A190" s="128"/>
      <c r="B190" s="128"/>
      <c r="C190" s="128"/>
      <c r="D190" s="127"/>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row>
    <row r="191" spans="1:28">
      <c r="A191" s="128"/>
      <c r="B191" s="128"/>
      <c r="C191" s="128"/>
      <c r="D191" s="127"/>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row>
    <row r="192" spans="1:28">
      <c r="A192" s="128"/>
      <c r="B192" s="128"/>
      <c r="C192" s="128"/>
      <c r="D192" s="127"/>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row>
    <row r="193" spans="1:28">
      <c r="A193" s="128"/>
      <c r="B193" s="128"/>
      <c r="C193" s="128"/>
      <c r="D193" s="127"/>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row>
    <row r="194" spans="1:28">
      <c r="A194" s="128"/>
      <c r="B194" s="128"/>
      <c r="C194" s="128"/>
      <c r="D194" s="127"/>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row>
    <row r="195" spans="1:28">
      <c r="A195" s="128"/>
      <c r="B195" s="128"/>
      <c r="C195" s="128"/>
      <c r="D195" s="127"/>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row>
    <row r="196" spans="1:28">
      <c r="A196" s="128"/>
      <c r="B196" s="128"/>
      <c r="C196" s="128"/>
      <c r="D196" s="127"/>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row>
    <row r="197" spans="1:28">
      <c r="A197" s="128"/>
      <c r="B197" s="128"/>
      <c r="C197" s="128"/>
      <c r="D197" s="127"/>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row>
    <row r="198" spans="1:28">
      <c r="A198" s="128"/>
      <c r="B198" s="128"/>
      <c r="C198" s="128"/>
      <c r="D198" s="127"/>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row>
    <row r="199" spans="1:28">
      <c r="A199" s="128"/>
      <c r="B199" s="128"/>
      <c r="C199" s="128"/>
      <c r="D199" s="127"/>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row>
    <row r="200" spans="1:28">
      <c r="A200" s="128"/>
      <c r="B200" s="128"/>
      <c r="C200" s="128"/>
      <c r="D200" s="127"/>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row>
    <row r="201" spans="1:28">
      <c r="A201" s="128"/>
      <c r="B201" s="128"/>
      <c r="C201" s="128"/>
      <c r="D201" s="127"/>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row>
    <row r="202" spans="1:28">
      <c r="A202" s="128"/>
      <c r="B202" s="128"/>
      <c r="C202" s="128"/>
      <c r="D202" s="127"/>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row>
    <row r="203" spans="1:28">
      <c r="A203" s="128"/>
      <c r="B203" s="128"/>
      <c r="C203" s="128"/>
      <c r="D203" s="127"/>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row>
    <row r="204" spans="1:28">
      <c r="A204" s="128"/>
      <c r="B204" s="128"/>
      <c r="C204" s="128"/>
      <c r="D204" s="127"/>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row>
    <row r="205" spans="1:28">
      <c r="A205" s="128"/>
      <c r="B205" s="128"/>
      <c r="C205" s="128"/>
      <c r="D205" s="127"/>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row>
    <row r="206" spans="1:28">
      <c r="A206" s="128"/>
      <c r="B206" s="128"/>
      <c r="C206" s="128"/>
      <c r="D206" s="127"/>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row>
    <row r="207" spans="1:28">
      <c r="A207" s="128"/>
      <c r="B207" s="128"/>
      <c r="C207" s="128"/>
      <c r="D207" s="127"/>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row>
    <row r="208" spans="1:28">
      <c r="A208" s="128"/>
      <c r="B208" s="128"/>
      <c r="C208" s="128"/>
      <c r="D208" s="127"/>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row>
    <row r="209" spans="1:28">
      <c r="A209" s="128"/>
      <c r="B209" s="128"/>
      <c r="C209" s="128"/>
      <c r="D209" s="127"/>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row>
    <row r="210" spans="1:28">
      <c r="A210" s="128"/>
      <c r="B210" s="128"/>
      <c r="C210" s="128"/>
      <c r="D210" s="127"/>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row>
    <row r="211" spans="1:28">
      <c r="A211" s="128"/>
      <c r="B211" s="128"/>
      <c r="C211" s="128"/>
      <c r="D211" s="127"/>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row>
    <row r="212" spans="1:28">
      <c r="A212" s="128"/>
      <c r="B212" s="128"/>
      <c r="C212" s="128"/>
      <c r="D212" s="127"/>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row>
    <row r="213" spans="1:28">
      <c r="A213" s="128"/>
      <c r="B213" s="128"/>
      <c r="C213" s="128"/>
      <c r="D213" s="127"/>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row>
    <row r="214" spans="1:28">
      <c r="A214" s="128"/>
      <c r="B214" s="128"/>
      <c r="C214" s="128"/>
      <c r="D214" s="127"/>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row>
    <row r="215" spans="1:28">
      <c r="A215" s="128"/>
      <c r="B215" s="128"/>
      <c r="C215" s="128"/>
      <c r="D215" s="127"/>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row>
    <row r="216" spans="1:28">
      <c r="A216" s="128"/>
      <c r="B216" s="128"/>
      <c r="C216" s="128"/>
      <c r="D216" s="127"/>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row>
    <row r="217" spans="1:28">
      <c r="A217" s="128"/>
      <c r="B217" s="128"/>
      <c r="C217" s="128"/>
      <c r="D217" s="127"/>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row>
    <row r="218" spans="1:28">
      <c r="A218" s="128"/>
      <c r="B218" s="128"/>
      <c r="C218" s="128"/>
      <c r="D218" s="127"/>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row>
    <row r="219" spans="1:28">
      <c r="A219" s="128"/>
      <c r="B219" s="128"/>
      <c r="C219" s="128"/>
      <c r="D219" s="127"/>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row>
    <row r="220" spans="1:28">
      <c r="A220" s="128"/>
      <c r="B220" s="128"/>
      <c r="C220" s="128"/>
      <c r="D220" s="127"/>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row>
    <row r="221" spans="1:28">
      <c r="A221" s="128"/>
      <c r="B221" s="128"/>
      <c r="C221" s="128"/>
      <c r="D221" s="127"/>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row>
    <row r="222" spans="1:28">
      <c r="A222" s="128"/>
      <c r="B222" s="128"/>
      <c r="C222" s="128"/>
      <c r="D222" s="127"/>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row>
    <row r="223" spans="1:28">
      <c r="A223" s="128"/>
      <c r="B223" s="128"/>
      <c r="C223" s="128"/>
      <c r="D223" s="127"/>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row>
    <row r="224" spans="1:28">
      <c r="A224" s="128"/>
      <c r="B224" s="128"/>
      <c r="C224" s="128"/>
      <c r="D224" s="127"/>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row>
    <row r="225" spans="1:28">
      <c r="A225" s="128"/>
      <c r="B225" s="128"/>
      <c r="C225" s="128"/>
      <c r="D225" s="127"/>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row>
    <row r="226" spans="1:28">
      <c r="A226" s="128"/>
      <c r="B226" s="128"/>
      <c r="C226" s="128"/>
      <c r="D226" s="127"/>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row>
    <row r="227" spans="1:28">
      <c r="A227" s="128"/>
      <c r="B227" s="128"/>
      <c r="C227" s="128"/>
      <c r="D227" s="127"/>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row>
    <row r="228" spans="1:28">
      <c r="A228" s="128"/>
      <c r="B228" s="128"/>
      <c r="C228" s="128"/>
      <c r="D228" s="127"/>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row>
    <row r="229" spans="1:28">
      <c r="A229" s="128"/>
      <c r="B229" s="128"/>
      <c r="C229" s="128"/>
      <c r="D229" s="127"/>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row>
    <row r="230" spans="1:28">
      <c r="A230" s="128"/>
      <c r="B230" s="128"/>
      <c r="C230" s="128"/>
      <c r="D230" s="127"/>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row>
    <row r="231" spans="1:28">
      <c r="A231" s="128"/>
      <c r="B231" s="128"/>
      <c r="C231" s="128"/>
      <c r="D231" s="127"/>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row>
    <row r="232" spans="1:28">
      <c r="A232" s="128"/>
      <c r="B232" s="128"/>
      <c r="C232" s="128"/>
      <c r="D232" s="127"/>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row>
    <row r="233" spans="1:28">
      <c r="A233" s="128"/>
      <c r="B233" s="128"/>
      <c r="C233" s="128"/>
      <c r="D233" s="127"/>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row>
    <row r="234" spans="1:28">
      <c r="A234" s="128"/>
      <c r="B234" s="128"/>
      <c r="C234" s="128"/>
      <c r="D234" s="127"/>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row>
    <row r="235" spans="1:28">
      <c r="A235" s="128"/>
      <c r="B235" s="128"/>
      <c r="C235" s="128"/>
      <c r="D235" s="127"/>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row>
    <row r="236" spans="1:28">
      <c r="A236" s="128"/>
      <c r="B236" s="128"/>
      <c r="C236" s="128"/>
      <c r="D236" s="127"/>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row>
    <row r="237" spans="1:28">
      <c r="A237" s="128"/>
      <c r="B237" s="128"/>
      <c r="C237" s="128"/>
      <c r="D237" s="127"/>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row>
    <row r="238" spans="1:28">
      <c r="A238" s="128"/>
      <c r="B238" s="128"/>
      <c r="C238" s="128"/>
      <c r="D238" s="127"/>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row>
    <row r="239" spans="1:28">
      <c r="A239" s="128"/>
      <c r="B239" s="128"/>
      <c r="C239" s="128"/>
      <c r="D239" s="127"/>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row>
    <row r="240" spans="1:28">
      <c r="A240" s="128"/>
      <c r="B240" s="128"/>
      <c r="C240" s="128"/>
      <c r="D240" s="127"/>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row>
    <row r="241" spans="1:28">
      <c r="A241" s="128"/>
      <c r="B241" s="128"/>
      <c r="C241" s="128"/>
      <c r="D241" s="127"/>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row>
    <row r="242" spans="1:28">
      <c r="A242" s="128"/>
      <c r="B242" s="128"/>
      <c r="C242" s="128"/>
      <c r="D242" s="127"/>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row>
    <row r="243" spans="1:28">
      <c r="A243" s="128"/>
      <c r="B243" s="128"/>
      <c r="C243" s="128"/>
      <c r="D243" s="127"/>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row>
    <row r="244" spans="1:28">
      <c r="A244" s="128"/>
      <c r="B244" s="128"/>
      <c r="C244" s="128"/>
      <c r="D244" s="127"/>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row>
    <row r="245" spans="1:28">
      <c r="A245" s="128"/>
      <c r="B245" s="128"/>
      <c r="C245" s="128"/>
      <c r="D245" s="127"/>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row>
    <row r="246" spans="1:28">
      <c r="A246" s="128"/>
      <c r="B246" s="128"/>
      <c r="C246" s="128"/>
      <c r="D246" s="127"/>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row>
    <row r="247" spans="1:28">
      <c r="A247" s="128"/>
      <c r="B247" s="128"/>
      <c r="C247" s="128"/>
      <c r="D247" s="127"/>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row>
    <row r="248" spans="1:28">
      <c r="A248" s="128"/>
      <c r="B248" s="128"/>
      <c r="C248" s="128"/>
      <c r="D248" s="127"/>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row>
    <row r="249" spans="1:28">
      <c r="A249" s="128"/>
      <c r="B249" s="128"/>
      <c r="C249" s="128"/>
      <c r="D249" s="127"/>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row>
    <row r="250" spans="1:28">
      <c r="A250" s="128"/>
      <c r="B250" s="128"/>
      <c r="C250" s="128"/>
      <c r="D250" s="127"/>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row>
    <row r="251" spans="1:28">
      <c r="A251" s="128"/>
      <c r="B251" s="128"/>
      <c r="C251" s="128"/>
      <c r="D251" s="127"/>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row>
    <row r="252" spans="1:28">
      <c r="A252" s="128"/>
      <c r="B252" s="128"/>
      <c r="C252" s="128"/>
      <c r="D252" s="127"/>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row>
    <row r="253" spans="1:28">
      <c r="A253" s="128"/>
      <c r="B253" s="128"/>
      <c r="C253" s="128"/>
      <c r="D253" s="127"/>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row>
    <row r="254" spans="1:28">
      <c r="A254" s="128"/>
      <c r="B254" s="128"/>
      <c r="C254" s="128"/>
      <c r="D254" s="127"/>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row>
    <row r="255" spans="1:28">
      <c r="A255" s="128"/>
      <c r="B255" s="128"/>
      <c r="C255" s="128"/>
      <c r="D255" s="127"/>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row>
    <row r="256" spans="1:28">
      <c r="A256" s="128"/>
      <c r="B256" s="128"/>
      <c r="C256" s="128"/>
      <c r="D256" s="127"/>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row>
    <row r="257" spans="1:28">
      <c r="A257" s="128"/>
      <c r="B257" s="128"/>
      <c r="C257" s="128"/>
      <c r="D257" s="127"/>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row>
    <row r="258" spans="1:28">
      <c r="A258" s="128"/>
      <c r="B258" s="128"/>
      <c r="C258" s="128"/>
      <c r="D258" s="127"/>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row>
    <row r="259" spans="1:28">
      <c r="A259" s="128"/>
      <c r="B259" s="128"/>
      <c r="C259" s="128"/>
      <c r="D259" s="127"/>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row>
    <row r="260" spans="1:28">
      <c r="A260" s="128"/>
      <c r="B260" s="128"/>
      <c r="C260" s="128"/>
      <c r="D260" s="127"/>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row>
    <row r="261" spans="1:28">
      <c r="A261" s="128"/>
      <c r="B261" s="128"/>
      <c r="C261" s="128"/>
      <c r="D261" s="127"/>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row>
    <row r="262" spans="1:28">
      <c r="A262" s="128"/>
      <c r="B262" s="128"/>
      <c r="C262" s="128"/>
      <c r="D262" s="127"/>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row>
    <row r="263" spans="1:28">
      <c r="A263" s="128"/>
      <c r="B263" s="128"/>
      <c r="C263" s="128"/>
      <c r="D263" s="127"/>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row>
    <row r="264" spans="1:28">
      <c r="A264" s="128"/>
      <c r="B264" s="128"/>
      <c r="C264" s="128"/>
      <c r="D264" s="127"/>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row>
    <row r="265" spans="1:28">
      <c r="A265" s="128"/>
      <c r="B265" s="128"/>
      <c r="C265" s="128"/>
      <c r="D265" s="127"/>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row>
    <row r="266" spans="1:28">
      <c r="A266" s="128"/>
      <c r="B266" s="128"/>
      <c r="C266" s="128"/>
      <c r="D266" s="127"/>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row>
    <row r="267" spans="1:28">
      <c r="A267" s="128"/>
      <c r="B267" s="128"/>
      <c r="C267" s="128"/>
      <c r="D267" s="127"/>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row>
    <row r="268" spans="1:28">
      <c r="A268" s="128"/>
      <c r="B268" s="128"/>
      <c r="C268" s="128"/>
      <c r="D268" s="127"/>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row>
    <row r="269" spans="1:28">
      <c r="A269" s="128"/>
      <c r="B269" s="128"/>
      <c r="C269" s="128"/>
      <c r="D269" s="127"/>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row>
    <row r="270" spans="1:28">
      <c r="A270" s="128"/>
      <c r="B270" s="128"/>
      <c r="C270" s="128"/>
      <c r="D270" s="127"/>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row>
    <row r="271" spans="1:28">
      <c r="A271" s="128"/>
      <c r="B271" s="128"/>
      <c r="C271" s="128"/>
      <c r="D271" s="127"/>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row>
    <row r="272" spans="1:28">
      <c r="A272" s="128"/>
      <c r="B272" s="128"/>
      <c r="C272" s="128"/>
      <c r="D272" s="127"/>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row>
    <row r="273" spans="1:28">
      <c r="A273" s="128"/>
      <c r="B273" s="128"/>
      <c r="C273" s="128"/>
      <c r="D273" s="127"/>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row>
    <row r="274" spans="1:28">
      <c r="A274" s="128"/>
      <c r="B274" s="128"/>
      <c r="C274" s="128"/>
      <c r="D274" s="127"/>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row>
    <row r="275" spans="1:28">
      <c r="A275" s="128"/>
      <c r="B275" s="128"/>
      <c r="C275" s="128"/>
      <c r="D275" s="127"/>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row>
    <row r="276" spans="1:28">
      <c r="A276" s="128"/>
      <c r="B276" s="128"/>
      <c r="C276" s="128"/>
      <c r="D276" s="127"/>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row>
    <row r="277" spans="1:28">
      <c r="A277" s="128"/>
      <c r="B277" s="128"/>
      <c r="C277" s="128"/>
      <c r="D277" s="127"/>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row>
    <row r="278" spans="1:28">
      <c r="A278" s="128"/>
      <c r="B278" s="128"/>
      <c r="C278" s="128"/>
      <c r="D278" s="127"/>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row>
    <row r="279" spans="1:28">
      <c r="A279" s="128"/>
      <c r="B279" s="128"/>
      <c r="C279" s="128"/>
      <c r="D279" s="127"/>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row>
    <row r="280" spans="1:28">
      <c r="A280" s="128"/>
      <c r="B280" s="128"/>
      <c r="C280" s="128"/>
      <c r="D280" s="127"/>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row>
    <row r="281" spans="1:28">
      <c r="A281" s="128"/>
      <c r="B281" s="128"/>
      <c r="C281" s="128"/>
      <c r="D281" s="127"/>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row>
    <row r="282" spans="1:28">
      <c r="A282" s="128"/>
      <c r="B282" s="128"/>
      <c r="C282" s="128"/>
      <c r="D282" s="127"/>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row>
    <row r="283" spans="1:28">
      <c r="A283" s="128"/>
      <c r="B283" s="128"/>
      <c r="C283" s="128"/>
      <c r="D283" s="127"/>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row>
    <row r="284" spans="1:28">
      <c r="A284" s="128"/>
      <c r="B284" s="128"/>
      <c r="C284" s="128"/>
      <c r="D284" s="127"/>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row>
    <row r="285" spans="1:28">
      <c r="A285" s="128"/>
      <c r="B285" s="128"/>
      <c r="C285" s="128"/>
      <c r="D285" s="127"/>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row>
    <row r="286" spans="1:28">
      <c r="A286" s="128"/>
      <c r="B286" s="128"/>
      <c r="C286" s="128"/>
      <c r="D286" s="127"/>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row>
    <row r="287" spans="1:28">
      <c r="A287" s="128"/>
      <c r="B287" s="128"/>
      <c r="C287" s="128"/>
      <c r="D287" s="127"/>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row>
    <row r="288" spans="1:28">
      <c r="A288" s="128"/>
      <c r="B288" s="128"/>
      <c r="C288" s="128"/>
      <c r="D288" s="127"/>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row>
    <row r="289" spans="1:28">
      <c r="A289" s="128"/>
      <c r="B289" s="128"/>
      <c r="C289" s="128"/>
      <c r="D289" s="127"/>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row>
    <row r="290" spans="1:28">
      <c r="A290" s="128"/>
      <c r="B290" s="128"/>
      <c r="C290" s="128"/>
      <c r="D290" s="127"/>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row>
    <row r="291" spans="1:28">
      <c r="A291" s="128"/>
      <c r="B291" s="128"/>
      <c r="C291" s="128"/>
      <c r="D291" s="127"/>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row>
    <row r="292" spans="1:28">
      <c r="A292" s="128"/>
      <c r="B292" s="128"/>
      <c r="C292" s="128"/>
      <c r="D292" s="127"/>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row>
    <row r="293" spans="1:28">
      <c r="A293" s="128"/>
      <c r="B293" s="128"/>
      <c r="C293" s="128"/>
      <c r="D293" s="127"/>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row>
    <row r="294" spans="1:28">
      <c r="A294" s="128"/>
      <c r="B294" s="128"/>
      <c r="C294" s="128"/>
      <c r="D294" s="127"/>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row>
    <row r="295" spans="1:28">
      <c r="A295" s="128"/>
      <c r="B295" s="128"/>
      <c r="C295" s="128"/>
      <c r="D295" s="127"/>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row>
    <row r="296" spans="1:28">
      <c r="A296" s="128"/>
      <c r="B296" s="128"/>
      <c r="C296" s="128"/>
      <c r="D296" s="127"/>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row>
    <row r="297" spans="1:28">
      <c r="A297" s="128"/>
      <c r="B297" s="128"/>
      <c r="C297" s="128"/>
      <c r="D297" s="127"/>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row>
    <row r="298" spans="1:28">
      <c r="A298" s="128"/>
      <c r="B298" s="128"/>
      <c r="C298" s="128"/>
      <c r="D298" s="127"/>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row>
    <row r="299" spans="1:28">
      <c r="A299" s="128"/>
      <c r="B299" s="128"/>
      <c r="C299" s="128"/>
      <c r="D299" s="127"/>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row>
    <row r="300" spans="1:28">
      <c r="A300" s="128"/>
      <c r="B300" s="128"/>
      <c r="C300" s="128"/>
      <c r="D300" s="127"/>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row>
    <row r="301" spans="1:28">
      <c r="A301" s="128"/>
      <c r="B301" s="128"/>
      <c r="C301" s="128"/>
      <c r="D301" s="127"/>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row>
    <row r="302" spans="1:28">
      <c r="A302" s="128"/>
      <c r="B302" s="128"/>
      <c r="C302" s="128"/>
      <c r="D302" s="127"/>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row>
    <row r="303" spans="1:28">
      <c r="A303" s="128"/>
      <c r="B303" s="128"/>
      <c r="C303" s="128"/>
      <c r="D303" s="127"/>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row>
    <row r="304" spans="1:28">
      <c r="A304" s="128"/>
      <c r="B304" s="128"/>
      <c r="C304" s="128"/>
      <c r="D304" s="127"/>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row>
    <row r="305" spans="1:28">
      <c r="A305" s="128"/>
      <c r="B305" s="128"/>
      <c r="C305" s="128"/>
      <c r="D305" s="127"/>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row>
    <row r="306" spans="1:28">
      <c r="A306" s="128"/>
      <c r="B306" s="128"/>
      <c r="C306" s="128"/>
      <c r="D306" s="127"/>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row>
    <row r="307" spans="1:28">
      <c r="A307" s="128"/>
      <c r="B307" s="128"/>
      <c r="C307" s="128"/>
      <c r="D307" s="127"/>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row>
    <row r="308" spans="1:28">
      <c r="A308" s="128"/>
      <c r="B308" s="128"/>
      <c r="C308" s="128"/>
      <c r="D308" s="127"/>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row>
    <row r="309" spans="1:28">
      <c r="A309" s="128"/>
      <c r="B309" s="128"/>
      <c r="C309" s="128"/>
      <c r="D309" s="127"/>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row>
    <row r="310" spans="1:28">
      <c r="A310" s="128"/>
      <c r="B310" s="128"/>
      <c r="C310" s="128"/>
      <c r="D310" s="127"/>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row>
    <row r="311" spans="1:28">
      <c r="A311" s="128"/>
      <c r="B311" s="128"/>
      <c r="C311" s="128"/>
      <c r="D311" s="127"/>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row>
    <row r="312" spans="1:28">
      <c r="A312" s="128"/>
      <c r="B312" s="128"/>
      <c r="C312" s="128"/>
      <c r="D312" s="127"/>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row>
    <row r="313" spans="1:28">
      <c r="A313" s="128"/>
      <c r="B313" s="128"/>
      <c r="C313" s="128"/>
      <c r="D313" s="127"/>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row>
    <row r="314" spans="1:28">
      <c r="A314" s="128"/>
      <c r="B314" s="128"/>
      <c r="C314" s="128"/>
      <c r="D314" s="127"/>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row>
    <row r="315" spans="1:28">
      <c r="A315" s="128"/>
      <c r="B315" s="128"/>
      <c r="C315" s="128"/>
      <c r="D315" s="127"/>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row>
    <row r="316" spans="1:28">
      <c r="A316" s="128"/>
      <c r="B316" s="128"/>
      <c r="C316" s="128"/>
      <c r="D316" s="127"/>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row>
    <row r="317" spans="1:28">
      <c r="A317" s="128"/>
      <c r="B317" s="128"/>
      <c r="C317" s="128"/>
      <c r="D317" s="127"/>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row>
    <row r="318" spans="1:28">
      <c r="A318" s="128"/>
      <c r="B318" s="128"/>
      <c r="C318" s="128"/>
      <c r="D318" s="127"/>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row>
    <row r="319" spans="1:28">
      <c r="A319" s="128"/>
      <c r="B319" s="128"/>
      <c r="C319" s="128"/>
      <c r="D319" s="127"/>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row>
    <row r="320" spans="1:28">
      <c r="A320" s="128"/>
      <c r="B320" s="128"/>
      <c r="C320" s="128"/>
      <c r="D320" s="127"/>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row>
    <row r="321" spans="1:28">
      <c r="A321" s="128"/>
      <c r="B321" s="128"/>
      <c r="C321" s="128"/>
      <c r="D321" s="127"/>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row>
    <row r="322" spans="1:28">
      <c r="A322" s="128"/>
      <c r="B322" s="128"/>
      <c r="C322" s="128"/>
      <c r="D322" s="127"/>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row>
    <row r="323" spans="1:28">
      <c r="A323" s="128"/>
      <c r="B323" s="128"/>
      <c r="C323" s="128"/>
      <c r="D323" s="127"/>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row>
    <row r="324" spans="1:28">
      <c r="A324" s="128"/>
      <c r="B324" s="128"/>
      <c r="C324" s="128"/>
      <c r="D324" s="127"/>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row>
    <row r="325" spans="1:28">
      <c r="A325" s="128"/>
      <c r="B325" s="128"/>
      <c r="C325" s="128"/>
      <c r="D325" s="127"/>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row>
    <row r="326" spans="1:28">
      <c r="A326" s="128"/>
      <c r="B326" s="128"/>
      <c r="C326" s="128"/>
      <c r="D326" s="127"/>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row>
    <row r="327" spans="1:28">
      <c r="A327" s="128"/>
      <c r="B327" s="128"/>
      <c r="C327" s="128"/>
      <c r="D327" s="127"/>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row>
    <row r="328" spans="1:28">
      <c r="A328" s="128"/>
      <c r="B328" s="128"/>
      <c r="C328" s="128"/>
      <c r="D328" s="127"/>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row>
    <row r="329" spans="1:28">
      <c r="A329" s="128"/>
      <c r="B329" s="128"/>
      <c r="C329" s="128"/>
      <c r="D329" s="127"/>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row>
    <row r="330" spans="1:28">
      <c r="A330" s="128"/>
      <c r="B330" s="128"/>
      <c r="C330" s="128"/>
      <c r="D330" s="127"/>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row>
    <row r="331" spans="1:28">
      <c r="A331" s="128"/>
      <c r="B331" s="128"/>
      <c r="C331" s="128"/>
      <c r="D331" s="127"/>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row>
    <row r="332" spans="1:28">
      <c r="A332" s="128"/>
      <c r="B332" s="128"/>
      <c r="C332" s="128"/>
      <c r="D332" s="127"/>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row>
    <row r="333" spans="1:28">
      <c r="A333" s="128"/>
      <c r="B333" s="128"/>
      <c r="C333" s="128"/>
      <c r="D333" s="127"/>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row>
    <row r="334" spans="1:28">
      <c r="A334" s="128"/>
      <c r="B334" s="128"/>
      <c r="C334" s="128"/>
      <c r="D334" s="127"/>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row>
    <row r="335" spans="1:28">
      <c r="A335" s="128"/>
      <c r="B335" s="128"/>
      <c r="C335" s="128"/>
      <c r="D335" s="127"/>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row>
    <row r="336" spans="1:28">
      <c r="A336" s="128"/>
      <c r="B336" s="128"/>
      <c r="C336" s="128"/>
      <c r="D336" s="127"/>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row>
    <row r="337" spans="1:28">
      <c r="A337" s="128"/>
      <c r="B337" s="128"/>
      <c r="C337" s="128"/>
      <c r="D337" s="127"/>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row>
    <row r="338" spans="1:28">
      <c r="A338" s="128"/>
      <c r="B338" s="128"/>
      <c r="C338" s="128"/>
      <c r="D338" s="127"/>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row>
    <row r="339" spans="1:28">
      <c r="A339" s="128"/>
      <c r="B339" s="128"/>
      <c r="C339" s="128"/>
      <c r="D339" s="127"/>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row>
    <row r="340" spans="1:28">
      <c r="A340" s="128"/>
      <c r="B340" s="128"/>
      <c r="C340" s="128"/>
      <c r="D340" s="127"/>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row>
    <row r="341" spans="1:28">
      <c r="A341" s="128"/>
      <c r="B341" s="128"/>
      <c r="C341" s="128"/>
      <c r="D341" s="127"/>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row>
    <row r="342" spans="1:28">
      <c r="A342" s="128"/>
      <c r="B342" s="128"/>
      <c r="C342" s="128"/>
      <c r="D342" s="127"/>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row>
    <row r="343" spans="1:28">
      <c r="A343" s="128"/>
      <c r="B343" s="128"/>
      <c r="C343" s="128"/>
      <c r="D343" s="127"/>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row>
    <row r="344" spans="1:28">
      <c r="A344" s="128"/>
      <c r="B344" s="128"/>
      <c r="C344" s="128"/>
      <c r="D344" s="127"/>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row>
    <row r="345" spans="1:28">
      <c r="A345" s="128"/>
      <c r="B345" s="128"/>
      <c r="C345" s="128"/>
      <c r="D345" s="127"/>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row>
    <row r="346" spans="1:28">
      <c r="A346" s="128"/>
      <c r="B346" s="128"/>
      <c r="C346" s="128"/>
      <c r="D346" s="127"/>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row>
    <row r="347" spans="1:28">
      <c r="A347" s="128"/>
      <c r="B347" s="128"/>
      <c r="C347" s="128"/>
      <c r="D347" s="127"/>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row>
    <row r="348" spans="1:28">
      <c r="A348" s="128"/>
      <c r="B348" s="128"/>
      <c r="C348" s="128"/>
      <c r="D348" s="127"/>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row>
    <row r="349" spans="1:28">
      <c r="A349" s="128"/>
      <c r="B349" s="128"/>
      <c r="C349" s="128"/>
      <c r="D349" s="127"/>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row>
    <row r="350" spans="1:28">
      <c r="A350" s="128"/>
      <c r="B350" s="128"/>
      <c r="C350" s="128"/>
      <c r="D350" s="127"/>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row>
    <row r="351" spans="1:28">
      <c r="A351" s="128"/>
      <c r="B351" s="128"/>
      <c r="C351" s="128"/>
      <c r="D351" s="127"/>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row>
    <row r="352" spans="1:28">
      <c r="A352" s="128"/>
      <c r="B352" s="128"/>
      <c r="C352" s="128"/>
      <c r="D352" s="127"/>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row>
    <row r="353" spans="1:28">
      <c r="A353" s="128"/>
      <c r="B353" s="128"/>
      <c r="C353" s="128"/>
      <c r="D353" s="127"/>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row>
    <row r="354" spans="1:28">
      <c r="A354" s="128"/>
      <c r="B354" s="128"/>
      <c r="C354" s="128"/>
      <c r="D354" s="127"/>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row>
    <row r="355" spans="1:28">
      <c r="A355" s="128"/>
      <c r="B355" s="128"/>
      <c r="C355" s="128"/>
      <c r="D355" s="127"/>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row>
    <row r="356" spans="1:28">
      <c r="A356" s="128"/>
      <c r="B356" s="128"/>
      <c r="C356" s="128"/>
      <c r="D356" s="127"/>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row>
    <row r="357" spans="1:28">
      <c r="A357" s="128"/>
      <c r="B357" s="128"/>
      <c r="C357" s="128"/>
      <c r="D357" s="127"/>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row>
    <row r="358" spans="1:28">
      <c r="A358" s="128"/>
      <c r="B358" s="128"/>
      <c r="C358" s="128"/>
      <c r="D358" s="127"/>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row>
    <row r="359" spans="1:28">
      <c r="A359" s="128"/>
      <c r="B359" s="128"/>
      <c r="C359" s="128"/>
      <c r="D359" s="127"/>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row>
    <row r="360" spans="1:28">
      <c r="A360" s="128"/>
      <c r="B360" s="128"/>
      <c r="C360" s="128"/>
      <c r="D360" s="127"/>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row>
    <row r="361" spans="1:28">
      <c r="A361" s="128"/>
      <c r="B361" s="128"/>
      <c r="C361" s="128"/>
      <c r="D361" s="127"/>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row>
    <row r="362" spans="1:28">
      <c r="A362" s="128"/>
      <c r="B362" s="128"/>
      <c r="C362" s="128"/>
      <c r="D362" s="127"/>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row>
    <row r="363" spans="1:28">
      <c r="A363" s="128"/>
      <c r="B363" s="128"/>
      <c r="C363" s="128"/>
      <c r="D363" s="127"/>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row>
    <row r="364" spans="1:28">
      <c r="A364" s="128"/>
      <c r="B364" s="128"/>
      <c r="C364" s="128"/>
      <c r="D364" s="127"/>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row>
    <row r="365" spans="1:28">
      <c r="A365" s="128"/>
      <c r="B365" s="128"/>
      <c r="C365" s="128"/>
      <c r="D365" s="127"/>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row>
    <row r="366" spans="1:28">
      <c r="A366" s="128"/>
      <c r="B366" s="128"/>
      <c r="C366" s="128"/>
      <c r="D366" s="127"/>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row>
    <row r="367" spans="1:28">
      <c r="A367" s="128"/>
      <c r="B367" s="128"/>
      <c r="C367" s="128"/>
      <c r="D367" s="127"/>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row>
    <row r="368" spans="1:28">
      <c r="A368" s="128"/>
      <c r="B368" s="128"/>
      <c r="C368" s="128"/>
      <c r="D368" s="127"/>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row>
    <row r="369" spans="1:28">
      <c r="A369" s="128"/>
      <c r="B369" s="128"/>
      <c r="C369" s="128"/>
      <c r="D369" s="127"/>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row>
    <row r="370" spans="1:28">
      <c r="A370" s="128"/>
      <c r="B370" s="128"/>
      <c r="C370" s="128"/>
      <c r="D370" s="127"/>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row>
    <row r="371" spans="1:28">
      <c r="A371" s="128"/>
      <c r="B371" s="128"/>
      <c r="C371" s="128"/>
      <c r="D371" s="127"/>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row>
    <row r="372" spans="1:28">
      <c r="A372" s="128"/>
      <c r="B372" s="128"/>
      <c r="C372" s="128"/>
      <c r="D372" s="127"/>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row>
    <row r="373" spans="1:28">
      <c r="A373" s="128"/>
      <c r="B373" s="128"/>
      <c r="C373" s="128"/>
      <c r="D373" s="127"/>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row>
    <row r="374" spans="1:28">
      <c r="A374" s="128"/>
      <c r="B374" s="128"/>
      <c r="C374" s="128"/>
      <c r="D374" s="127"/>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row>
    <row r="375" spans="1:28">
      <c r="A375" s="128"/>
      <c r="B375" s="128"/>
      <c r="C375" s="128"/>
      <c r="D375" s="127"/>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row>
    <row r="376" spans="1:28">
      <c r="A376" s="128"/>
      <c r="B376" s="128"/>
      <c r="C376" s="128"/>
      <c r="D376" s="127"/>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row>
    <row r="377" spans="1:28">
      <c r="A377" s="128"/>
      <c r="B377" s="128"/>
      <c r="C377" s="128"/>
      <c r="D377" s="127"/>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row>
    <row r="378" spans="1:28">
      <c r="A378" s="128"/>
      <c r="B378" s="128"/>
      <c r="C378" s="128"/>
      <c r="D378" s="127"/>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row>
    <row r="379" spans="1:28">
      <c r="A379" s="128"/>
      <c r="B379" s="128"/>
      <c r="C379" s="128"/>
      <c r="D379" s="127"/>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row>
    <row r="380" spans="1:28">
      <c r="A380" s="128"/>
      <c r="B380" s="128"/>
      <c r="C380" s="128"/>
      <c r="D380" s="127"/>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row>
    <row r="381" spans="1:28">
      <c r="A381" s="128"/>
      <c r="B381" s="128"/>
      <c r="C381" s="128"/>
      <c r="D381" s="127"/>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row>
    <row r="382" spans="1:28">
      <c r="A382" s="128"/>
      <c r="B382" s="128"/>
      <c r="C382" s="128"/>
      <c r="D382" s="127"/>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row>
    <row r="383" spans="1:28">
      <c r="A383" s="128"/>
      <c r="B383" s="128"/>
      <c r="C383" s="128"/>
      <c r="D383" s="127"/>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row>
    <row r="384" spans="1:28">
      <c r="A384" s="128"/>
      <c r="B384" s="128"/>
      <c r="C384" s="128"/>
      <c r="D384" s="127"/>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row>
    <row r="385" spans="1:28">
      <c r="A385" s="128"/>
      <c r="B385" s="128"/>
      <c r="C385" s="128"/>
      <c r="D385" s="127"/>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row>
    <row r="386" spans="1:28">
      <c r="A386" s="128"/>
      <c r="B386" s="128"/>
      <c r="C386" s="128"/>
      <c r="D386" s="127"/>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row>
    <row r="387" spans="1:28">
      <c r="A387" s="128"/>
      <c r="B387" s="128"/>
      <c r="C387" s="128"/>
      <c r="D387" s="127"/>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row>
    <row r="388" spans="1:28">
      <c r="A388" s="128"/>
      <c r="B388" s="128"/>
      <c r="C388" s="128"/>
      <c r="D388" s="127"/>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row>
    <row r="389" spans="1:28">
      <c r="A389" s="128"/>
      <c r="B389" s="128"/>
      <c r="C389" s="128"/>
      <c r="D389" s="127"/>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row>
    <row r="390" spans="1:28">
      <c r="A390" s="128"/>
      <c r="B390" s="128"/>
      <c r="C390" s="128"/>
      <c r="D390" s="127"/>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row>
    <row r="391" spans="1:28">
      <c r="A391" s="128"/>
      <c r="B391" s="128"/>
      <c r="C391" s="128"/>
      <c r="D391" s="127"/>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row>
    <row r="392" spans="1:28">
      <c r="A392" s="128"/>
      <c r="B392" s="128"/>
      <c r="C392" s="128"/>
      <c r="D392" s="127"/>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row>
    <row r="393" spans="1:28">
      <c r="A393" s="128"/>
      <c r="B393" s="128"/>
      <c r="C393" s="128"/>
      <c r="D393" s="127"/>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row>
    <row r="394" spans="1:28">
      <c r="A394" s="128"/>
      <c r="B394" s="128"/>
      <c r="C394" s="128"/>
      <c r="D394" s="127"/>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row>
    <row r="395" spans="1:28">
      <c r="A395" s="128"/>
      <c r="B395" s="128"/>
      <c r="C395" s="128"/>
      <c r="D395" s="127"/>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row>
    <row r="396" spans="1:28">
      <c r="A396" s="128"/>
      <c r="B396" s="128"/>
      <c r="C396" s="128"/>
      <c r="D396" s="127"/>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row>
    <row r="397" spans="1:28">
      <c r="A397" s="128"/>
      <c r="B397" s="128"/>
      <c r="C397" s="128"/>
      <c r="D397" s="127"/>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row>
    <row r="398" spans="1:28">
      <c r="A398" s="128"/>
      <c r="B398" s="128"/>
      <c r="C398" s="128"/>
      <c r="D398" s="127"/>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c r="AA398" s="128"/>
      <c r="AB398" s="128"/>
    </row>
    <row r="399" spans="1:28">
      <c r="A399" s="128"/>
      <c r="B399" s="128"/>
      <c r="C399" s="128"/>
      <c r="D399" s="127"/>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c r="AA399" s="128"/>
      <c r="AB399" s="128"/>
    </row>
    <row r="400" spans="1:28">
      <c r="A400" s="128"/>
      <c r="B400" s="128"/>
      <c r="C400" s="128"/>
      <c r="D400" s="127"/>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row>
    <row r="401" spans="1:28">
      <c r="A401" s="128"/>
      <c r="B401" s="128"/>
      <c r="C401" s="128"/>
      <c r="D401" s="127"/>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row>
    <row r="402" spans="1:28">
      <c r="A402" s="128"/>
      <c r="B402" s="128"/>
      <c r="C402" s="128"/>
      <c r="D402" s="127"/>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row>
    <row r="403" spans="1:28">
      <c r="A403" s="128"/>
      <c r="B403" s="128"/>
      <c r="C403" s="128"/>
      <c r="D403" s="127"/>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row>
    <row r="404" spans="1:28">
      <c r="A404" s="128"/>
      <c r="B404" s="128"/>
      <c r="C404" s="128"/>
      <c r="D404" s="127"/>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row>
    <row r="405" spans="1:28">
      <c r="A405" s="128"/>
      <c r="B405" s="128"/>
      <c r="C405" s="128"/>
      <c r="D405" s="127"/>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row>
    <row r="406" spans="1:28">
      <c r="A406" s="128"/>
      <c r="B406" s="128"/>
      <c r="C406" s="128"/>
      <c r="D406" s="127"/>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row>
    <row r="407" spans="1:28">
      <c r="A407" s="128"/>
      <c r="B407" s="128"/>
      <c r="C407" s="128"/>
      <c r="D407" s="127"/>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row>
    <row r="408" spans="1:28">
      <c r="A408" s="128"/>
      <c r="B408" s="128"/>
      <c r="C408" s="128"/>
      <c r="D408" s="127"/>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row>
    <row r="409" spans="1:28">
      <c r="A409" s="128"/>
      <c r="B409" s="128"/>
      <c r="C409" s="128"/>
      <c r="D409" s="127"/>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row>
    <row r="410" spans="1:28">
      <c r="A410" s="128"/>
      <c r="B410" s="128"/>
      <c r="C410" s="128"/>
      <c r="D410" s="127"/>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row>
    <row r="411" spans="1:28">
      <c r="A411" s="128"/>
      <c r="B411" s="128"/>
      <c r="C411" s="128"/>
      <c r="D411" s="127"/>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row>
    <row r="412" spans="1:28">
      <c r="A412" s="128"/>
      <c r="B412" s="128"/>
      <c r="C412" s="128"/>
      <c r="D412" s="127"/>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row>
    <row r="413" spans="1:28">
      <c r="A413" s="128"/>
      <c r="B413" s="128"/>
      <c r="C413" s="128"/>
      <c r="D413" s="127"/>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row>
    <row r="414" spans="1:28">
      <c r="A414" s="128"/>
      <c r="B414" s="128"/>
      <c r="C414" s="128"/>
      <c r="D414" s="127"/>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row>
    <row r="415" spans="1:28">
      <c r="A415" s="128"/>
      <c r="B415" s="128"/>
      <c r="C415" s="128"/>
      <c r="D415" s="127"/>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row>
    <row r="416" spans="1:28">
      <c r="A416" s="128"/>
      <c r="B416" s="128"/>
      <c r="C416" s="128"/>
      <c r="D416" s="127"/>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row>
    <row r="417" spans="1:28">
      <c r="A417" s="128"/>
      <c r="B417" s="128"/>
      <c r="C417" s="128"/>
      <c r="D417" s="127"/>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row>
    <row r="418" spans="1:28">
      <c r="A418" s="128"/>
      <c r="B418" s="128"/>
      <c r="C418" s="128"/>
      <c r="D418" s="127"/>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row>
    <row r="419" spans="1:28">
      <c r="A419" s="128"/>
      <c r="B419" s="128"/>
      <c r="C419" s="128"/>
      <c r="D419" s="127"/>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row>
    <row r="420" spans="1:28">
      <c r="A420" s="128"/>
      <c r="B420" s="128"/>
      <c r="C420" s="128"/>
      <c r="D420" s="127"/>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row>
    <row r="421" spans="1:28">
      <c r="A421" s="128"/>
      <c r="B421" s="128"/>
      <c r="C421" s="128"/>
      <c r="D421" s="127"/>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row>
    <row r="422" spans="1:28">
      <c r="A422" s="128"/>
      <c r="B422" s="128"/>
      <c r="C422" s="128"/>
      <c r="D422" s="127"/>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row>
    <row r="423" spans="1:28">
      <c r="A423" s="128"/>
      <c r="B423" s="128"/>
      <c r="C423" s="128"/>
      <c r="D423" s="127"/>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row>
    <row r="424" spans="1:28">
      <c r="A424" s="128"/>
      <c r="B424" s="128"/>
      <c r="C424" s="128"/>
      <c r="D424" s="127"/>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row>
    <row r="425" spans="1:28">
      <c r="A425" s="128"/>
      <c r="B425" s="128"/>
      <c r="C425" s="128"/>
      <c r="D425" s="127"/>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row>
    <row r="426" spans="1:28">
      <c r="A426" s="128"/>
      <c r="B426" s="128"/>
      <c r="C426" s="128"/>
      <c r="D426" s="127"/>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row>
    <row r="427" spans="1:28">
      <c r="A427" s="128"/>
      <c r="B427" s="128"/>
      <c r="C427" s="128"/>
      <c r="D427" s="127"/>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row>
    <row r="428" spans="1:28">
      <c r="A428" s="128"/>
      <c r="B428" s="128"/>
      <c r="C428" s="128"/>
      <c r="D428" s="127"/>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row>
    <row r="429" spans="1:28">
      <c r="A429" s="128"/>
      <c r="B429" s="128"/>
      <c r="C429" s="128"/>
      <c r="D429" s="127"/>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row>
    <row r="430" spans="1:28">
      <c r="A430" s="128"/>
      <c r="B430" s="128"/>
      <c r="C430" s="128"/>
      <c r="D430" s="127"/>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row>
    <row r="431" spans="1:28">
      <c r="A431" s="128"/>
      <c r="B431" s="128"/>
      <c r="C431" s="128"/>
      <c r="D431" s="127"/>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row>
    <row r="432" spans="1:28">
      <c r="A432" s="128"/>
      <c r="B432" s="128"/>
      <c r="C432" s="128"/>
      <c r="D432" s="127"/>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row>
    <row r="433" spans="1:28">
      <c r="A433" s="128"/>
      <c r="B433" s="128"/>
      <c r="C433" s="128"/>
      <c r="D433" s="127"/>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row>
    <row r="434" spans="1:28">
      <c r="A434" s="128"/>
      <c r="B434" s="128"/>
      <c r="C434" s="128"/>
      <c r="D434" s="127"/>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row>
    <row r="435" spans="1:28">
      <c r="A435" s="128"/>
      <c r="B435" s="128"/>
      <c r="C435" s="128"/>
      <c r="D435" s="127"/>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row>
    <row r="436" spans="1:28">
      <c r="A436" s="128"/>
      <c r="B436" s="128"/>
      <c r="C436" s="128"/>
      <c r="D436" s="127"/>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row>
    <row r="437" spans="1:28">
      <c r="A437" s="128"/>
      <c r="B437" s="128"/>
      <c r="C437" s="128"/>
      <c r="D437" s="127"/>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row>
    <row r="438" spans="1:28">
      <c r="A438" s="128"/>
      <c r="B438" s="128"/>
      <c r="C438" s="128"/>
      <c r="D438" s="127"/>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row>
    <row r="439" spans="1:28">
      <c r="A439" s="128"/>
      <c r="B439" s="128"/>
      <c r="C439" s="128"/>
      <c r="D439" s="127"/>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row>
    <row r="440" spans="1:28">
      <c r="A440" s="128"/>
      <c r="B440" s="128"/>
      <c r="C440" s="128"/>
      <c r="D440" s="127"/>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row>
    <row r="441" spans="1:28">
      <c r="A441" s="128"/>
      <c r="B441" s="128"/>
      <c r="C441" s="128"/>
      <c r="D441" s="127"/>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row>
    <row r="442" spans="1:28">
      <c r="A442" s="128"/>
      <c r="B442" s="128"/>
      <c r="C442" s="128"/>
      <c r="D442" s="127"/>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row>
    <row r="443" spans="1:28">
      <c r="A443" s="128"/>
      <c r="B443" s="128"/>
      <c r="C443" s="128"/>
      <c r="D443" s="127"/>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row>
    <row r="444" spans="1:28">
      <c r="A444" s="128"/>
      <c r="B444" s="128"/>
      <c r="C444" s="128"/>
      <c r="D444" s="127"/>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row>
    <row r="445" spans="1:28">
      <c r="A445" s="128"/>
      <c r="B445" s="128"/>
      <c r="C445" s="128"/>
      <c r="D445" s="127"/>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row>
    <row r="446" spans="1:28">
      <c r="A446" s="128"/>
      <c r="B446" s="128"/>
      <c r="C446" s="128"/>
      <c r="D446" s="127"/>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row>
    <row r="447" spans="1:28">
      <c r="A447" s="128"/>
      <c r="B447" s="128"/>
      <c r="C447" s="128"/>
      <c r="D447" s="127"/>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row>
    <row r="448" spans="1:28">
      <c r="A448" s="128"/>
      <c r="B448" s="128"/>
      <c r="C448" s="128"/>
      <c r="D448" s="127"/>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row>
    <row r="449" spans="1:28">
      <c r="A449" s="128"/>
      <c r="B449" s="128"/>
      <c r="C449" s="128"/>
      <c r="D449" s="127"/>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row>
    <row r="450" spans="1:28">
      <c r="A450" s="128"/>
      <c r="B450" s="128"/>
      <c r="C450" s="128"/>
      <c r="D450" s="127"/>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row>
    <row r="451" spans="1:28">
      <c r="A451" s="128"/>
      <c r="B451" s="128"/>
      <c r="C451" s="128"/>
      <c r="D451" s="127"/>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row>
    <row r="452" spans="1:28">
      <c r="A452" s="128"/>
      <c r="B452" s="128"/>
      <c r="C452" s="128"/>
      <c r="D452" s="127"/>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row>
    <row r="453" spans="1:28">
      <c r="A453" s="128"/>
      <c r="B453" s="128"/>
      <c r="C453" s="128"/>
      <c r="D453" s="127"/>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row>
    <row r="454" spans="1:28">
      <c r="A454" s="128"/>
      <c r="B454" s="128"/>
      <c r="C454" s="128"/>
      <c r="D454" s="127"/>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row>
    <row r="455" spans="1:28">
      <c r="A455" s="128"/>
      <c r="B455" s="128"/>
      <c r="C455" s="128"/>
      <c r="D455" s="127"/>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row>
    <row r="456" spans="1:28">
      <c r="A456" s="128"/>
      <c r="B456" s="128"/>
      <c r="C456" s="128"/>
      <c r="D456" s="127"/>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row>
    <row r="457" spans="1:28">
      <c r="A457" s="128"/>
      <c r="B457" s="128"/>
      <c r="C457" s="128"/>
      <c r="D457" s="127"/>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row>
    <row r="458" spans="1:28">
      <c r="A458" s="128"/>
      <c r="B458" s="128"/>
      <c r="C458" s="128"/>
      <c r="D458" s="127"/>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row>
    <row r="459" spans="1:28">
      <c r="A459" s="128"/>
      <c r="B459" s="128"/>
      <c r="C459" s="128"/>
      <c r="D459" s="127"/>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row>
    <row r="460" spans="1:28">
      <c r="A460" s="128"/>
      <c r="B460" s="128"/>
      <c r="C460" s="128"/>
      <c r="D460" s="127"/>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row>
    <row r="461" spans="1:28">
      <c r="A461" s="128"/>
      <c r="B461" s="128"/>
      <c r="C461" s="128"/>
      <c r="D461" s="127"/>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row>
    <row r="462" spans="1:28">
      <c r="A462" s="128"/>
      <c r="B462" s="128"/>
      <c r="C462" s="128"/>
      <c r="D462" s="127"/>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row>
    <row r="463" spans="1:28">
      <c r="A463" s="128"/>
      <c r="B463" s="128"/>
      <c r="C463" s="128"/>
      <c r="D463" s="127"/>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row>
    <row r="464" spans="1:28">
      <c r="A464" s="128"/>
      <c r="B464" s="128"/>
      <c r="C464" s="128"/>
      <c r="D464" s="127"/>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row>
    <row r="465" spans="1:28">
      <c r="A465" s="128"/>
      <c r="B465" s="128"/>
      <c r="C465" s="128"/>
      <c r="D465" s="127"/>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row>
    <row r="466" spans="1:28">
      <c r="A466" s="128"/>
      <c r="B466" s="128"/>
      <c r="C466" s="128"/>
      <c r="D466" s="127"/>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row>
    <row r="467" spans="1:28">
      <c r="A467" s="128"/>
      <c r="B467" s="128"/>
      <c r="C467" s="128"/>
      <c r="D467" s="127"/>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row>
    <row r="468" spans="1:28">
      <c r="A468" s="128"/>
      <c r="B468" s="128"/>
      <c r="C468" s="128"/>
      <c r="D468" s="127"/>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row>
    <row r="469" spans="1:28">
      <c r="A469" s="128"/>
      <c r="B469" s="128"/>
      <c r="C469" s="128"/>
      <c r="D469" s="127"/>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row>
    <row r="470" spans="1:28">
      <c r="A470" s="128"/>
      <c r="B470" s="128"/>
      <c r="C470" s="128"/>
      <c r="D470" s="127"/>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row>
    <row r="471" spans="1:28">
      <c r="A471" s="128"/>
      <c r="B471" s="128"/>
      <c r="C471" s="128"/>
      <c r="D471" s="127"/>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row>
    <row r="472" spans="1:28">
      <c r="A472" s="128"/>
      <c r="B472" s="128"/>
      <c r="C472" s="128"/>
      <c r="D472" s="127"/>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row>
    <row r="473" spans="1:28">
      <c r="A473" s="128"/>
      <c r="B473" s="128"/>
      <c r="C473" s="128"/>
      <c r="D473" s="127"/>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row>
    <row r="474" spans="1:28">
      <c r="A474" s="128"/>
      <c r="B474" s="128"/>
      <c r="C474" s="128"/>
      <c r="D474" s="127"/>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row>
    <row r="475" spans="1:28">
      <c r="A475" s="128"/>
      <c r="B475" s="128"/>
      <c r="C475" s="128"/>
      <c r="D475" s="127"/>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row>
    <row r="476" spans="1:28">
      <c r="A476" s="128"/>
      <c r="B476" s="128"/>
      <c r="C476" s="128"/>
      <c r="D476" s="127"/>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row>
    <row r="477" spans="1:28">
      <c r="A477" s="128"/>
      <c r="B477" s="128"/>
      <c r="C477" s="128"/>
      <c r="D477" s="127"/>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row>
    <row r="478" spans="1:28">
      <c r="A478" s="128"/>
      <c r="B478" s="128"/>
      <c r="C478" s="128"/>
      <c r="D478" s="127"/>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row>
    <row r="479" spans="1:28">
      <c r="A479" s="128"/>
      <c r="B479" s="128"/>
      <c r="C479" s="128"/>
      <c r="D479" s="127"/>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row>
    <row r="480" spans="1:28">
      <c r="A480" s="128"/>
      <c r="B480" s="128"/>
      <c r="C480" s="128"/>
      <c r="D480" s="127"/>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row>
    <row r="481" spans="1:28">
      <c r="A481" s="128"/>
      <c r="B481" s="128"/>
      <c r="C481" s="128"/>
      <c r="D481" s="127"/>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row>
    <row r="482" spans="1:28">
      <c r="A482" s="128"/>
      <c r="B482" s="128"/>
      <c r="C482" s="128"/>
      <c r="D482" s="127"/>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row>
    <row r="483" spans="1:28">
      <c r="A483" s="128"/>
      <c r="B483" s="128"/>
      <c r="C483" s="128"/>
      <c r="D483" s="127"/>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row>
    <row r="484" spans="1:28">
      <c r="A484" s="128"/>
      <c r="B484" s="128"/>
      <c r="C484" s="128"/>
      <c r="D484" s="127"/>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row>
    <row r="485" spans="1:28">
      <c r="A485" s="128"/>
      <c r="B485" s="128"/>
      <c r="C485" s="128"/>
      <c r="D485" s="127"/>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row>
    <row r="486" spans="1:28">
      <c r="A486" s="128"/>
      <c r="B486" s="128"/>
      <c r="C486" s="128"/>
      <c r="D486" s="127"/>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row>
    <row r="487" spans="1:28">
      <c r="A487" s="128"/>
      <c r="B487" s="128"/>
      <c r="C487" s="128"/>
      <c r="D487" s="127"/>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row>
    <row r="488" spans="1:28">
      <c r="A488" s="128"/>
      <c r="B488" s="128"/>
      <c r="C488" s="128"/>
      <c r="D488" s="127"/>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row>
    <row r="489" spans="1:28">
      <c r="A489" s="128"/>
      <c r="B489" s="128"/>
      <c r="C489" s="128"/>
      <c r="D489" s="127"/>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row>
    <row r="490" spans="1:28">
      <c r="A490" s="128"/>
      <c r="B490" s="128"/>
      <c r="C490" s="128"/>
      <c r="D490" s="127"/>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row>
    <row r="491" spans="1:28">
      <c r="A491" s="128"/>
      <c r="B491" s="128"/>
      <c r="C491" s="128"/>
      <c r="D491" s="127"/>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row>
    <row r="492" spans="1:28">
      <c r="A492" s="128"/>
      <c r="B492" s="128"/>
      <c r="C492" s="128"/>
      <c r="D492" s="127"/>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row>
    <row r="493" spans="1:28">
      <c r="A493" s="128"/>
      <c r="B493" s="128"/>
      <c r="C493" s="128"/>
      <c r="D493" s="127"/>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row>
    <row r="494" spans="1:28">
      <c r="A494" s="128"/>
      <c r="B494" s="128"/>
      <c r="C494" s="128"/>
      <c r="D494" s="127"/>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row>
    <row r="495" spans="1:28">
      <c r="A495" s="128"/>
      <c r="B495" s="128"/>
      <c r="C495" s="128"/>
      <c r="D495" s="127"/>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row>
    <row r="496" spans="1:28">
      <c r="A496" s="128"/>
      <c r="B496" s="128"/>
      <c r="C496" s="128"/>
      <c r="D496" s="127"/>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row>
    <row r="497" spans="1:28">
      <c r="A497" s="128"/>
      <c r="B497" s="128"/>
      <c r="C497" s="128"/>
      <c r="D497" s="127"/>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row>
    <row r="498" spans="1:28">
      <c r="A498" s="128"/>
      <c r="B498" s="128"/>
      <c r="C498" s="128"/>
      <c r="D498" s="127"/>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c r="AA498" s="128"/>
      <c r="AB498" s="128"/>
    </row>
    <row r="499" spans="1:28">
      <c r="A499" s="128"/>
      <c r="B499" s="128"/>
      <c r="C499" s="128"/>
      <c r="D499" s="127"/>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row>
    <row r="500" spans="1:28">
      <c r="A500" s="128"/>
      <c r="B500" s="128"/>
      <c r="C500" s="128"/>
      <c r="D500" s="127"/>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row>
    <row r="501" spans="1:28">
      <c r="A501" s="128"/>
      <c r="B501" s="128"/>
      <c r="C501" s="128"/>
      <c r="D501" s="127"/>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row>
    <row r="502" spans="1:28">
      <c r="A502" s="128"/>
      <c r="B502" s="128"/>
      <c r="C502" s="128"/>
      <c r="D502" s="127"/>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row>
    <row r="503" spans="1:28">
      <c r="A503" s="128"/>
      <c r="B503" s="128"/>
      <c r="C503" s="128"/>
      <c r="D503" s="127"/>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row>
    <row r="504" spans="1:28">
      <c r="A504" s="128"/>
      <c r="B504" s="128"/>
      <c r="C504" s="128"/>
      <c r="D504" s="127"/>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row>
    <row r="505" spans="1:28">
      <c r="A505" s="128"/>
      <c r="B505" s="128"/>
      <c r="C505" s="128"/>
      <c r="D505" s="127"/>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row>
    <row r="506" spans="1:28">
      <c r="A506" s="128"/>
      <c r="B506" s="128"/>
      <c r="C506" s="128"/>
      <c r="D506" s="127"/>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row>
    <row r="507" spans="1:28">
      <c r="A507" s="128"/>
      <c r="B507" s="128"/>
      <c r="C507" s="128"/>
      <c r="D507" s="127"/>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row>
    <row r="508" spans="1:28">
      <c r="A508" s="128"/>
      <c r="B508" s="128"/>
      <c r="C508" s="128"/>
      <c r="D508" s="127"/>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row>
    <row r="509" spans="1:28">
      <c r="A509" s="128"/>
      <c r="B509" s="128"/>
      <c r="C509" s="128"/>
      <c r="D509" s="127"/>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row>
    <row r="510" spans="1:28">
      <c r="A510" s="128"/>
      <c r="B510" s="128"/>
      <c r="C510" s="128"/>
      <c r="D510" s="127"/>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row>
    <row r="511" spans="1:28">
      <c r="A511" s="128"/>
      <c r="B511" s="128"/>
      <c r="C511" s="128"/>
      <c r="D511" s="127"/>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row>
    <row r="512" spans="1:28">
      <c r="A512" s="128"/>
      <c r="B512" s="128"/>
      <c r="C512" s="128"/>
      <c r="D512" s="127"/>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row>
    <row r="513" spans="1:28">
      <c r="A513" s="128"/>
      <c r="B513" s="128"/>
      <c r="C513" s="128"/>
      <c r="D513" s="127"/>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row>
    <row r="514" spans="1:28">
      <c r="A514" s="128"/>
      <c r="B514" s="128"/>
      <c r="C514" s="128"/>
      <c r="D514" s="127"/>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row>
    <row r="515" spans="1:28">
      <c r="A515" s="128"/>
      <c r="B515" s="128"/>
      <c r="C515" s="128"/>
      <c r="D515" s="127"/>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row>
    <row r="516" spans="1:28">
      <c r="A516" s="128"/>
      <c r="B516" s="128"/>
      <c r="C516" s="128"/>
      <c r="D516" s="127"/>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row>
    <row r="517" spans="1:28">
      <c r="A517" s="128"/>
      <c r="B517" s="128"/>
      <c r="C517" s="128"/>
      <c r="D517" s="127"/>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row>
    <row r="518" spans="1:28">
      <c r="A518" s="128"/>
      <c r="B518" s="128"/>
      <c r="C518" s="128"/>
      <c r="D518" s="127"/>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row>
    <row r="519" spans="1:28">
      <c r="A519" s="128"/>
      <c r="B519" s="128"/>
      <c r="C519" s="128"/>
      <c r="D519" s="127"/>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row>
    <row r="520" spans="1:28">
      <c r="A520" s="128"/>
      <c r="B520" s="128"/>
      <c r="C520" s="128"/>
      <c r="D520" s="127"/>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row>
    <row r="521" spans="1:28">
      <c r="A521" s="128"/>
      <c r="B521" s="128"/>
      <c r="C521" s="128"/>
      <c r="D521" s="127"/>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row>
    <row r="522" spans="1:28">
      <c r="A522" s="128"/>
      <c r="B522" s="128"/>
      <c r="C522" s="128"/>
      <c r="D522" s="127"/>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row>
    <row r="523" spans="1:28">
      <c r="A523" s="128"/>
      <c r="B523" s="128"/>
      <c r="C523" s="128"/>
      <c r="D523" s="127"/>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row>
    <row r="524" spans="1:28">
      <c r="A524" s="128"/>
      <c r="B524" s="128"/>
      <c r="C524" s="128"/>
      <c r="D524" s="127"/>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row>
    <row r="525" spans="1:28">
      <c r="A525" s="128"/>
      <c r="B525" s="128"/>
      <c r="C525" s="128"/>
      <c r="D525" s="127"/>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row>
    <row r="526" spans="1:28">
      <c r="A526" s="128"/>
      <c r="B526" s="128"/>
      <c r="C526" s="128"/>
      <c r="D526" s="127"/>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row>
    <row r="527" spans="1:28">
      <c r="A527" s="128"/>
      <c r="B527" s="128"/>
      <c r="C527" s="128"/>
      <c r="D527" s="127"/>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row>
    <row r="528" spans="1:28">
      <c r="A528" s="128"/>
      <c r="B528" s="128"/>
      <c r="C528" s="128"/>
      <c r="D528" s="127"/>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row>
    <row r="529" spans="1:28">
      <c r="A529" s="128"/>
      <c r="B529" s="128"/>
      <c r="C529" s="128"/>
      <c r="D529" s="127"/>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row>
    <row r="530" spans="1:28">
      <c r="A530" s="128"/>
      <c r="B530" s="128"/>
      <c r="C530" s="128"/>
      <c r="D530" s="127"/>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row>
    <row r="531" spans="1:28">
      <c r="A531" s="128"/>
      <c r="B531" s="128"/>
      <c r="C531" s="128"/>
      <c r="D531" s="127"/>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row>
    <row r="532" spans="1:28">
      <c r="A532" s="128"/>
      <c r="B532" s="128"/>
      <c r="C532" s="128"/>
      <c r="D532" s="127"/>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row>
    <row r="533" spans="1:28">
      <c r="A533" s="128"/>
      <c r="B533" s="128"/>
      <c r="C533" s="128"/>
      <c r="D533" s="127"/>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row>
    <row r="534" spans="1:28">
      <c r="A534" s="128"/>
      <c r="B534" s="128"/>
      <c r="C534" s="128"/>
      <c r="D534" s="127"/>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row>
    <row r="535" spans="1:28">
      <c r="A535" s="128"/>
      <c r="B535" s="128"/>
      <c r="C535" s="128"/>
      <c r="D535" s="127"/>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row>
    <row r="536" spans="1:28">
      <c r="A536" s="128"/>
      <c r="B536" s="128"/>
      <c r="C536" s="128"/>
      <c r="D536" s="127"/>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row>
    <row r="537" spans="1:28">
      <c r="A537" s="128"/>
      <c r="B537" s="128"/>
      <c r="C537" s="128"/>
      <c r="D537" s="127"/>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row>
    <row r="538" spans="1:28">
      <c r="A538" s="128"/>
      <c r="B538" s="128"/>
      <c r="C538" s="128"/>
      <c r="D538" s="127"/>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row>
    <row r="539" spans="1:28">
      <c r="A539" s="128"/>
      <c r="B539" s="128"/>
      <c r="C539" s="128"/>
      <c r="D539" s="127"/>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row>
    <row r="540" spans="1:28">
      <c r="A540" s="128"/>
      <c r="B540" s="128"/>
      <c r="C540" s="128"/>
      <c r="D540" s="127"/>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row>
    <row r="541" spans="1:28">
      <c r="A541" s="128"/>
      <c r="B541" s="128"/>
      <c r="C541" s="128"/>
      <c r="D541" s="127"/>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row>
    <row r="542" spans="1:28">
      <c r="A542" s="128"/>
      <c r="B542" s="128"/>
      <c r="C542" s="128"/>
      <c r="D542" s="127"/>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row>
    <row r="543" spans="1:28">
      <c r="A543" s="128"/>
      <c r="B543" s="128"/>
      <c r="C543" s="128"/>
      <c r="D543" s="127"/>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row>
    <row r="544" spans="1:28">
      <c r="A544" s="128"/>
      <c r="B544" s="128"/>
      <c r="C544" s="128"/>
      <c r="D544" s="127"/>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row>
    <row r="545" spans="1:28">
      <c r="A545" s="128"/>
      <c r="B545" s="128"/>
      <c r="C545" s="128"/>
      <c r="D545" s="127"/>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row>
    <row r="546" spans="1:28">
      <c r="A546" s="128"/>
      <c r="B546" s="128"/>
      <c r="C546" s="128"/>
      <c r="D546" s="127"/>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row>
    <row r="547" spans="1:28">
      <c r="A547" s="128"/>
      <c r="B547" s="128"/>
      <c r="C547" s="128"/>
      <c r="D547" s="127"/>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row>
    <row r="548" spans="1:28">
      <c r="A548" s="128"/>
      <c r="B548" s="128"/>
      <c r="C548" s="128"/>
      <c r="D548" s="127"/>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row>
    <row r="549" spans="1:28">
      <c r="A549" s="128"/>
      <c r="B549" s="128"/>
      <c r="C549" s="128"/>
      <c r="D549" s="127"/>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row>
    <row r="550" spans="1:28">
      <c r="A550" s="128"/>
      <c r="B550" s="128"/>
      <c r="C550" s="128"/>
      <c r="D550" s="127"/>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row>
    <row r="551" spans="1:28">
      <c r="A551" s="128"/>
      <c r="B551" s="128"/>
      <c r="C551" s="128"/>
      <c r="D551" s="127"/>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row>
    <row r="552" spans="1:28">
      <c r="A552" s="128"/>
      <c r="B552" s="128"/>
      <c r="C552" s="128"/>
      <c r="D552" s="127"/>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row>
    <row r="553" spans="1:28">
      <c r="A553" s="128"/>
      <c r="B553" s="128"/>
      <c r="C553" s="128"/>
      <c r="D553" s="127"/>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row>
    <row r="554" spans="1:28">
      <c r="A554" s="128"/>
      <c r="B554" s="128"/>
      <c r="C554" s="128"/>
      <c r="D554" s="127"/>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row>
    <row r="555" spans="1:28">
      <c r="A555" s="128"/>
      <c r="B555" s="128"/>
      <c r="C555" s="128"/>
      <c r="D555" s="127"/>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row>
    <row r="556" spans="1:28">
      <c r="A556" s="128"/>
      <c r="B556" s="128"/>
      <c r="C556" s="128"/>
      <c r="D556" s="127"/>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row>
    <row r="557" spans="1:28">
      <c r="A557" s="128"/>
      <c r="B557" s="128"/>
      <c r="C557" s="128"/>
      <c r="D557" s="127"/>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row>
    <row r="558" spans="1:28">
      <c r="A558" s="128"/>
      <c r="B558" s="128"/>
      <c r="C558" s="128"/>
      <c r="D558" s="127"/>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row>
    <row r="559" spans="1:28">
      <c r="A559" s="128"/>
      <c r="B559" s="128"/>
      <c r="C559" s="128"/>
      <c r="D559" s="127"/>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row>
    <row r="560" spans="1:28">
      <c r="A560" s="128"/>
      <c r="B560" s="128"/>
      <c r="C560" s="128"/>
      <c r="D560" s="127"/>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row>
    <row r="561" spans="1:28">
      <c r="A561" s="128"/>
      <c r="B561" s="128"/>
      <c r="C561" s="128"/>
      <c r="D561" s="127"/>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row>
    <row r="562" spans="1:28">
      <c r="A562" s="128"/>
      <c r="B562" s="128"/>
      <c r="C562" s="128"/>
      <c r="D562" s="127"/>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row>
    <row r="563" spans="1:28">
      <c r="A563" s="128"/>
      <c r="B563" s="128"/>
      <c r="C563" s="128"/>
      <c r="D563" s="127"/>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row>
    <row r="564" spans="1:28">
      <c r="A564" s="128"/>
      <c r="B564" s="128"/>
      <c r="C564" s="128"/>
      <c r="D564" s="127"/>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row>
    <row r="565" spans="1:28">
      <c r="A565" s="128"/>
      <c r="B565" s="128"/>
      <c r="C565" s="128"/>
      <c r="D565" s="127"/>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row>
    <row r="566" spans="1:28">
      <c r="A566" s="128"/>
      <c r="B566" s="128"/>
      <c r="C566" s="128"/>
      <c r="D566" s="127"/>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row>
    <row r="567" spans="1:28">
      <c r="A567" s="128"/>
      <c r="B567" s="128"/>
      <c r="C567" s="128"/>
      <c r="D567" s="127"/>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row>
    <row r="568" spans="1:28">
      <c r="A568" s="128"/>
      <c r="B568" s="128"/>
      <c r="C568" s="128"/>
      <c r="D568" s="127"/>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row>
    <row r="569" spans="1:28">
      <c r="A569" s="128"/>
      <c r="B569" s="128"/>
      <c r="C569" s="128"/>
      <c r="D569" s="127"/>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row>
    <row r="570" spans="1:28">
      <c r="A570" s="128"/>
      <c r="B570" s="128"/>
      <c r="C570" s="128"/>
      <c r="D570" s="127"/>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row>
    <row r="571" spans="1:28">
      <c r="A571" s="128"/>
      <c r="B571" s="128"/>
      <c r="C571" s="128"/>
      <c r="D571" s="127"/>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row>
    <row r="572" spans="1:28">
      <c r="A572" s="128"/>
      <c r="B572" s="128"/>
      <c r="C572" s="128"/>
      <c r="D572" s="127"/>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row>
    <row r="573" spans="1:28">
      <c r="A573" s="128"/>
      <c r="B573" s="128"/>
      <c r="C573" s="128"/>
      <c r="D573" s="127"/>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row>
    <row r="574" spans="1:28">
      <c r="A574" s="128"/>
      <c r="B574" s="128"/>
      <c r="C574" s="128"/>
      <c r="D574" s="127"/>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row>
    <row r="575" spans="1:28">
      <c r="A575" s="128"/>
      <c r="B575" s="128"/>
      <c r="C575" s="128"/>
      <c r="D575" s="127"/>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row>
    <row r="576" spans="1:28">
      <c r="A576" s="128"/>
      <c r="B576" s="128"/>
      <c r="C576" s="128"/>
      <c r="D576" s="127"/>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row>
    <row r="577" spans="1:28">
      <c r="A577" s="128"/>
      <c r="B577" s="128"/>
      <c r="C577" s="128"/>
      <c r="D577" s="127"/>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row>
    <row r="578" spans="1:28">
      <c r="A578" s="128"/>
      <c r="B578" s="128"/>
      <c r="C578" s="128"/>
      <c r="D578" s="127"/>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row>
    <row r="579" spans="1:28">
      <c r="A579" s="128"/>
      <c r="B579" s="128"/>
      <c r="C579" s="128"/>
      <c r="D579" s="127"/>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row>
    <row r="580" spans="1:28">
      <c r="A580" s="128"/>
      <c r="B580" s="128"/>
      <c r="C580" s="128"/>
      <c r="D580" s="127"/>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row>
    <row r="581" spans="1:28">
      <c r="A581" s="128"/>
      <c r="B581" s="128"/>
      <c r="C581" s="128"/>
      <c r="D581" s="127"/>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row>
    <row r="582" spans="1:28">
      <c r="A582" s="128"/>
      <c r="B582" s="128"/>
      <c r="C582" s="128"/>
      <c r="D582" s="127"/>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row>
    <row r="583" spans="1:28">
      <c r="A583" s="128"/>
      <c r="B583" s="128"/>
      <c r="C583" s="128"/>
      <c r="D583" s="127"/>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row>
    <row r="584" spans="1:28">
      <c r="A584" s="128"/>
      <c r="B584" s="128"/>
      <c r="C584" s="128"/>
      <c r="D584" s="127"/>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row>
    <row r="585" spans="1:28">
      <c r="A585" s="128"/>
      <c r="B585" s="128"/>
      <c r="C585" s="128"/>
      <c r="D585" s="127"/>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row>
    <row r="586" spans="1:28">
      <c r="A586" s="128"/>
      <c r="B586" s="128"/>
      <c r="C586" s="128"/>
      <c r="D586" s="127"/>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row>
    <row r="587" spans="1:28">
      <c r="A587" s="128"/>
      <c r="B587" s="128"/>
      <c r="C587" s="128"/>
      <c r="D587" s="127"/>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row>
    <row r="588" spans="1:28">
      <c r="A588" s="128"/>
      <c r="B588" s="128"/>
      <c r="C588" s="128"/>
      <c r="D588" s="127"/>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row>
    <row r="589" spans="1:28">
      <c r="A589" s="128"/>
      <c r="B589" s="128"/>
      <c r="C589" s="128"/>
      <c r="D589" s="127"/>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row>
    <row r="590" spans="1:28">
      <c r="A590" s="128"/>
      <c r="B590" s="128"/>
      <c r="C590" s="128"/>
      <c r="D590" s="127"/>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row>
    <row r="591" spans="1:28">
      <c r="A591" s="128"/>
      <c r="B591" s="128"/>
      <c r="C591" s="128"/>
      <c r="D591" s="127"/>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row>
    <row r="592" spans="1:28">
      <c r="A592" s="128"/>
      <c r="B592" s="128"/>
      <c r="C592" s="128"/>
      <c r="D592" s="127"/>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row>
    <row r="593" spans="1:28">
      <c r="A593" s="128"/>
      <c r="B593" s="128"/>
      <c r="C593" s="128"/>
      <c r="D593" s="127"/>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row>
    <row r="594" spans="1:28">
      <c r="A594" s="128"/>
      <c r="B594" s="128"/>
      <c r="C594" s="128"/>
      <c r="D594" s="127"/>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row>
    <row r="595" spans="1:28">
      <c r="A595" s="128"/>
      <c r="B595" s="128"/>
      <c r="C595" s="128"/>
      <c r="D595" s="127"/>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c r="AA595" s="128"/>
      <c r="AB595" s="128"/>
    </row>
    <row r="596" spans="1:28">
      <c r="A596" s="128"/>
      <c r="B596" s="128"/>
      <c r="C596" s="128"/>
      <c r="D596" s="127"/>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c r="AA596" s="128"/>
      <c r="AB596" s="128"/>
    </row>
    <row r="597" spans="1:28">
      <c r="A597" s="128"/>
      <c r="B597" s="128"/>
      <c r="C597" s="128"/>
      <c r="D597" s="127"/>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c r="AA597" s="128"/>
      <c r="AB597" s="128"/>
    </row>
    <row r="598" spans="1:28">
      <c r="A598" s="128"/>
      <c r="B598" s="128"/>
      <c r="C598" s="128"/>
      <c r="D598" s="127"/>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row>
    <row r="599" spans="1:28">
      <c r="A599" s="128"/>
      <c r="B599" s="128"/>
      <c r="C599" s="128"/>
      <c r="D599" s="127"/>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row>
    <row r="600" spans="1:28">
      <c r="A600" s="128"/>
      <c r="B600" s="128"/>
      <c r="C600" s="128"/>
      <c r="D600" s="127"/>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row>
    <row r="601" spans="1:28">
      <c r="A601" s="128"/>
      <c r="B601" s="128"/>
      <c r="C601" s="128"/>
      <c r="D601" s="127"/>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row>
    <row r="602" spans="1:28">
      <c r="A602" s="128"/>
      <c r="B602" s="128"/>
      <c r="C602" s="128"/>
      <c r="D602" s="127"/>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row>
    <row r="603" spans="1:28">
      <c r="A603" s="128"/>
      <c r="B603" s="128"/>
      <c r="C603" s="128"/>
      <c r="D603" s="127"/>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row>
    <row r="604" spans="1:28">
      <c r="A604" s="128"/>
      <c r="B604" s="128"/>
      <c r="C604" s="128"/>
      <c r="D604" s="127"/>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row>
    <row r="605" spans="1:28">
      <c r="A605" s="128"/>
      <c r="B605" s="128"/>
      <c r="C605" s="128"/>
      <c r="D605" s="127"/>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row>
    <row r="606" spans="1:28">
      <c r="A606" s="128"/>
      <c r="B606" s="128"/>
      <c r="C606" s="128"/>
      <c r="D606" s="127"/>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row>
    <row r="607" spans="1:28">
      <c r="A607" s="128"/>
      <c r="B607" s="128"/>
      <c r="C607" s="128"/>
      <c r="D607" s="127"/>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row>
    <row r="608" spans="1:28">
      <c r="A608" s="128"/>
      <c r="B608" s="128"/>
      <c r="C608" s="128"/>
      <c r="D608" s="127"/>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row>
    <row r="609" spans="1:28">
      <c r="A609" s="128"/>
      <c r="B609" s="128"/>
      <c r="C609" s="128"/>
      <c r="D609" s="127"/>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row>
    <row r="610" spans="1:28">
      <c r="A610" s="128"/>
      <c r="B610" s="128"/>
      <c r="C610" s="128"/>
      <c r="D610" s="127"/>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row>
    <row r="611" spans="1:28">
      <c r="A611" s="128"/>
      <c r="B611" s="128"/>
      <c r="C611" s="128"/>
      <c r="D611" s="127"/>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row>
    <row r="612" spans="1:28">
      <c r="A612" s="128"/>
      <c r="B612" s="128"/>
      <c r="C612" s="128"/>
      <c r="D612" s="127"/>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row>
    <row r="613" spans="1:28">
      <c r="A613" s="128"/>
      <c r="B613" s="128"/>
      <c r="C613" s="128"/>
      <c r="D613" s="127"/>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row>
    <row r="614" spans="1:28">
      <c r="A614" s="128"/>
      <c r="B614" s="128"/>
      <c r="C614" s="128"/>
      <c r="D614" s="127"/>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row>
    <row r="615" spans="1:28">
      <c r="A615" s="128"/>
      <c r="B615" s="128"/>
      <c r="C615" s="128"/>
      <c r="D615" s="127"/>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row>
    <row r="616" spans="1:28">
      <c r="A616" s="128"/>
      <c r="B616" s="128"/>
      <c r="C616" s="128"/>
      <c r="D616" s="127"/>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row>
    <row r="617" spans="1:28">
      <c r="A617" s="128"/>
      <c r="B617" s="128"/>
      <c r="C617" s="128"/>
      <c r="D617" s="127"/>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row>
    <row r="618" spans="1:28">
      <c r="A618" s="128"/>
      <c r="B618" s="128"/>
      <c r="C618" s="128"/>
      <c r="D618" s="127"/>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row>
    <row r="619" spans="1:28">
      <c r="A619" s="128"/>
      <c r="B619" s="128"/>
      <c r="C619" s="128"/>
      <c r="D619" s="127"/>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row>
    <row r="620" spans="1:28">
      <c r="A620" s="128"/>
      <c r="B620" s="128"/>
      <c r="C620" s="128"/>
      <c r="D620" s="127"/>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row>
    <row r="621" spans="1:28">
      <c r="A621" s="128"/>
      <c r="B621" s="128"/>
      <c r="C621" s="128"/>
      <c r="D621" s="127"/>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row>
    <row r="622" spans="1:28">
      <c r="A622" s="128"/>
      <c r="B622" s="128"/>
      <c r="C622" s="128"/>
      <c r="D622" s="127"/>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row>
    <row r="623" spans="1:28">
      <c r="A623" s="128"/>
      <c r="B623" s="128"/>
      <c r="C623" s="128"/>
      <c r="D623" s="127"/>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row>
    <row r="624" spans="1:28">
      <c r="A624" s="128"/>
      <c r="B624" s="128"/>
      <c r="C624" s="128"/>
      <c r="D624" s="127"/>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row>
    <row r="625" spans="1:28">
      <c r="A625" s="128"/>
      <c r="B625" s="128"/>
      <c r="C625" s="128"/>
      <c r="D625" s="127"/>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row>
    <row r="626" spans="1:28">
      <c r="A626" s="128"/>
      <c r="B626" s="128"/>
      <c r="C626" s="128"/>
      <c r="D626" s="127"/>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row>
    <row r="627" spans="1:28">
      <c r="A627" s="128"/>
      <c r="B627" s="128"/>
      <c r="C627" s="128"/>
      <c r="D627" s="127"/>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row>
    <row r="628" spans="1:28">
      <c r="A628" s="128"/>
      <c r="B628" s="128"/>
      <c r="C628" s="128"/>
      <c r="D628" s="127"/>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row>
    <row r="629" spans="1:28">
      <c r="A629" s="128"/>
      <c r="B629" s="128"/>
      <c r="C629" s="128"/>
      <c r="D629" s="127"/>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row>
    <row r="630" spans="1:28">
      <c r="A630" s="128"/>
      <c r="B630" s="128"/>
      <c r="C630" s="128"/>
      <c r="D630" s="127"/>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row>
    <row r="631" spans="1:28">
      <c r="A631" s="128"/>
      <c r="B631" s="128"/>
      <c r="C631" s="128"/>
      <c r="D631" s="127"/>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row>
    <row r="632" spans="1:28">
      <c r="A632" s="128"/>
      <c r="B632" s="128"/>
      <c r="C632" s="128"/>
      <c r="D632" s="127"/>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row>
    <row r="633" spans="1:28">
      <c r="A633" s="128"/>
      <c r="B633" s="128"/>
      <c r="C633" s="128"/>
      <c r="D633" s="127"/>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row>
    <row r="634" spans="1:28">
      <c r="A634" s="128"/>
      <c r="B634" s="128"/>
      <c r="C634" s="128"/>
      <c r="D634" s="127"/>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row>
    <row r="635" spans="1:28">
      <c r="A635" s="128"/>
      <c r="B635" s="128"/>
      <c r="C635" s="128"/>
      <c r="D635" s="127"/>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row>
    <row r="636" spans="1:28">
      <c r="A636" s="128"/>
      <c r="B636" s="128"/>
      <c r="C636" s="128"/>
      <c r="D636" s="127"/>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row>
    <row r="637" spans="1:28">
      <c r="A637" s="128"/>
      <c r="B637" s="128"/>
      <c r="C637" s="128"/>
      <c r="D637" s="127"/>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row>
    <row r="638" spans="1:28">
      <c r="A638" s="128"/>
      <c r="B638" s="128"/>
      <c r="C638" s="128"/>
      <c r="D638" s="127"/>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row>
    <row r="639" spans="1:28">
      <c r="A639" s="128"/>
      <c r="B639" s="128"/>
      <c r="C639" s="128"/>
      <c r="D639" s="127"/>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row>
    <row r="640" spans="1:28">
      <c r="A640" s="128"/>
      <c r="B640" s="128"/>
      <c r="C640" s="128"/>
      <c r="D640" s="127"/>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row>
    <row r="641" spans="1:28">
      <c r="A641" s="128"/>
      <c r="B641" s="128"/>
      <c r="C641" s="128"/>
      <c r="D641" s="127"/>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row>
    <row r="642" spans="1:28">
      <c r="A642" s="128"/>
      <c r="B642" s="128"/>
      <c r="C642" s="128"/>
      <c r="D642" s="127"/>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row>
    <row r="643" spans="1:28">
      <c r="A643" s="128"/>
      <c r="B643" s="128"/>
      <c r="C643" s="128"/>
      <c r="D643" s="127"/>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row>
    <row r="644" spans="1:28">
      <c r="A644" s="128"/>
      <c r="B644" s="128"/>
      <c r="C644" s="128"/>
      <c r="D644" s="127"/>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row>
    <row r="645" spans="1:28">
      <c r="A645" s="128"/>
      <c r="B645" s="128"/>
      <c r="C645" s="128"/>
      <c r="D645" s="127"/>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row>
    <row r="646" spans="1:28">
      <c r="A646" s="128"/>
      <c r="B646" s="128"/>
      <c r="C646" s="128"/>
      <c r="D646" s="127"/>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row>
    <row r="647" spans="1:28">
      <c r="A647" s="128"/>
      <c r="B647" s="128"/>
      <c r="C647" s="128"/>
      <c r="D647" s="127"/>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row>
    <row r="648" spans="1:28">
      <c r="A648" s="128"/>
      <c r="B648" s="128"/>
      <c r="C648" s="128"/>
      <c r="D648" s="127"/>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row>
    <row r="649" spans="1:28">
      <c r="A649" s="128"/>
      <c r="B649" s="128"/>
      <c r="C649" s="128"/>
      <c r="D649" s="127"/>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row>
    <row r="650" spans="1:28">
      <c r="A650" s="128"/>
      <c r="B650" s="128"/>
      <c r="C650" s="128"/>
      <c r="D650" s="127"/>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row>
    <row r="651" spans="1:28">
      <c r="A651" s="128"/>
      <c r="B651" s="128"/>
      <c r="C651" s="128"/>
      <c r="D651" s="127"/>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row>
    <row r="652" spans="1:28">
      <c r="A652" s="128"/>
      <c r="B652" s="128"/>
      <c r="C652" s="128"/>
      <c r="D652" s="127"/>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row>
    <row r="653" spans="1:28">
      <c r="A653" s="128"/>
      <c r="B653" s="128"/>
      <c r="C653" s="128"/>
      <c r="D653" s="127"/>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row>
    <row r="654" spans="1:28">
      <c r="A654" s="128"/>
      <c r="B654" s="128"/>
      <c r="C654" s="128"/>
      <c r="D654" s="127"/>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row>
    <row r="655" spans="1:28">
      <c r="A655" s="128"/>
      <c r="B655" s="128"/>
      <c r="C655" s="128"/>
      <c r="D655" s="127"/>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row>
    <row r="656" spans="1:28">
      <c r="A656" s="128"/>
      <c r="B656" s="128"/>
      <c r="C656" s="128"/>
      <c r="D656" s="127"/>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row>
    <row r="657" spans="1:28">
      <c r="A657" s="128"/>
      <c r="B657" s="128"/>
      <c r="C657" s="128"/>
      <c r="D657" s="127"/>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row>
    <row r="658" spans="1:28">
      <c r="A658" s="128"/>
      <c r="B658" s="128"/>
      <c r="C658" s="128"/>
      <c r="D658" s="127"/>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row>
    <row r="659" spans="1:28">
      <c r="A659" s="128"/>
      <c r="B659" s="128"/>
      <c r="C659" s="128"/>
      <c r="D659" s="127"/>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row>
    <row r="660" spans="1:28">
      <c r="A660" s="128"/>
      <c r="B660" s="128"/>
      <c r="C660" s="128"/>
      <c r="D660" s="127"/>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row>
    <row r="661" spans="1:28">
      <c r="A661" s="128"/>
      <c r="B661" s="128"/>
      <c r="C661" s="128"/>
      <c r="D661" s="127"/>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row>
    <row r="662" spans="1:28">
      <c r="A662" s="128"/>
      <c r="B662" s="128"/>
      <c r="C662" s="128"/>
      <c r="D662" s="127"/>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row>
    <row r="663" spans="1:28">
      <c r="A663" s="128"/>
      <c r="B663" s="128"/>
      <c r="C663" s="128"/>
      <c r="D663" s="127"/>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row>
    <row r="664" spans="1:28">
      <c r="A664" s="128"/>
      <c r="B664" s="128"/>
      <c r="C664" s="128"/>
      <c r="D664" s="127"/>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row>
    <row r="665" spans="1:28">
      <c r="A665" s="128"/>
      <c r="B665" s="128"/>
      <c r="C665" s="128"/>
      <c r="D665" s="127"/>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row>
    <row r="666" spans="1:28">
      <c r="A666" s="128"/>
      <c r="B666" s="128"/>
      <c r="C666" s="128"/>
      <c r="D666" s="127"/>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row>
    <row r="667" spans="1:28">
      <c r="A667" s="128"/>
      <c r="B667" s="128"/>
      <c r="C667" s="128"/>
      <c r="D667" s="127"/>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row>
    <row r="668" spans="1:28">
      <c r="A668" s="128"/>
      <c r="B668" s="128"/>
      <c r="C668" s="128"/>
      <c r="D668" s="127"/>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row>
    <row r="669" spans="1:28">
      <c r="A669" s="128"/>
      <c r="B669" s="128"/>
      <c r="C669" s="128"/>
      <c r="D669" s="127"/>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row>
    <row r="670" spans="1:28">
      <c r="A670" s="128"/>
      <c r="B670" s="128"/>
      <c r="C670" s="128"/>
      <c r="D670" s="127"/>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row>
    <row r="671" spans="1:28">
      <c r="A671" s="128"/>
      <c r="B671" s="128"/>
      <c r="C671" s="128"/>
      <c r="D671" s="127"/>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row>
    <row r="672" spans="1:28">
      <c r="A672" s="128"/>
      <c r="B672" s="128"/>
      <c r="C672" s="128"/>
      <c r="D672" s="127"/>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row>
    <row r="673" spans="1:28">
      <c r="A673" s="128"/>
      <c r="B673" s="128"/>
      <c r="C673" s="128"/>
      <c r="D673" s="127"/>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row>
    <row r="674" spans="1:28">
      <c r="A674" s="128"/>
      <c r="B674" s="128"/>
      <c r="C674" s="128"/>
      <c r="D674" s="127"/>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row>
    <row r="675" spans="1:28">
      <c r="A675" s="128"/>
      <c r="B675" s="128"/>
      <c r="C675" s="128"/>
      <c r="D675" s="127"/>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row>
    <row r="676" spans="1:28">
      <c r="A676" s="128"/>
      <c r="B676" s="128"/>
      <c r="C676" s="128"/>
      <c r="D676" s="127"/>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row>
    <row r="677" spans="1:28">
      <c r="A677" s="128"/>
      <c r="B677" s="128"/>
      <c r="C677" s="128"/>
      <c r="D677" s="127"/>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row>
    <row r="678" spans="1:28">
      <c r="A678" s="128"/>
      <c r="B678" s="128"/>
      <c r="C678" s="128"/>
      <c r="D678" s="127"/>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row>
    <row r="679" spans="1:28">
      <c r="A679" s="128"/>
      <c r="B679" s="128"/>
      <c r="C679" s="128"/>
      <c r="D679" s="127"/>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row>
    <row r="680" spans="1:28">
      <c r="A680" s="128"/>
      <c r="B680" s="128"/>
      <c r="C680" s="128"/>
      <c r="D680" s="127"/>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row>
    <row r="681" spans="1:28">
      <c r="A681" s="128"/>
      <c r="B681" s="128"/>
      <c r="C681" s="128"/>
      <c r="D681" s="127"/>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row>
    <row r="682" spans="1:28">
      <c r="A682" s="128"/>
      <c r="B682" s="128"/>
      <c r="C682" s="128"/>
      <c r="D682" s="127"/>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row>
    <row r="683" spans="1:28">
      <c r="A683" s="128"/>
      <c r="B683" s="128"/>
      <c r="C683" s="128"/>
      <c r="D683" s="127"/>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row>
    <row r="684" spans="1:28">
      <c r="A684" s="128"/>
      <c r="B684" s="128"/>
      <c r="C684" s="128"/>
      <c r="D684" s="127"/>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row>
    <row r="685" spans="1:28">
      <c r="A685" s="128"/>
      <c r="B685" s="128"/>
      <c r="C685" s="128"/>
      <c r="D685" s="127"/>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row>
    <row r="686" spans="1:28">
      <c r="A686" s="128"/>
      <c r="B686" s="128"/>
      <c r="C686" s="128"/>
      <c r="D686" s="127"/>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row>
    <row r="687" spans="1:28">
      <c r="A687" s="128"/>
      <c r="B687" s="128"/>
      <c r="C687" s="128"/>
      <c r="D687" s="127"/>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row>
    <row r="688" spans="1:28">
      <c r="A688" s="128"/>
      <c r="B688" s="128"/>
      <c r="C688" s="128"/>
      <c r="D688" s="127"/>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row>
    <row r="689" spans="1:28">
      <c r="A689" s="128"/>
      <c r="B689" s="128"/>
      <c r="C689" s="128"/>
      <c r="D689" s="127"/>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row>
    <row r="690" spans="1:28">
      <c r="A690" s="128"/>
      <c r="B690" s="128"/>
      <c r="C690" s="128"/>
      <c r="D690" s="127"/>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row>
    <row r="691" spans="1:28">
      <c r="A691" s="128"/>
      <c r="B691" s="128"/>
      <c r="C691" s="128"/>
      <c r="D691" s="127"/>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row>
    <row r="692" spans="1:28">
      <c r="A692" s="128"/>
      <c r="B692" s="128"/>
      <c r="C692" s="128"/>
      <c r="D692" s="127"/>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row>
    <row r="693" spans="1:28">
      <c r="A693" s="128"/>
      <c r="B693" s="128"/>
      <c r="C693" s="128"/>
      <c r="D693" s="127"/>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row>
    <row r="694" spans="1:28">
      <c r="A694" s="128"/>
      <c r="B694" s="128"/>
      <c r="C694" s="128"/>
      <c r="D694" s="127"/>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row>
    <row r="695" spans="1:28">
      <c r="A695" s="128"/>
      <c r="B695" s="128"/>
      <c r="C695" s="128"/>
      <c r="D695" s="127"/>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row>
    <row r="696" spans="1:28">
      <c r="A696" s="128"/>
      <c r="B696" s="128"/>
      <c r="C696" s="128"/>
      <c r="D696" s="127"/>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row>
    <row r="697" spans="1:28">
      <c r="A697" s="128"/>
      <c r="B697" s="128"/>
      <c r="C697" s="128"/>
      <c r="D697" s="127"/>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row>
    <row r="698" spans="1:28">
      <c r="A698" s="128"/>
      <c r="B698" s="128"/>
      <c r="C698" s="128"/>
      <c r="D698" s="127"/>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row>
    <row r="699" spans="1:28">
      <c r="A699" s="128"/>
      <c r="B699" s="128"/>
      <c r="C699" s="128"/>
      <c r="D699" s="127"/>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row>
    <row r="700" spans="1:28">
      <c r="A700" s="128"/>
      <c r="B700" s="128"/>
      <c r="C700" s="128"/>
      <c r="D700" s="127"/>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row>
    <row r="701" spans="1:28">
      <c r="A701" s="128"/>
      <c r="B701" s="128"/>
      <c r="C701" s="128"/>
      <c r="D701" s="127"/>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row>
    <row r="702" spans="1:28">
      <c r="A702" s="128"/>
      <c r="B702" s="128"/>
      <c r="C702" s="128"/>
      <c r="D702" s="127"/>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row>
    <row r="703" spans="1:28">
      <c r="A703" s="128"/>
      <c r="B703" s="128"/>
      <c r="C703" s="128"/>
      <c r="D703" s="127"/>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row>
    <row r="704" spans="1:28">
      <c r="A704" s="128"/>
      <c r="B704" s="128"/>
      <c r="C704" s="128"/>
      <c r="D704" s="127"/>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row>
    <row r="705" spans="1:28">
      <c r="A705" s="128"/>
      <c r="B705" s="128"/>
      <c r="C705" s="128"/>
      <c r="D705" s="127"/>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row>
    <row r="706" spans="1:28">
      <c r="A706" s="128"/>
      <c r="B706" s="128"/>
      <c r="C706" s="128"/>
      <c r="D706" s="127"/>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row>
    <row r="707" spans="1:28">
      <c r="A707" s="128"/>
      <c r="B707" s="128"/>
      <c r="C707" s="128"/>
      <c r="D707" s="127"/>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row>
    <row r="708" spans="1:28">
      <c r="A708" s="128"/>
      <c r="B708" s="128"/>
      <c r="C708" s="128"/>
      <c r="D708" s="127"/>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row>
    <row r="709" spans="1:28">
      <c r="A709" s="128"/>
      <c r="B709" s="128"/>
      <c r="C709" s="128"/>
      <c r="D709" s="127"/>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row>
    <row r="710" spans="1:28">
      <c r="A710" s="128"/>
      <c r="B710" s="128"/>
      <c r="C710" s="128"/>
      <c r="D710" s="127"/>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row>
    <row r="711" spans="1:28">
      <c r="A711" s="128"/>
      <c r="B711" s="128"/>
      <c r="C711" s="128"/>
      <c r="D711" s="127"/>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row>
    <row r="712" spans="1:28">
      <c r="A712" s="128"/>
      <c r="B712" s="128"/>
      <c r="C712" s="128"/>
      <c r="D712" s="127"/>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row>
    <row r="713" spans="1:28">
      <c r="A713" s="128"/>
      <c r="B713" s="128"/>
      <c r="C713" s="128"/>
      <c r="D713" s="127"/>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row>
    <row r="714" spans="1:28">
      <c r="A714" s="128"/>
      <c r="B714" s="128"/>
      <c r="C714" s="128"/>
      <c r="D714" s="127"/>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row>
    <row r="715" spans="1:28">
      <c r="A715" s="128"/>
      <c r="B715" s="128"/>
      <c r="C715" s="128"/>
      <c r="D715" s="127"/>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row>
    <row r="716" spans="1:28">
      <c r="A716" s="128"/>
      <c r="B716" s="128"/>
      <c r="C716" s="128"/>
      <c r="D716" s="127"/>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row>
    <row r="717" spans="1:28">
      <c r="A717" s="128"/>
      <c r="B717" s="128"/>
      <c r="C717" s="128"/>
      <c r="D717" s="127"/>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row>
    <row r="718" spans="1:28">
      <c r="A718" s="128"/>
      <c r="B718" s="128"/>
      <c r="C718" s="128"/>
      <c r="D718" s="127"/>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row>
    <row r="719" spans="1:28">
      <c r="A719" s="128"/>
      <c r="B719" s="128"/>
      <c r="C719" s="128"/>
      <c r="D719" s="127"/>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row>
    <row r="720" spans="1:28">
      <c r="A720" s="128"/>
      <c r="B720" s="128"/>
      <c r="C720" s="128"/>
      <c r="D720" s="127"/>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row>
    <row r="721" spans="1:28">
      <c r="A721" s="128"/>
      <c r="B721" s="128"/>
      <c r="C721" s="128"/>
      <c r="D721" s="127"/>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row>
    <row r="722" spans="1:28">
      <c r="A722" s="128"/>
      <c r="B722" s="128"/>
      <c r="C722" s="128"/>
      <c r="D722" s="127"/>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row>
    <row r="723" spans="1:28">
      <c r="A723" s="128"/>
      <c r="B723" s="128"/>
      <c r="C723" s="128"/>
      <c r="D723" s="127"/>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row>
    <row r="724" spans="1:28">
      <c r="A724" s="128"/>
      <c r="B724" s="128"/>
      <c r="C724" s="128"/>
      <c r="D724" s="127"/>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row>
    <row r="725" spans="1:28">
      <c r="A725" s="128"/>
      <c r="B725" s="128"/>
      <c r="C725" s="128"/>
      <c r="D725" s="127"/>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row>
    <row r="726" spans="1:28">
      <c r="A726" s="128"/>
      <c r="B726" s="128"/>
      <c r="C726" s="128"/>
      <c r="D726" s="127"/>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row>
    <row r="727" spans="1:28">
      <c r="A727" s="128"/>
      <c r="B727" s="128"/>
      <c r="C727" s="128"/>
      <c r="D727" s="127"/>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row>
    <row r="728" spans="1:28">
      <c r="A728" s="128"/>
      <c r="B728" s="128"/>
      <c r="C728" s="128"/>
      <c r="D728" s="127"/>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row>
    <row r="729" spans="1:28">
      <c r="A729" s="128"/>
      <c r="B729" s="128"/>
      <c r="C729" s="128"/>
      <c r="D729" s="127"/>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row>
    <row r="730" spans="1:28">
      <c r="A730" s="128"/>
      <c r="B730" s="128"/>
      <c r="C730" s="128"/>
      <c r="D730" s="127"/>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row>
    <row r="731" spans="1:28">
      <c r="A731" s="128"/>
      <c r="B731" s="128"/>
      <c r="C731" s="128"/>
      <c r="D731" s="127"/>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row>
    <row r="732" spans="1:28">
      <c r="A732" s="128"/>
      <c r="B732" s="128"/>
      <c r="C732" s="128"/>
      <c r="D732" s="127"/>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row>
    <row r="733" spans="1:28">
      <c r="A733" s="128"/>
      <c r="B733" s="128"/>
      <c r="C733" s="128"/>
      <c r="D733" s="127"/>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row>
    <row r="734" spans="1:28">
      <c r="A734" s="128"/>
      <c r="B734" s="128"/>
      <c r="C734" s="128"/>
      <c r="D734" s="127"/>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row>
    <row r="735" spans="1:28">
      <c r="A735" s="128"/>
      <c r="B735" s="128"/>
      <c r="C735" s="128"/>
      <c r="D735" s="127"/>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row>
    <row r="736" spans="1:28">
      <c r="A736" s="128"/>
      <c r="B736" s="128"/>
      <c r="C736" s="128"/>
      <c r="D736" s="127"/>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row>
    <row r="737" spans="1:28">
      <c r="A737" s="128"/>
      <c r="B737" s="128"/>
      <c r="C737" s="128"/>
      <c r="D737" s="127"/>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row>
    <row r="738" spans="1:28">
      <c r="A738" s="128"/>
      <c r="B738" s="128"/>
      <c r="C738" s="128"/>
      <c r="D738" s="127"/>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row>
    <row r="739" spans="1:28">
      <c r="A739" s="128"/>
      <c r="B739" s="128"/>
      <c r="C739" s="128"/>
      <c r="D739" s="127"/>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row>
    <row r="740" spans="1:28">
      <c r="A740" s="128"/>
      <c r="B740" s="128"/>
      <c r="C740" s="128"/>
      <c r="D740" s="127"/>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row>
    <row r="741" spans="1:28">
      <c r="A741" s="128"/>
      <c r="B741" s="128"/>
      <c r="C741" s="128"/>
      <c r="D741" s="127"/>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row>
    <row r="742" spans="1:28">
      <c r="A742" s="128"/>
      <c r="B742" s="128"/>
      <c r="C742" s="128"/>
      <c r="D742" s="127"/>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row>
    <row r="743" spans="1:28">
      <c r="A743" s="128"/>
      <c r="B743" s="128"/>
      <c r="C743" s="128"/>
      <c r="D743" s="127"/>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row>
    <row r="744" spans="1:28">
      <c r="A744" s="128"/>
      <c r="B744" s="128"/>
      <c r="C744" s="128"/>
      <c r="D744" s="127"/>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row>
    <row r="745" spans="1:28">
      <c r="A745" s="128"/>
      <c r="B745" s="128"/>
      <c r="C745" s="128"/>
      <c r="D745" s="127"/>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row>
    <row r="746" spans="1:28">
      <c r="A746" s="128"/>
      <c r="B746" s="128"/>
      <c r="C746" s="128"/>
      <c r="D746" s="127"/>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row>
    <row r="747" spans="1:28">
      <c r="A747" s="128"/>
      <c r="B747" s="128"/>
      <c r="C747" s="128"/>
      <c r="D747" s="127"/>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row>
    <row r="748" spans="1:28">
      <c r="A748" s="128"/>
      <c r="B748" s="128"/>
      <c r="C748" s="128"/>
      <c r="D748" s="127"/>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row>
    <row r="749" spans="1:28">
      <c r="A749" s="128"/>
      <c r="B749" s="128"/>
      <c r="C749" s="128"/>
      <c r="D749" s="127"/>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row>
    <row r="750" spans="1:28">
      <c r="A750" s="128"/>
      <c r="B750" s="128"/>
      <c r="C750" s="128"/>
      <c r="D750" s="127"/>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row>
    <row r="751" spans="1:28">
      <c r="A751" s="128"/>
      <c r="B751" s="128"/>
      <c r="C751" s="128"/>
      <c r="D751" s="127"/>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row>
    <row r="752" spans="1:28">
      <c r="A752" s="128"/>
      <c r="B752" s="128"/>
      <c r="C752" s="128"/>
      <c r="D752" s="127"/>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row>
    <row r="753" spans="1:28">
      <c r="A753" s="128"/>
      <c r="B753" s="128"/>
      <c r="C753" s="128"/>
      <c r="D753" s="127"/>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row>
    <row r="754" spans="1:28">
      <c r="A754" s="128"/>
      <c r="B754" s="128"/>
      <c r="C754" s="128"/>
      <c r="D754" s="127"/>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row>
    <row r="755" spans="1:28">
      <c r="A755" s="128"/>
      <c r="B755" s="128"/>
      <c r="C755" s="128"/>
      <c r="D755" s="127"/>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row>
    <row r="756" spans="1:28">
      <c r="A756" s="128"/>
      <c r="B756" s="128"/>
      <c r="C756" s="128"/>
      <c r="D756" s="127"/>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row>
    <row r="757" spans="1:28">
      <c r="A757" s="128"/>
      <c r="B757" s="128"/>
      <c r="C757" s="128"/>
      <c r="D757" s="127"/>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row>
    <row r="758" spans="1:28">
      <c r="A758" s="128"/>
      <c r="B758" s="128"/>
      <c r="C758" s="128"/>
      <c r="D758" s="127"/>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row>
    <row r="759" spans="1:28">
      <c r="A759" s="128"/>
      <c r="B759" s="128"/>
      <c r="C759" s="128"/>
      <c r="D759" s="127"/>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row>
    <row r="760" spans="1:28">
      <c r="A760" s="128"/>
      <c r="B760" s="128"/>
      <c r="C760" s="128"/>
      <c r="D760" s="127"/>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row>
    <row r="761" spans="1:28">
      <c r="A761" s="128"/>
      <c r="B761" s="128"/>
      <c r="C761" s="128"/>
      <c r="D761" s="127"/>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row>
    <row r="762" spans="1:28">
      <c r="A762" s="128"/>
      <c r="B762" s="128"/>
      <c r="C762" s="128"/>
      <c r="D762" s="127"/>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row>
    <row r="763" spans="1:28">
      <c r="A763" s="128"/>
      <c r="B763" s="128"/>
      <c r="C763" s="128"/>
      <c r="D763" s="127"/>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row>
    <row r="764" spans="1:28">
      <c r="A764" s="128"/>
      <c r="B764" s="128"/>
      <c r="C764" s="128"/>
      <c r="D764" s="127"/>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row>
    <row r="765" spans="1:28">
      <c r="A765" s="128"/>
      <c r="B765" s="128"/>
      <c r="C765" s="128"/>
      <c r="D765" s="127"/>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row>
    <row r="766" spans="1:28">
      <c r="A766" s="128"/>
      <c r="B766" s="128"/>
      <c r="C766" s="128"/>
      <c r="D766" s="127"/>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row>
    <row r="767" spans="1:28">
      <c r="A767" s="128"/>
      <c r="B767" s="128"/>
      <c r="C767" s="128"/>
      <c r="D767" s="127"/>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row>
    <row r="768" spans="1:28">
      <c r="A768" s="128"/>
      <c r="B768" s="128"/>
      <c r="C768" s="128"/>
      <c r="D768" s="127"/>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row>
    <row r="769" spans="1:28">
      <c r="A769" s="128"/>
      <c r="B769" s="128"/>
      <c r="C769" s="128"/>
      <c r="D769" s="127"/>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row>
    <row r="770" spans="1:28">
      <c r="A770" s="128"/>
      <c r="B770" s="128"/>
      <c r="C770" s="128"/>
      <c r="D770" s="127"/>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row>
    <row r="771" spans="1:28">
      <c r="A771" s="128"/>
      <c r="B771" s="128"/>
      <c r="C771" s="128"/>
      <c r="D771" s="127"/>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row>
    <row r="772" spans="1:28">
      <c r="A772" s="128"/>
      <c r="B772" s="128"/>
      <c r="C772" s="128"/>
      <c r="D772" s="127"/>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row>
    <row r="773" spans="1:28">
      <c r="A773" s="128"/>
      <c r="B773" s="128"/>
      <c r="C773" s="128"/>
      <c r="D773" s="127"/>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row>
    <row r="774" spans="1:28">
      <c r="A774" s="128"/>
      <c r="B774" s="128"/>
      <c r="C774" s="128"/>
      <c r="D774" s="127"/>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row>
    <row r="775" spans="1:28">
      <c r="A775" s="128"/>
      <c r="B775" s="128"/>
      <c r="C775" s="128"/>
      <c r="D775" s="127"/>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row>
    <row r="776" spans="1:28">
      <c r="A776" s="128"/>
      <c r="B776" s="128"/>
      <c r="C776" s="128"/>
      <c r="D776" s="127"/>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row>
    <row r="777" spans="1:28">
      <c r="A777" s="128"/>
      <c r="B777" s="128"/>
      <c r="C777" s="128"/>
      <c r="D777" s="127"/>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row>
    <row r="778" spans="1:28">
      <c r="A778" s="128"/>
      <c r="B778" s="128"/>
      <c r="C778" s="128"/>
      <c r="D778" s="127"/>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row>
    <row r="779" spans="1:28">
      <c r="A779" s="128"/>
      <c r="B779" s="128"/>
      <c r="C779" s="128"/>
      <c r="D779" s="127"/>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row>
    <row r="780" spans="1:28">
      <c r="A780" s="128"/>
      <c r="B780" s="128"/>
      <c r="C780" s="128"/>
      <c r="D780" s="127"/>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row>
    <row r="781" spans="1:28">
      <c r="A781" s="128"/>
      <c r="B781" s="128"/>
      <c r="C781" s="128"/>
      <c r="D781" s="127"/>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row>
    <row r="782" spans="1:28">
      <c r="A782" s="128"/>
      <c r="B782" s="128"/>
      <c r="C782" s="128"/>
      <c r="D782" s="127"/>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row>
    <row r="783" spans="1:28">
      <c r="A783" s="128"/>
      <c r="B783" s="128"/>
      <c r="C783" s="128"/>
      <c r="D783" s="127"/>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row>
    <row r="784" spans="1:28">
      <c r="A784" s="128"/>
      <c r="B784" s="128"/>
      <c r="C784" s="128"/>
      <c r="D784" s="127"/>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row>
    <row r="785" spans="1:28">
      <c r="A785" s="128"/>
      <c r="B785" s="128"/>
      <c r="C785" s="128"/>
      <c r="D785" s="127"/>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row>
    <row r="786" spans="1:28">
      <c r="A786" s="128"/>
      <c r="B786" s="128"/>
      <c r="C786" s="128"/>
      <c r="D786" s="127"/>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row>
    <row r="787" spans="1:28">
      <c r="A787" s="128"/>
      <c r="B787" s="128"/>
      <c r="C787" s="128"/>
      <c r="D787" s="127"/>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row>
    <row r="788" spans="1:28">
      <c r="A788" s="128"/>
      <c r="B788" s="128"/>
      <c r="C788" s="128"/>
      <c r="D788" s="127"/>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row>
    <row r="789" spans="1:28">
      <c r="A789" s="128"/>
      <c r="B789" s="128"/>
      <c r="C789" s="128"/>
      <c r="D789" s="127"/>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row>
    <row r="790" spans="1:28">
      <c r="A790" s="128"/>
      <c r="B790" s="128"/>
      <c r="C790" s="128"/>
      <c r="D790" s="127"/>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row>
    <row r="791" spans="1:28">
      <c r="A791" s="128"/>
      <c r="B791" s="128"/>
      <c r="C791" s="128"/>
      <c r="D791" s="127"/>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row>
    <row r="792" spans="1:28">
      <c r="A792" s="128"/>
      <c r="B792" s="128"/>
      <c r="C792" s="128"/>
      <c r="D792" s="127"/>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row>
    <row r="793" spans="1:28">
      <c r="A793" s="128"/>
      <c r="B793" s="128"/>
      <c r="C793" s="128"/>
      <c r="D793" s="127"/>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row>
    <row r="794" spans="1:28">
      <c r="A794" s="128"/>
      <c r="B794" s="128"/>
      <c r="C794" s="128"/>
      <c r="D794" s="127"/>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row>
    <row r="795" spans="1:28">
      <c r="A795" s="128"/>
      <c r="B795" s="128"/>
      <c r="C795" s="128"/>
      <c r="D795" s="127"/>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row>
    <row r="796" spans="1:28">
      <c r="A796" s="128"/>
      <c r="B796" s="128"/>
      <c r="C796" s="128"/>
      <c r="D796" s="127"/>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row>
    <row r="797" spans="1:28">
      <c r="A797" s="128"/>
      <c r="B797" s="128"/>
      <c r="C797" s="128"/>
      <c r="D797" s="127"/>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row>
    <row r="798" spans="1:28">
      <c r="A798" s="128"/>
      <c r="B798" s="128"/>
      <c r="C798" s="128"/>
      <c r="D798" s="127"/>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row>
    <row r="799" spans="1:28">
      <c r="A799" s="128"/>
      <c r="B799" s="128"/>
      <c r="C799" s="128"/>
      <c r="D799" s="127"/>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row>
    <row r="800" spans="1:28">
      <c r="A800" s="128"/>
      <c r="B800" s="128"/>
      <c r="C800" s="128"/>
      <c r="D800" s="127"/>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row>
    <row r="801" spans="1:28">
      <c r="A801" s="128"/>
      <c r="B801" s="128"/>
      <c r="C801" s="128"/>
      <c r="D801" s="127"/>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row>
    <row r="802" spans="1:28">
      <c r="A802" s="128"/>
      <c r="B802" s="128"/>
      <c r="C802" s="128"/>
      <c r="D802" s="127"/>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row>
    <row r="803" spans="1:28">
      <c r="A803" s="128"/>
      <c r="B803" s="128"/>
      <c r="C803" s="128"/>
      <c r="D803" s="127"/>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row>
    <row r="804" spans="1:28">
      <c r="A804" s="128"/>
      <c r="B804" s="128"/>
      <c r="C804" s="128"/>
      <c r="D804" s="127"/>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row>
    <row r="805" spans="1:28">
      <c r="A805" s="128"/>
      <c r="B805" s="128"/>
      <c r="C805" s="128"/>
      <c r="D805" s="127"/>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row>
    <row r="806" spans="1:28">
      <c r="A806" s="128"/>
      <c r="B806" s="128"/>
      <c r="C806" s="128"/>
      <c r="D806" s="127"/>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row>
    <row r="807" spans="1:28">
      <c r="A807" s="128"/>
      <c r="B807" s="128"/>
      <c r="C807" s="128"/>
      <c r="D807" s="127"/>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row>
    <row r="808" spans="1:28">
      <c r="A808" s="128"/>
      <c r="B808" s="128"/>
      <c r="C808" s="128"/>
      <c r="D808" s="127"/>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row>
    <row r="809" spans="1:28">
      <c r="A809" s="128"/>
      <c r="B809" s="128"/>
      <c r="C809" s="128"/>
      <c r="D809" s="127"/>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row>
    <row r="810" spans="1:28">
      <c r="A810" s="128"/>
      <c r="B810" s="128"/>
      <c r="C810" s="128"/>
      <c r="D810" s="127"/>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row>
    <row r="811" spans="1:28">
      <c r="A811" s="128"/>
      <c r="B811" s="128"/>
      <c r="C811" s="128"/>
      <c r="D811" s="127"/>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row>
    <row r="812" spans="1:28">
      <c r="A812" s="128"/>
      <c r="B812" s="128"/>
      <c r="C812" s="128"/>
      <c r="D812" s="127"/>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row>
    <row r="813" spans="1:28">
      <c r="A813" s="128"/>
      <c r="B813" s="128"/>
      <c r="C813" s="128"/>
      <c r="D813" s="127"/>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row>
    <row r="814" spans="1:28">
      <c r="A814" s="128"/>
      <c r="B814" s="128"/>
      <c r="C814" s="128"/>
      <c r="D814" s="127"/>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row>
    <row r="815" spans="1:28">
      <c r="A815" s="128"/>
      <c r="B815" s="128"/>
      <c r="C815" s="128"/>
      <c r="D815" s="127"/>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row>
    <row r="816" spans="1:28">
      <c r="A816" s="128"/>
      <c r="B816" s="128"/>
      <c r="C816" s="128"/>
      <c r="D816" s="127"/>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row>
    <row r="817" spans="1:28">
      <c r="A817" s="128"/>
      <c r="B817" s="128"/>
      <c r="C817" s="128"/>
      <c r="D817" s="127"/>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row>
    <row r="818" spans="1:28">
      <c r="A818" s="128"/>
      <c r="B818" s="128"/>
      <c r="C818" s="128"/>
      <c r="D818" s="127"/>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row>
    <row r="819" spans="1:28">
      <c r="A819" s="128"/>
      <c r="B819" s="128"/>
      <c r="C819" s="128"/>
      <c r="D819" s="127"/>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row>
    <row r="820" spans="1:28">
      <c r="A820" s="128"/>
      <c r="B820" s="128"/>
      <c r="C820" s="128"/>
      <c r="D820" s="127"/>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row>
    <row r="821" spans="1:28">
      <c r="A821" s="128"/>
      <c r="B821" s="128"/>
      <c r="C821" s="128"/>
      <c r="D821" s="127"/>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row>
    <row r="822" spans="1:28">
      <c r="A822" s="128"/>
      <c r="B822" s="128"/>
      <c r="C822" s="128"/>
      <c r="D822" s="127"/>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row>
    <row r="823" spans="1:28">
      <c r="A823" s="128"/>
      <c r="B823" s="128"/>
      <c r="C823" s="128"/>
      <c r="D823" s="127"/>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row>
    <row r="824" spans="1:28">
      <c r="A824" s="128"/>
      <c r="B824" s="128"/>
      <c r="C824" s="128"/>
      <c r="D824" s="127"/>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row>
    <row r="825" spans="1:28">
      <c r="A825" s="128"/>
      <c r="B825" s="128"/>
      <c r="C825" s="128"/>
      <c r="D825" s="127"/>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row>
    <row r="826" spans="1:28">
      <c r="A826" s="128"/>
      <c r="B826" s="128"/>
      <c r="C826" s="128"/>
      <c r="D826" s="127"/>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row>
    <row r="827" spans="1:28">
      <c r="A827" s="128"/>
      <c r="B827" s="128"/>
      <c r="C827" s="128"/>
      <c r="D827" s="127"/>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row>
    <row r="828" spans="1:28">
      <c r="A828" s="128"/>
      <c r="B828" s="128"/>
      <c r="C828" s="128"/>
      <c r="D828" s="127"/>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row>
    <row r="829" spans="1:28">
      <c r="A829" s="128"/>
      <c r="B829" s="128"/>
      <c r="C829" s="128"/>
      <c r="D829" s="127"/>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row>
    <row r="830" spans="1:28">
      <c r="A830" s="128"/>
      <c r="B830" s="128"/>
      <c r="C830" s="128"/>
      <c r="D830" s="127"/>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row>
    <row r="831" spans="1:28">
      <c r="A831" s="128"/>
      <c r="B831" s="128"/>
      <c r="C831" s="128"/>
      <c r="D831" s="127"/>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row>
    <row r="832" spans="1:28">
      <c r="A832" s="128"/>
      <c r="B832" s="128"/>
      <c r="C832" s="128"/>
      <c r="D832" s="127"/>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row>
    <row r="833" spans="1:28">
      <c r="A833" s="128"/>
      <c r="B833" s="128"/>
      <c r="C833" s="128"/>
      <c r="D833" s="127"/>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row>
    <row r="834" spans="1:28">
      <c r="A834" s="128"/>
      <c r="B834" s="128"/>
      <c r="C834" s="128"/>
      <c r="D834" s="127"/>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row>
    <row r="835" spans="1:28">
      <c r="A835" s="128"/>
      <c r="B835" s="128"/>
      <c r="C835" s="128"/>
      <c r="D835" s="127"/>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row>
    <row r="836" spans="1:28">
      <c r="A836" s="128"/>
      <c r="B836" s="128"/>
      <c r="C836" s="128"/>
      <c r="D836" s="127"/>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row>
    <row r="837" spans="1:28">
      <c r="A837" s="128"/>
      <c r="B837" s="128"/>
      <c r="C837" s="128"/>
      <c r="D837" s="127"/>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row>
    <row r="838" spans="1:28">
      <c r="A838" s="128"/>
      <c r="B838" s="128"/>
      <c r="C838" s="128"/>
      <c r="D838" s="127"/>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row>
    <row r="839" spans="1:28">
      <c r="A839" s="128"/>
      <c r="B839" s="128"/>
      <c r="C839" s="128"/>
      <c r="D839" s="127"/>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row>
    <row r="840" spans="1:28">
      <c r="A840" s="128"/>
      <c r="B840" s="128"/>
      <c r="C840" s="128"/>
      <c r="D840" s="127"/>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row>
    <row r="841" spans="1:28">
      <c r="A841" s="128"/>
      <c r="B841" s="128"/>
      <c r="C841" s="128"/>
      <c r="D841" s="127"/>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row>
    <row r="842" spans="1:28">
      <c r="A842" s="128"/>
      <c r="B842" s="128"/>
      <c r="C842" s="128"/>
      <c r="D842" s="127"/>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row>
    <row r="843" spans="1:28">
      <c r="A843" s="128"/>
      <c r="B843" s="128"/>
      <c r="C843" s="128"/>
      <c r="D843" s="127"/>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row>
    <row r="844" spans="1:28">
      <c r="A844" s="128"/>
      <c r="B844" s="128"/>
      <c r="C844" s="128"/>
      <c r="D844" s="127"/>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row>
    <row r="845" spans="1:28">
      <c r="A845" s="128"/>
      <c r="B845" s="128"/>
      <c r="C845" s="128"/>
      <c r="D845" s="127"/>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row>
    <row r="846" spans="1:28">
      <c r="A846" s="128"/>
      <c r="B846" s="128"/>
      <c r="C846" s="128"/>
      <c r="D846" s="127"/>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row>
    <row r="847" spans="1:28">
      <c r="A847" s="128"/>
      <c r="B847" s="128"/>
      <c r="C847" s="128"/>
      <c r="D847" s="127"/>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row>
    <row r="848" spans="1:28">
      <c r="A848" s="128"/>
      <c r="B848" s="128"/>
      <c r="C848" s="128"/>
      <c r="D848" s="127"/>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row>
    <row r="849" spans="1:28">
      <c r="A849" s="128"/>
      <c r="B849" s="128"/>
      <c r="C849" s="128"/>
      <c r="D849" s="127"/>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row>
    <row r="850" spans="1:28">
      <c r="A850" s="128"/>
      <c r="B850" s="128"/>
      <c r="C850" s="128"/>
      <c r="D850" s="127"/>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row>
    <row r="851" spans="1:28">
      <c r="A851" s="128"/>
      <c r="B851" s="128"/>
      <c r="C851" s="128"/>
      <c r="D851" s="127"/>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row>
    <row r="852" spans="1:28">
      <c r="A852" s="128"/>
      <c r="B852" s="128"/>
      <c r="C852" s="128"/>
      <c r="D852" s="127"/>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row>
    <row r="853" spans="1:28">
      <c r="A853" s="128"/>
      <c r="B853" s="128"/>
      <c r="C853" s="128"/>
      <c r="D853" s="127"/>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row>
    <row r="854" spans="1:28">
      <c r="A854" s="128"/>
      <c r="B854" s="128"/>
      <c r="C854" s="128"/>
      <c r="D854" s="127"/>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row>
    <row r="855" spans="1:28">
      <c r="A855" s="128"/>
      <c r="B855" s="128"/>
      <c r="C855" s="128"/>
      <c r="D855" s="127"/>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row>
    <row r="856" spans="1:28">
      <c r="A856" s="128"/>
      <c r="B856" s="128"/>
      <c r="C856" s="128"/>
      <c r="D856" s="127"/>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row>
    <row r="857" spans="1:28">
      <c r="A857" s="128"/>
      <c r="B857" s="128"/>
      <c r="C857" s="128"/>
      <c r="D857" s="127"/>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row>
    <row r="858" spans="1:28">
      <c r="A858" s="128"/>
      <c r="B858" s="128"/>
      <c r="C858" s="128"/>
      <c r="D858" s="127"/>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row>
    <row r="859" spans="1:28">
      <c r="A859" s="128"/>
      <c r="B859" s="128"/>
      <c r="C859" s="128"/>
      <c r="D859" s="127"/>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row>
    <row r="860" spans="1:28">
      <c r="A860" s="128"/>
      <c r="B860" s="128"/>
      <c r="C860" s="128"/>
      <c r="D860" s="127"/>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row>
    <row r="861" spans="1:28">
      <c r="A861" s="128"/>
      <c r="B861" s="128"/>
      <c r="C861" s="128"/>
      <c r="D861" s="127"/>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row>
    <row r="862" spans="1:28">
      <c r="A862" s="128"/>
      <c r="B862" s="128"/>
      <c r="C862" s="128"/>
      <c r="D862" s="127"/>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row>
    <row r="863" spans="1:28">
      <c r="A863" s="128"/>
      <c r="B863" s="128"/>
      <c r="C863" s="128"/>
      <c r="D863" s="127"/>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row>
    <row r="864" spans="1:28">
      <c r="A864" s="128"/>
      <c r="B864" s="128"/>
      <c r="C864" s="128"/>
      <c r="D864" s="127"/>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row>
    <row r="865" spans="1:28">
      <c r="A865" s="128"/>
      <c r="B865" s="128"/>
      <c r="C865" s="128"/>
      <c r="D865" s="127"/>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row>
    <row r="866" spans="1:28">
      <c r="A866" s="128"/>
      <c r="B866" s="128"/>
      <c r="C866" s="128"/>
      <c r="D866" s="127"/>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row>
    <row r="867" spans="1:28">
      <c r="A867" s="128"/>
      <c r="B867" s="128"/>
      <c r="C867" s="128"/>
      <c r="D867" s="127"/>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row>
    <row r="868" spans="1:28">
      <c r="A868" s="128"/>
      <c r="B868" s="128"/>
      <c r="C868" s="128"/>
      <c r="D868" s="127"/>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row>
    <row r="869" spans="1:28">
      <c r="A869" s="128"/>
      <c r="B869" s="128"/>
      <c r="C869" s="128"/>
      <c r="D869" s="127"/>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row>
    <row r="870" spans="1:28">
      <c r="A870" s="128"/>
      <c r="B870" s="128"/>
      <c r="C870" s="128"/>
      <c r="D870" s="127"/>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row>
    <row r="871" spans="1:28">
      <c r="A871" s="128"/>
      <c r="B871" s="128"/>
      <c r="C871" s="128"/>
      <c r="D871" s="127"/>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row>
    <row r="872" spans="1:28">
      <c r="A872" s="128"/>
      <c r="B872" s="128"/>
      <c r="C872" s="128"/>
      <c r="D872" s="127"/>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row>
    <row r="873" spans="1:28">
      <c r="A873" s="128"/>
      <c r="B873" s="128"/>
      <c r="C873" s="128"/>
      <c r="D873" s="127"/>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row>
    <row r="874" spans="1:28">
      <c r="A874" s="128"/>
      <c r="B874" s="128"/>
      <c r="C874" s="128"/>
      <c r="D874" s="127"/>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row>
    <row r="875" spans="1:28">
      <c r="A875" s="128"/>
      <c r="B875" s="128"/>
      <c r="C875" s="128"/>
      <c r="D875" s="127"/>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row>
    <row r="876" spans="1:28">
      <c r="A876" s="128"/>
      <c r="B876" s="128"/>
      <c r="C876" s="128"/>
      <c r="D876" s="127"/>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row>
    <row r="877" spans="1:28">
      <c r="A877" s="128"/>
      <c r="B877" s="128"/>
      <c r="C877" s="128"/>
      <c r="D877" s="127"/>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row>
    <row r="878" spans="1:28">
      <c r="A878" s="128"/>
      <c r="B878" s="128"/>
      <c r="C878" s="128"/>
      <c r="D878" s="127"/>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row>
    <row r="879" spans="1:28">
      <c r="A879" s="128"/>
      <c r="B879" s="128"/>
      <c r="C879" s="128"/>
      <c r="D879" s="127"/>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row>
    <row r="880" spans="1:28">
      <c r="A880" s="128"/>
      <c r="B880" s="128"/>
      <c r="C880" s="128"/>
      <c r="D880" s="127"/>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row>
    <row r="881" spans="1:28">
      <c r="A881" s="128"/>
      <c r="B881" s="128"/>
      <c r="C881" s="128"/>
      <c r="D881" s="127"/>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row>
    <row r="882" spans="1:28">
      <c r="A882" s="128"/>
      <c r="B882" s="128"/>
      <c r="C882" s="128"/>
      <c r="D882" s="127"/>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row>
    <row r="883" spans="1:28">
      <c r="A883" s="128"/>
      <c r="B883" s="128"/>
      <c r="C883" s="128"/>
      <c r="D883" s="127"/>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row>
    <row r="884" spans="1:28">
      <c r="A884" s="128"/>
      <c r="B884" s="128"/>
      <c r="C884" s="128"/>
      <c r="D884" s="127"/>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row>
    <row r="885" spans="1:28">
      <c r="A885" s="128"/>
      <c r="B885" s="128"/>
      <c r="C885" s="128"/>
      <c r="D885" s="127"/>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row>
    <row r="886" spans="1:28">
      <c r="A886" s="128"/>
      <c r="B886" s="128"/>
      <c r="C886" s="128"/>
      <c r="D886" s="127"/>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row>
    <row r="887" spans="1:28">
      <c r="A887" s="128"/>
      <c r="B887" s="128"/>
      <c r="C887" s="128"/>
      <c r="D887" s="127"/>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row>
    <row r="888" spans="1:28">
      <c r="A888" s="128"/>
      <c r="B888" s="128"/>
      <c r="C888" s="128"/>
      <c r="D888" s="127"/>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row>
    <row r="889" spans="1:28">
      <c r="A889" s="128"/>
      <c r="B889" s="128"/>
      <c r="C889" s="128"/>
      <c r="D889" s="127"/>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row>
    <row r="890" spans="1:28">
      <c r="A890" s="128"/>
      <c r="B890" s="128"/>
      <c r="C890" s="128"/>
      <c r="D890" s="127"/>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row>
    <row r="891" spans="1:28">
      <c r="A891" s="128"/>
      <c r="B891" s="128"/>
      <c r="C891" s="128"/>
      <c r="D891" s="127"/>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row>
    <row r="892" spans="1:28">
      <c r="A892" s="128"/>
      <c r="B892" s="128"/>
      <c r="C892" s="128"/>
      <c r="D892" s="127"/>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row>
    <row r="893" spans="1:28">
      <c r="A893" s="128"/>
      <c r="B893" s="128"/>
      <c r="C893" s="128"/>
      <c r="D893" s="127"/>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row>
    <row r="894" spans="1:28">
      <c r="A894" s="128"/>
      <c r="B894" s="128"/>
      <c r="C894" s="128"/>
      <c r="D894" s="127"/>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row>
    <row r="895" spans="1:28">
      <c r="A895" s="128"/>
      <c r="B895" s="128"/>
      <c r="C895" s="128"/>
      <c r="D895" s="127"/>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row>
    <row r="896" spans="1:28">
      <c r="A896" s="128"/>
      <c r="B896" s="128"/>
      <c r="C896" s="128"/>
      <c r="D896" s="127"/>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row>
    <row r="897" spans="1:28">
      <c r="A897" s="128"/>
      <c r="B897" s="128"/>
      <c r="C897" s="128"/>
      <c r="D897" s="127"/>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row>
    <row r="898" spans="1:28">
      <c r="A898" s="128"/>
      <c r="B898" s="128"/>
      <c r="C898" s="128"/>
      <c r="D898" s="127"/>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row>
    <row r="899" spans="1:28">
      <c r="A899" s="128"/>
      <c r="B899" s="128"/>
      <c r="C899" s="128"/>
      <c r="D899" s="127"/>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row>
    <row r="900" spans="1:28">
      <c r="A900" s="128"/>
      <c r="B900" s="128"/>
      <c r="C900" s="128"/>
      <c r="D900" s="127"/>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row>
    <row r="901" spans="1:28">
      <c r="A901" s="128"/>
      <c r="B901" s="128"/>
      <c r="C901" s="128"/>
      <c r="D901" s="127"/>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row>
    <row r="902" spans="1:28">
      <c r="A902" s="128"/>
      <c r="B902" s="128"/>
      <c r="C902" s="128"/>
      <c r="D902" s="127"/>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row>
    <row r="903" spans="1:28">
      <c r="A903" s="128"/>
      <c r="B903" s="128"/>
      <c r="C903" s="128"/>
      <c r="D903" s="127"/>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row>
    <row r="904" spans="1:28">
      <c r="A904" s="128"/>
      <c r="B904" s="128"/>
      <c r="C904" s="128"/>
      <c r="D904" s="127"/>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row>
    <row r="905" spans="1:28">
      <c r="A905" s="128"/>
      <c r="B905" s="128"/>
      <c r="C905" s="128"/>
      <c r="D905" s="127"/>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row>
    <row r="906" spans="1:28">
      <c r="A906" s="128"/>
      <c r="B906" s="128"/>
      <c r="C906" s="128"/>
      <c r="D906" s="127"/>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row>
    <row r="907" spans="1:28">
      <c r="A907" s="128"/>
      <c r="B907" s="128"/>
      <c r="C907" s="128"/>
      <c r="D907" s="127"/>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row>
    <row r="908" spans="1:28">
      <c r="A908" s="128"/>
      <c r="B908" s="128"/>
      <c r="C908" s="128"/>
      <c r="D908" s="127"/>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row>
    <row r="909" spans="1:28">
      <c r="A909" s="128"/>
      <c r="B909" s="128"/>
      <c r="C909" s="128"/>
      <c r="D909" s="127"/>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row>
    <row r="910" spans="1:28">
      <c r="A910" s="128"/>
      <c r="B910" s="128"/>
      <c r="C910" s="128"/>
      <c r="D910" s="127"/>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row>
    <row r="911" spans="1:28">
      <c r="A911" s="128"/>
      <c r="B911" s="128"/>
      <c r="C911" s="128"/>
      <c r="D911" s="127"/>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row>
    <row r="912" spans="1:28">
      <c r="A912" s="128"/>
      <c r="B912" s="128"/>
      <c r="C912" s="128"/>
      <c r="D912" s="127"/>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row>
    <row r="913" spans="1:28">
      <c r="A913" s="128"/>
      <c r="B913" s="128"/>
      <c r="C913" s="128"/>
      <c r="D913" s="127"/>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row>
    <row r="914" spans="1:28">
      <c r="A914" s="128"/>
      <c r="B914" s="128"/>
      <c r="C914" s="128"/>
      <c r="D914" s="127"/>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row>
    <row r="915" spans="1:28">
      <c r="A915" s="128"/>
      <c r="B915" s="128"/>
      <c r="C915" s="128"/>
      <c r="D915" s="127"/>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row>
    <row r="916" spans="1:28">
      <c r="A916" s="128"/>
      <c r="B916" s="128"/>
      <c r="C916" s="128"/>
      <c r="D916" s="127"/>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row>
    <row r="917" spans="1:28">
      <c r="A917" s="128"/>
      <c r="B917" s="128"/>
      <c r="C917" s="128"/>
      <c r="D917" s="127"/>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row>
    <row r="918" spans="1:28">
      <c r="A918" s="128"/>
      <c r="B918" s="128"/>
      <c r="C918" s="128"/>
      <c r="D918" s="127"/>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row>
    <row r="919" spans="1:28">
      <c r="A919" s="128"/>
      <c r="B919" s="128"/>
      <c r="C919" s="128"/>
      <c r="D919" s="127"/>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row>
    <row r="920" spans="1:28">
      <c r="A920" s="128"/>
      <c r="B920" s="128"/>
      <c r="C920" s="128"/>
      <c r="D920" s="127"/>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row>
    <row r="921" spans="1:28">
      <c r="A921" s="128"/>
      <c r="B921" s="128"/>
      <c r="C921" s="128"/>
      <c r="D921" s="127"/>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row>
    <row r="922" spans="1:28">
      <c r="A922" s="128"/>
      <c r="B922" s="128"/>
      <c r="C922" s="128"/>
      <c r="D922" s="127"/>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row>
    <row r="923" spans="1:28">
      <c r="A923" s="128"/>
      <c r="B923" s="128"/>
      <c r="C923" s="128"/>
      <c r="D923" s="127"/>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row>
    <row r="924" spans="1:28">
      <c r="A924" s="128"/>
      <c r="B924" s="128"/>
      <c r="C924" s="128"/>
      <c r="D924" s="127"/>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row>
    <row r="925" spans="1:28">
      <c r="A925" s="128"/>
      <c r="B925" s="128"/>
      <c r="C925" s="128"/>
      <c r="D925" s="127"/>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row>
    <row r="926" spans="1:28">
      <c r="A926" s="128"/>
      <c r="B926" s="128"/>
      <c r="C926" s="128"/>
      <c r="D926" s="127"/>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row>
    <row r="927" spans="1:28">
      <c r="A927" s="128"/>
      <c r="B927" s="128"/>
      <c r="C927" s="128"/>
      <c r="D927" s="127"/>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row>
    <row r="928" spans="1:28">
      <c r="A928" s="128"/>
      <c r="B928" s="128"/>
      <c r="C928" s="128"/>
      <c r="D928" s="127"/>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row>
    <row r="929" spans="1:28">
      <c r="A929" s="128"/>
      <c r="B929" s="128"/>
      <c r="C929" s="128"/>
      <c r="D929" s="127"/>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row>
    <row r="930" spans="1:28">
      <c r="A930" s="128"/>
      <c r="B930" s="128"/>
      <c r="C930" s="128"/>
      <c r="D930" s="127"/>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row>
    <row r="931" spans="1:28">
      <c r="A931" s="128"/>
      <c r="B931" s="128"/>
      <c r="C931" s="128"/>
      <c r="D931" s="127"/>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row>
    <row r="932" spans="1:28">
      <c r="A932" s="128"/>
      <c r="B932" s="128"/>
      <c r="C932" s="128"/>
      <c r="D932" s="127"/>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row>
    <row r="933" spans="1:28">
      <c r="A933" s="128"/>
      <c r="B933" s="128"/>
      <c r="C933" s="128"/>
      <c r="D933" s="127"/>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row>
    <row r="934" spans="1:28">
      <c r="A934" s="128"/>
      <c r="B934" s="128"/>
      <c r="C934" s="128"/>
      <c r="D934" s="127"/>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row>
    <row r="935" spans="1:28">
      <c r="A935" s="128"/>
      <c r="B935" s="128"/>
      <c r="C935" s="128"/>
      <c r="D935" s="127"/>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row>
    <row r="936" spans="1:28">
      <c r="A936" s="128"/>
      <c r="B936" s="128"/>
      <c r="C936" s="128"/>
      <c r="D936" s="127"/>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row>
    <row r="937" spans="1:28">
      <c r="A937" s="128"/>
      <c r="B937" s="128"/>
      <c r="C937" s="128"/>
      <c r="D937" s="127"/>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row>
    <row r="938" spans="1:28">
      <c r="A938" s="128"/>
      <c r="B938" s="128"/>
      <c r="C938" s="128"/>
      <c r="D938" s="127"/>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row>
    <row r="939" spans="1:28">
      <c r="A939" s="128"/>
      <c r="B939" s="128"/>
      <c r="C939" s="128"/>
      <c r="D939" s="127"/>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row>
    <row r="940" spans="1:28">
      <c r="A940" s="128"/>
      <c r="B940" s="128"/>
      <c r="C940" s="128"/>
      <c r="D940" s="127"/>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row>
    <row r="941" spans="1:28">
      <c r="A941" s="128"/>
      <c r="B941" s="128"/>
      <c r="C941" s="128"/>
      <c r="D941" s="127"/>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row>
    <row r="942" spans="1:28">
      <c r="A942" s="128"/>
      <c r="B942" s="128"/>
      <c r="C942" s="128"/>
      <c r="D942" s="127"/>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row>
    <row r="943" spans="1:28">
      <c r="A943" s="128"/>
      <c r="B943" s="128"/>
      <c r="C943" s="128"/>
      <c r="D943" s="127"/>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row>
    <row r="944" spans="1:28">
      <c r="A944" s="128"/>
      <c r="B944" s="128"/>
      <c r="C944" s="128"/>
      <c r="D944" s="127"/>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row>
    <row r="945" spans="1:28">
      <c r="A945" s="128"/>
      <c r="B945" s="128"/>
      <c r="C945" s="128"/>
      <c r="D945" s="127"/>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row>
    <row r="946" spans="1:28">
      <c r="A946" s="128"/>
      <c r="B946" s="128"/>
      <c r="C946" s="128"/>
      <c r="D946" s="127"/>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row>
    <row r="947" spans="1:28">
      <c r="A947" s="128"/>
      <c r="B947" s="128"/>
      <c r="C947" s="128"/>
      <c r="D947" s="127"/>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row>
    <row r="948" spans="1:28">
      <c r="A948" s="128"/>
      <c r="B948" s="128"/>
      <c r="C948" s="128"/>
      <c r="D948" s="127"/>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row>
    <row r="949" spans="1:28">
      <c r="A949" s="128"/>
      <c r="B949" s="128"/>
      <c r="C949" s="128"/>
      <c r="D949" s="127"/>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row>
    <row r="950" spans="1:28">
      <c r="A950" s="128"/>
      <c r="B950" s="128"/>
      <c r="C950" s="128"/>
      <c r="D950" s="127"/>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row>
    <row r="951" spans="1:28">
      <c r="A951" s="128"/>
      <c r="B951" s="128"/>
      <c r="C951" s="128"/>
      <c r="D951" s="127"/>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row>
    <row r="952" spans="1:28">
      <c r="A952" s="128"/>
      <c r="B952" s="128"/>
      <c r="C952" s="128"/>
      <c r="D952" s="127"/>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row>
    <row r="953" spans="1:28">
      <c r="A953" s="128"/>
      <c r="B953" s="128"/>
      <c r="C953" s="128"/>
      <c r="D953" s="127"/>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row>
    <row r="954" spans="1:28">
      <c r="A954" s="128"/>
      <c r="B954" s="128"/>
      <c r="C954" s="128"/>
      <c r="D954" s="127"/>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row>
    <row r="955" spans="1:28">
      <c r="A955" s="128"/>
      <c r="B955" s="128"/>
      <c r="C955" s="128"/>
      <c r="D955" s="127"/>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row>
    <row r="956" spans="1:28">
      <c r="A956" s="128"/>
      <c r="B956" s="128"/>
      <c r="C956" s="128"/>
      <c r="D956" s="127"/>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row>
    <row r="957" spans="1:28">
      <c r="A957" s="128"/>
      <c r="B957" s="128"/>
      <c r="C957" s="128"/>
      <c r="D957" s="127"/>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row>
    <row r="958" spans="1:28">
      <c r="A958" s="128"/>
      <c r="B958" s="128"/>
      <c r="C958" s="128"/>
      <c r="D958" s="127"/>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row>
    <row r="959" spans="1:28">
      <c r="A959" s="128"/>
      <c r="B959" s="128"/>
      <c r="C959" s="128"/>
      <c r="D959" s="127"/>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row>
    <row r="960" spans="1:28">
      <c r="A960" s="128"/>
      <c r="B960" s="128"/>
      <c r="C960" s="128"/>
      <c r="D960" s="127"/>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row>
    <row r="961" spans="1:28">
      <c r="A961" s="128"/>
      <c r="B961" s="128"/>
      <c r="C961" s="128"/>
      <c r="D961" s="127"/>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row>
    <row r="962" spans="1:28">
      <c r="A962" s="128"/>
      <c r="B962" s="128"/>
      <c r="C962" s="128"/>
      <c r="D962" s="127"/>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row>
    <row r="963" spans="1:28">
      <c r="A963" s="128"/>
      <c r="B963" s="128"/>
      <c r="C963" s="128"/>
      <c r="D963" s="127"/>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row>
    <row r="964" spans="1:28">
      <c r="A964" s="128"/>
      <c r="B964" s="128"/>
      <c r="C964" s="128"/>
      <c r="D964" s="127"/>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row>
    <row r="965" spans="1:28">
      <c r="A965" s="128"/>
      <c r="B965" s="128"/>
      <c r="C965" s="128"/>
      <c r="D965" s="127"/>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row>
    <row r="966" spans="1:28">
      <c r="A966" s="128"/>
      <c r="B966" s="128"/>
      <c r="C966" s="128"/>
      <c r="D966" s="127"/>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row>
    <row r="967" spans="1:28">
      <c r="A967" s="128"/>
      <c r="B967" s="128"/>
      <c r="C967" s="128"/>
      <c r="D967" s="127"/>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row>
    <row r="968" spans="1:28">
      <c r="A968" s="128"/>
      <c r="B968" s="128"/>
      <c r="C968" s="128"/>
      <c r="D968" s="127"/>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row>
    <row r="969" spans="1:28">
      <c r="A969" s="128"/>
      <c r="B969" s="128"/>
      <c r="C969" s="128"/>
      <c r="D969" s="127"/>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row>
    <row r="970" spans="1:28">
      <c r="A970" s="128"/>
      <c r="B970" s="128"/>
      <c r="C970" s="128"/>
      <c r="D970" s="127"/>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row>
    <row r="971" spans="1:28">
      <c r="A971" s="128"/>
      <c r="B971" s="128"/>
      <c r="C971" s="128"/>
      <c r="D971" s="127"/>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row>
    <row r="972" spans="1:28">
      <c r="A972" s="128"/>
      <c r="B972" s="128"/>
      <c r="C972" s="128"/>
      <c r="D972" s="127"/>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row>
    <row r="973" spans="1:28">
      <c r="A973" s="128"/>
      <c r="B973" s="128"/>
      <c r="C973" s="128"/>
      <c r="D973" s="127"/>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row>
    <row r="974" spans="1:28">
      <c r="A974" s="128"/>
      <c r="B974" s="128"/>
      <c r="C974" s="128"/>
      <c r="D974" s="127"/>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row>
    <row r="975" spans="1:28">
      <c r="A975" s="128"/>
      <c r="B975" s="128"/>
      <c r="C975" s="128"/>
      <c r="D975" s="127"/>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row>
    <row r="976" spans="1:28">
      <c r="A976" s="128"/>
      <c r="B976" s="128"/>
      <c r="C976" s="128"/>
      <c r="D976" s="127"/>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row>
    <row r="977" spans="1:28">
      <c r="A977" s="128"/>
      <c r="B977" s="128"/>
      <c r="C977" s="128"/>
      <c r="D977" s="127"/>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row>
    <row r="978" spans="1:28">
      <c r="A978" s="128"/>
      <c r="B978" s="128"/>
      <c r="C978" s="128"/>
      <c r="D978" s="127"/>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row>
    <row r="979" spans="1:28">
      <c r="A979" s="128"/>
      <c r="B979" s="128"/>
      <c r="C979" s="128"/>
      <c r="D979" s="127"/>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row>
    <row r="980" spans="1:28">
      <c r="A980" s="128"/>
      <c r="B980" s="128"/>
      <c r="C980" s="128"/>
      <c r="D980" s="127"/>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row>
    <row r="981" spans="1:28">
      <c r="A981" s="128"/>
      <c r="B981" s="128"/>
      <c r="C981" s="128"/>
      <c r="D981" s="127"/>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row>
    <row r="982" spans="1:28">
      <c r="A982" s="128"/>
      <c r="B982" s="128"/>
      <c r="C982" s="128"/>
      <c r="D982" s="127"/>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row>
    <row r="983" spans="1:28">
      <c r="A983" s="128"/>
      <c r="B983" s="128"/>
      <c r="C983" s="128"/>
      <c r="D983" s="127"/>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row>
    <row r="984" spans="1:28">
      <c r="A984" s="128"/>
      <c r="B984" s="128"/>
      <c r="C984" s="128"/>
      <c r="D984" s="127"/>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row>
    <row r="985" spans="1:28">
      <c r="A985" s="128"/>
      <c r="B985" s="128"/>
      <c r="C985" s="128"/>
      <c r="D985" s="127"/>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row>
    <row r="986" spans="1:28">
      <c r="A986" s="128"/>
      <c r="B986" s="128"/>
      <c r="C986" s="128"/>
      <c r="D986" s="127"/>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row>
    <row r="987" spans="1:28">
      <c r="A987" s="128"/>
      <c r="B987" s="128"/>
      <c r="C987" s="128"/>
      <c r="D987" s="127"/>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row>
    <row r="988" spans="1:28">
      <c r="A988" s="128"/>
      <c r="B988" s="128"/>
      <c r="C988" s="128"/>
      <c r="D988" s="127"/>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row>
    <row r="989" spans="1:28">
      <c r="A989" s="128"/>
      <c r="B989" s="128"/>
      <c r="C989" s="128"/>
      <c r="D989" s="127"/>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row>
    <row r="990" spans="1:28">
      <c r="A990" s="128"/>
      <c r="B990" s="128"/>
      <c r="C990" s="128"/>
      <c r="D990" s="127"/>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row>
    <row r="991" spans="1:28">
      <c r="A991" s="128"/>
      <c r="B991" s="128"/>
      <c r="C991" s="128"/>
      <c r="D991" s="127"/>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row>
    <row r="992" spans="1:28">
      <c r="A992" s="128"/>
      <c r="B992" s="128"/>
      <c r="C992" s="128"/>
      <c r="D992" s="127"/>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row>
    <row r="993" spans="1:28">
      <c r="A993" s="128"/>
      <c r="B993" s="128"/>
      <c r="C993" s="128"/>
      <c r="D993" s="127"/>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row>
    <row r="994" spans="1:28">
      <c r="A994" s="128"/>
      <c r="B994" s="128"/>
      <c r="C994" s="128"/>
      <c r="D994" s="127"/>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row>
    <row r="995" spans="1:28">
      <c r="A995" s="128"/>
      <c r="B995" s="128"/>
      <c r="C995" s="128"/>
      <c r="D995" s="127"/>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row>
    <row r="996" spans="1:28">
      <c r="A996" s="128"/>
      <c r="B996" s="128"/>
      <c r="C996" s="128"/>
      <c r="D996" s="127"/>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row>
    <row r="997" spans="1:28">
      <c r="A997" s="128"/>
      <c r="B997" s="128"/>
      <c r="C997" s="128"/>
      <c r="D997" s="127"/>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row>
    <row r="998" spans="1:28">
      <c r="A998" s="128"/>
      <c r="B998" s="128"/>
      <c r="C998" s="128"/>
      <c r="D998" s="127"/>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row>
    <row r="999" spans="1:28">
      <c r="A999" s="128"/>
      <c r="B999" s="128"/>
      <c r="C999" s="128"/>
      <c r="D999" s="127"/>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row>
    <row r="1000" spans="1:28">
      <c r="A1000" s="128"/>
      <c r="B1000" s="128"/>
      <c r="C1000" s="128"/>
      <c r="D1000" s="127"/>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row>
    <row r="1001" spans="1:28">
      <c r="A1001" s="128"/>
      <c r="B1001" s="128"/>
      <c r="C1001" s="128"/>
      <c r="D1001" s="127"/>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row>
    <row r="1002" spans="1:28">
      <c r="A1002" s="128"/>
      <c r="B1002" s="128"/>
      <c r="C1002" s="128"/>
      <c r="D1002" s="127"/>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row>
    <row r="1003" spans="1:28">
      <c r="A1003" s="128"/>
      <c r="B1003" s="128"/>
      <c r="C1003" s="128"/>
      <c r="D1003" s="127"/>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row>
    <row r="1004" spans="1:28">
      <c r="A1004" s="128"/>
      <c r="B1004" s="128"/>
      <c r="C1004" s="128"/>
      <c r="D1004" s="127"/>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row>
    <row r="1005" spans="1:28">
      <c r="A1005" s="128"/>
      <c r="B1005" s="128"/>
      <c r="C1005" s="128"/>
      <c r="D1005" s="127"/>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row>
    <row r="1006" spans="1:28">
      <c r="A1006" s="128"/>
      <c r="B1006" s="128"/>
      <c r="C1006" s="128"/>
      <c r="D1006" s="127"/>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row>
    <row r="1007" spans="1:28">
      <c r="A1007" s="128"/>
      <c r="B1007" s="128"/>
      <c r="C1007" s="128"/>
      <c r="D1007" s="127"/>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row>
    <row r="1008" spans="1:28">
      <c r="A1008" s="128"/>
      <c r="B1008" s="128"/>
      <c r="C1008" s="128"/>
      <c r="D1008" s="127"/>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row>
    <row r="1009" spans="1:28">
      <c r="A1009" s="128"/>
      <c r="B1009" s="128"/>
      <c r="C1009" s="128"/>
      <c r="D1009" s="127"/>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row>
    <row r="1010" spans="1:28">
      <c r="A1010" s="128"/>
      <c r="B1010" s="128"/>
      <c r="C1010" s="128"/>
      <c r="D1010" s="127"/>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row>
  </sheetData>
  <mergeCells count="7">
    <mergeCell ref="B18:B20"/>
    <mergeCell ref="B37:H37"/>
    <mergeCell ref="B38:H38"/>
    <mergeCell ref="C18:C20"/>
    <mergeCell ref="G19:H19"/>
    <mergeCell ref="D18:H18"/>
    <mergeCell ref="D19:F19"/>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E75B5"/>
  </sheetPr>
  <dimension ref="B2:D1000"/>
  <sheetViews>
    <sheetView showGridLines="0" topLeftCell="A22" zoomScale="85" zoomScaleNormal="85" workbookViewId="0">
      <selection activeCell="M29" sqref="M29"/>
    </sheetView>
  </sheetViews>
  <sheetFormatPr defaultColWidth="14.42578125" defaultRowHeight="15" customHeight="1"/>
  <cols>
    <col min="1" max="1" width="3" customWidth="1"/>
    <col min="2" max="2" width="45.42578125" customWidth="1"/>
    <col min="3" max="3" width="3.42578125" customWidth="1"/>
    <col min="4" max="4" width="85.42578125" customWidth="1"/>
    <col min="5" max="26" width="8.42578125" customWidth="1"/>
  </cols>
  <sheetData>
    <row r="2" spans="2:4" ht="14.65">
      <c r="B2" s="1" t="s">
        <v>28</v>
      </c>
    </row>
    <row r="4" spans="2:4" ht="14.65">
      <c r="B4" s="2" t="s">
        <v>29</v>
      </c>
    </row>
    <row r="6" spans="2:4" ht="14.65">
      <c r="B6" s="1" t="s">
        <v>30</v>
      </c>
    </row>
    <row r="8" spans="2:4" ht="14.65">
      <c r="B8" s="2" t="s">
        <v>31</v>
      </c>
      <c r="D8" s="3">
        <v>45888</v>
      </c>
    </row>
    <row r="9" spans="2:4" ht="14.65">
      <c r="B9" s="2" t="s">
        <v>32</v>
      </c>
      <c r="D9" s="3">
        <v>42228</v>
      </c>
    </row>
    <row r="11" spans="2:4" ht="14.65">
      <c r="B11" s="1" t="s">
        <v>33</v>
      </c>
    </row>
    <row r="13" spans="2:4" ht="14.65">
      <c r="B13" s="4" t="s">
        <v>34</v>
      </c>
      <c r="D13" s="5"/>
    </row>
    <row r="14" spans="2:4" ht="14.65">
      <c r="B14" s="4" t="s">
        <v>35</v>
      </c>
      <c r="D14" s="5"/>
    </row>
    <row r="15" spans="2:4" ht="14.65">
      <c r="B15" s="4" t="s">
        <v>36</v>
      </c>
      <c r="D15" s="5"/>
    </row>
    <row r="16" spans="2:4" ht="14.65">
      <c r="B16" s="4" t="s">
        <v>37</v>
      </c>
      <c r="D16" s="5"/>
    </row>
    <row r="17" spans="2:4" ht="14.65">
      <c r="B17" s="4" t="s">
        <v>38</v>
      </c>
      <c r="D17" s="5"/>
    </row>
    <row r="18" spans="2:4" ht="14.65">
      <c r="B18" s="4" t="s">
        <v>39</v>
      </c>
      <c r="D18" s="6"/>
    </row>
    <row r="19" spans="2:4" ht="14.65">
      <c r="B19" s="4"/>
    </row>
    <row r="20" spans="2:4" ht="14.65">
      <c r="B20" s="7" t="s">
        <v>40</v>
      </c>
    </row>
    <row r="21" spans="2:4" ht="15.75" customHeight="1">
      <c r="B21" s="4"/>
    </row>
    <row r="22" spans="2:4" ht="15.75" customHeight="1">
      <c r="B22" s="4" t="s">
        <v>41</v>
      </c>
      <c r="D22" s="5">
        <v>1509</v>
      </c>
    </row>
    <row r="23" spans="2:4" ht="15.75" customHeight="1">
      <c r="B23" s="4" t="s">
        <v>42</v>
      </c>
      <c r="D23" s="5" t="s">
        <v>145</v>
      </c>
    </row>
    <row r="24" spans="2:4" ht="15.75" customHeight="1">
      <c r="B24" s="4"/>
    </row>
    <row r="25" spans="2:4" ht="15.75" customHeight="1">
      <c r="B25" s="7" t="s">
        <v>44</v>
      </c>
    </row>
    <row r="26" spans="2:4" ht="15.75" customHeight="1">
      <c r="B26" s="4"/>
    </row>
    <row r="27" spans="2:4" ht="15.75" customHeight="1">
      <c r="B27" s="4" t="s">
        <v>45</v>
      </c>
      <c r="D27" s="5" t="s">
        <v>146</v>
      </c>
    </row>
    <row r="28" spans="2:4" ht="15.75" customHeight="1">
      <c r="B28" s="4" t="s">
        <v>47</v>
      </c>
      <c r="D28" s="8" t="s">
        <v>147</v>
      </c>
    </row>
    <row r="29" spans="2:4" ht="15.75" customHeight="1">
      <c r="B29" s="4" t="s">
        <v>49</v>
      </c>
      <c r="D29" s="5" t="s">
        <v>148</v>
      </c>
    </row>
    <row r="30" spans="2:4" ht="15.75" customHeight="1">
      <c r="B30" s="4"/>
    </row>
    <row r="31" spans="2:4" ht="17.25" customHeight="1">
      <c r="B31" s="7" t="s">
        <v>51</v>
      </c>
    </row>
    <row r="32" spans="2:4" ht="17.25" customHeight="1">
      <c r="B32" s="7"/>
    </row>
    <row r="33" spans="2:4" ht="17.25" customHeight="1">
      <c r="B33" s="9" t="s">
        <v>52</v>
      </c>
    </row>
    <row r="34" spans="2:4" ht="15.75" customHeight="1">
      <c r="B34" s="4"/>
    </row>
    <row r="35" spans="2:4" ht="15.75" customHeight="1">
      <c r="B35" s="4" t="s">
        <v>45</v>
      </c>
      <c r="D35" s="5" t="s">
        <v>149</v>
      </c>
    </row>
    <row r="36" spans="2:4" ht="15.75" customHeight="1">
      <c r="B36" s="4" t="s">
        <v>47</v>
      </c>
      <c r="D36" s="5">
        <v>11909460</v>
      </c>
    </row>
    <row r="37" spans="2:4" ht="15.75" customHeight="1">
      <c r="B37" s="4" t="s">
        <v>49</v>
      </c>
      <c r="D37" s="5" t="s">
        <v>148</v>
      </c>
    </row>
    <row r="38" spans="2:4" ht="15.75" customHeight="1">
      <c r="B38" s="4" t="s">
        <v>54</v>
      </c>
      <c r="D38" s="10">
        <v>1</v>
      </c>
    </row>
    <row r="39" spans="2:4" ht="15.75" customHeight="1"/>
    <row r="40" spans="2:4" ht="15.75" customHeight="1"/>
    <row r="41" spans="2:4" ht="15.75" customHeight="1"/>
    <row r="42" spans="2:4" ht="15.75" customHeight="1"/>
    <row r="43" spans="2:4" ht="15.75" customHeight="1"/>
    <row r="44" spans="2:4" ht="15.75" customHeight="1"/>
    <row r="45" spans="2:4" ht="15.75" customHeight="1"/>
    <row r="46" spans="2:4" ht="15.75" customHeight="1"/>
    <row r="47" spans="2:4" ht="15.75" customHeight="1"/>
    <row r="48" spans="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scale="63"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E75B5"/>
  </sheetPr>
  <dimension ref="A1:CS339"/>
  <sheetViews>
    <sheetView showGridLines="0" zoomScale="85" zoomScaleNormal="85" workbookViewId="0">
      <pane xSplit="6" ySplit="4" topLeftCell="G5" activePane="bottomRight" state="frozen"/>
      <selection pane="bottomRight" activeCell="B14" sqref="B14"/>
      <selection pane="bottomLeft" activeCell="A5" sqref="A5"/>
      <selection pane="topRight" activeCell="G1" sqref="G1"/>
    </sheetView>
  </sheetViews>
  <sheetFormatPr defaultColWidth="14.42578125" defaultRowHeight="15" customHeight="1"/>
  <cols>
    <col min="1" max="1" width="4.140625" customWidth="1"/>
    <col min="2" max="2" width="27.42578125" customWidth="1"/>
    <col min="3" max="3" width="16.140625" customWidth="1"/>
    <col min="4" max="4" width="17.42578125" customWidth="1"/>
    <col min="5" max="5" width="14.140625" customWidth="1"/>
    <col min="6" max="6" width="3.42578125" customWidth="1"/>
    <col min="7" max="7" width="15.140625" customWidth="1"/>
    <col min="8" max="28" width="11.42578125" customWidth="1"/>
    <col min="29" max="29" width="12.85546875" customWidth="1"/>
    <col min="30" max="34" width="11.42578125" customWidth="1"/>
    <col min="35" max="35" width="14.28515625" customWidth="1"/>
    <col min="36" max="36" width="12" customWidth="1"/>
    <col min="37" max="97" width="11.42578125" customWidth="1"/>
  </cols>
  <sheetData>
    <row r="1" spans="2:97" ht="14.65">
      <c r="AD1" s="11"/>
      <c r="AE1" s="11"/>
      <c r="AF1" s="11"/>
      <c r="AG1" s="11"/>
    </row>
    <row r="2" spans="2:97" ht="14.65">
      <c r="B2" s="1" t="s">
        <v>55</v>
      </c>
      <c r="AD2" s="11"/>
      <c r="AE2" s="11"/>
      <c r="AF2" s="11"/>
      <c r="AG2" s="11"/>
    </row>
    <row r="3" spans="2:97" ht="14.65">
      <c r="G3" s="12">
        <f>IF(MONTH(C8)&lt;4,(DATE(YEAR(C8)-1,4,1)),DATE(YEAR(C8),4,1))</f>
        <v>42095</v>
      </c>
      <c r="H3" s="13">
        <v>42644</v>
      </c>
      <c r="I3" s="13">
        <f t="shared" ref="I3:CS3" si="0">H4+1</f>
        <v>42826</v>
      </c>
      <c r="J3" s="13">
        <f t="shared" si="0"/>
        <v>42856</v>
      </c>
      <c r="K3" s="13">
        <f t="shared" si="0"/>
        <v>42887</v>
      </c>
      <c r="L3" s="13">
        <f t="shared" si="0"/>
        <v>42917</v>
      </c>
      <c r="M3" s="13">
        <f t="shared" si="0"/>
        <v>42948</v>
      </c>
      <c r="N3" s="13">
        <f t="shared" si="0"/>
        <v>42979</v>
      </c>
      <c r="O3" s="13">
        <f t="shared" si="0"/>
        <v>43009</v>
      </c>
      <c r="P3" s="13">
        <f t="shared" si="0"/>
        <v>43040</v>
      </c>
      <c r="Q3" s="13">
        <f t="shared" si="0"/>
        <v>43070</v>
      </c>
      <c r="R3" s="13">
        <f t="shared" si="0"/>
        <v>43101</v>
      </c>
      <c r="S3" s="13">
        <f t="shared" si="0"/>
        <v>43132</v>
      </c>
      <c r="T3" s="13">
        <f t="shared" si="0"/>
        <v>43160</v>
      </c>
      <c r="U3" s="13">
        <f t="shared" si="0"/>
        <v>43191</v>
      </c>
      <c r="V3" s="13">
        <f t="shared" si="0"/>
        <v>43221</v>
      </c>
      <c r="W3" s="13">
        <f t="shared" si="0"/>
        <v>43374</v>
      </c>
      <c r="X3" s="14">
        <f t="shared" si="0"/>
        <v>43556</v>
      </c>
      <c r="Y3" s="15">
        <f t="shared" si="0"/>
        <v>43739</v>
      </c>
      <c r="Z3" s="15">
        <f t="shared" si="0"/>
        <v>43922</v>
      </c>
      <c r="AA3" s="15">
        <f t="shared" si="0"/>
        <v>44105</v>
      </c>
      <c r="AB3" s="15">
        <f t="shared" si="0"/>
        <v>44287</v>
      </c>
      <c r="AC3" s="15">
        <f t="shared" si="0"/>
        <v>44470</v>
      </c>
      <c r="AD3" s="15">
        <f t="shared" si="0"/>
        <v>44652</v>
      </c>
      <c r="AE3" s="15">
        <f t="shared" si="0"/>
        <v>44835</v>
      </c>
      <c r="AF3" s="15">
        <f t="shared" si="0"/>
        <v>45017</v>
      </c>
      <c r="AG3" s="15">
        <f t="shared" si="0"/>
        <v>45200</v>
      </c>
      <c r="AH3" s="15">
        <f t="shared" si="0"/>
        <v>45383</v>
      </c>
      <c r="AI3" s="15">
        <f t="shared" si="0"/>
        <v>45566</v>
      </c>
      <c r="AJ3" s="15">
        <f t="shared" si="0"/>
        <v>45748</v>
      </c>
      <c r="AK3" s="15">
        <f t="shared" si="0"/>
        <v>45931</v>
      </c>
      <c r="AL3" s="15">
        <f t="shared" si="0"/>
        <v>46113</v>
      </c>
      <c r="AM3" s="15">
        <f t="shared" si="0"/>
        <v>46296</v>
      </c>
      <c r="AN3" s="15">
        <f t="shared" si="0"/>
        <v>46478</v>
      </c>
      <c r="AO3" s="15">
        <f t="shared" si="0"/>
        <v>46661</v>
      </c>
      <c r="AP3" s="15">
        <f t="shared" si="0"/>
        <v>46844</v>
      </c>
      <c r="AQ3" s="15">
        <f t="shared" si="0"/>
        <v>47027</v>
      </c>
      <c r="AR3" s="15">
        <f t="shared" si="0"/>
        <v>47209</v>
      </c>
      <c r="AS3" s="15">
        <f t="shared" si="0"/>
        <v>47392</v>
      </c>
      <c r="AT3" s="15">
        <f t="shared" si="0"/>
        <v>47574</v>
      </c>
      <c r="AU3" s="15">
        <f t="shared" si="0"/>
        <v>47757</v>
      </c>
      <c r="AV3" s="15">
        <f t="shared" si="0"/>
        <v>47939</v>
      </c>
      <c r="AW3" s="15">
        <f t="shared" si="0"/>
        <v>48122</v>
      </c>
      <c r="AX3" s="15">
        <f t="shared" si="0"/>
        <v>48305</v>
      </c>
      <c r="AY3" s="15">
        <f t="shared" si="0"/>
        <v>48488</v>
      </c>
      <c r="AZ3" s="15">
        <f t="shared" si="0"/>
        <v>48670</v>
      </c>
      <c r="BA3" s="15">
        <f t="shared" si="0"/>
        <v>48853</v>
      </c>
      <c r="BB3" s="15">
        <f t="shared" si="0"/>
        <v>49035</v>
      </c>
      <c r="BC3" s="15">
        <f t="shared" si="0"/>
        <v>49218</v>
      </c>
      <c r="BD3" s="15">
        <f t="shared" si="0"/>
        <v>49400</v>
      </c>
      <c r="BE3" s="15">
        <f t="shared" si="0"/>
        <v>49583</v>
      </c>
      <c r="BF3" s="15">
        <f t="shared" si="0"/>
        <v>49766</v>
      </c>
      <c r="BG3" s="15">
        <f t="shared" si="0"/>
        <v>49949</v>
      </c>
      <c r="BH3" s="15">
        <f t="shared" si="0"/>
        <v>50131</v>
      </c>
      <c r="BI3" s="15">
        <f t="shared" si="0"/>
        <v>50314</v>
      </c>
      <c r="BJ3" s="15">
        <f t="shared" si="0"/>
        <v>50496</v>
      </c>
      <c r="BK3" s="15">
        <f t="shared" si="0"/>
        <v>50679</v>
      </c>
      <c r="BL3" s="15">
        <f t="shared" si="0"/>
        <v>50861</v>
      </c>
      <c r="BM3" s="15">
        <f t="shared" si="0"/>
        <v>51044</v>
      </c>
      <c r="BN3" s="15">
        <f t="shared" si="0"/>
        <v>51227</v>
      </c>
      <c r="BO3" s="15">
        <f t="shared" si="0"/>
        <v>51410</v>
      </c>
      <c r="BP3" s="15">
        <f t="shared" si="0"/>
        <v>51592</v>
      </c>
      <c r="BQ3" s="15">
        <f t="shared" si="0"/>
        <v>51775</v>
      </c>
      <c r="BR3" s="15">
        <f t="shared" si="0"/>
        <v>51957</v>
      </c>
      <c r="BS3" s="15">
        <f t="shared" si="0"/>
        <v>52140</v>
      </c>
      <c r="BT3" s="15">
        <f t="shared" si="0"/>
        <v>52322</v>
      </c>
      <c r="BU3" s="15">
        <f t="shared" si="0"/>
        <v>52505</v>
      </c>
      <c r="BV3" s="15">
        <f t="shared" si="0"/>
        <v>52688</v>
      </c>
      <c r="BW3" s="15">
        <f t="shared" si="0"/>
        <v>52871</v>
      </c>
      <c r="BX3" s="15">
        <f t="shared" si="0"/>
        <v>53053</v>
      </c>
      <c r="BY3" s="15">
        <f t="shared" si="0"/>
        <v>53236</v>
      </c>
      <c r="BZ3" s="15">
        <f t="shared" si="0"/>
        <v>53418</v>
      </c>
      <c r="CA3" s="15">
        <f t="shared" si="0"/>
        <v>53601</v>
      </c>
      <c r="CB3" s="15">
        <f t="shared" si="0"/>
        <v>53783</v>
      </c>
      <c r="CC3" s="15">
        <f t="shared" si="0"/>
        <v>53966</v>
      </c>
      <c r="CD3" s="15">
        <f t="shared" si="0"/>
        <v>54149</v>
      </c>
      <c r="CE3" s="15">
        <f t="shared" si="0"/>
        <v>54332</v>
      </c>
      <c r="CF3" s="15">
        <f t="shared" si="0"/>
        <v>54514</v>
      </c>
      <c r="CG3" s="15">
        <f t="shared" si="0"/>
        <v>54697</v>
      </c>
      <c r="CH3" s="15">
        <f t="shared" si="0"/>
        <v>54879</v>
      </c>
      <c r="CI3" s="15">
        <f t="shared" si="0"/>
        <v>55062</v>
      </c>
      <c r="CJ3" s="15">
        <f t="shared" si="0"/>
        <v>55244</v>
      </c>
      <c r="CK3" s="15">
        <f t="shared" si="0"/>
        <v>55427</v>
      </c>
      <c r="CL3" s="15">
        <f t="shared" si="0"/>
        <v>55610</v>
      </c>
      <c r="CM3" s="15">
        <f t="shared" si="0"/>
        <v>55793</v>
      </c>
      <c r="CN3" s="15">
        <f t="shared" si="0"/>
        <v>55975</v>
      </c>
      <c r="CO3" s="15">
        <f t="shared" si="0"/>
        <v>56158</v>
      </c>
      <c r="CP3" s="15">
        <f t="shared" si="0"/>
        <v>56340</v>
      </c>
      <c r="CQ3" s="15">
        <f t="shared" si="0"/>
        <v>56523</v>
      </c>
      <c r="CR3" s="15">
        <f t="shared" si="0"/>
        <v>56705</v>
      </c>
      <c r="CS3" s="15">
        <f t="shared" si="0"/>
        <v>56888</v>
      </c>
    </row>
    <row r="4" spans="2:97" ht="14.65">
      <c r="G4" s="16">
        <v>42496</v>
      </c>
      <c r="H4" s="17">
        <f>EOMONTH(H3,5)</f>
        <v>42825</v>
      </c>
      <c r="I4" s="17">
        <f t="shared" ref="I4:U4" si="1">EOMONTH(I3,0)</f>
        <v>42855</v>
      </c>
      <c r="J4" s="17">
        <f t="shared" si="1"/>
        <v>42886</v>
      </c>
      <c r="K4" s="17">
        <f t="shared" si="1"/>
        <v>42916</v>
      </c>
      <c r="L4" s="17">
        <f t="shared" si="1"/>
        <v>42947</v>
      </c>
      <c r="M4" s="17">
        <f t="shared" si="1"/>
        <v>42978</v>
      </c>
      <c r="N4" s="17">
        <f t="shared" si="1"/>
        <v>43008</v>
      </c>
      <c r="O4" s="17">
        <f t="shared" si="1"/>
        <v>43039</v>
      </c>
      <c r="P4" s="17">
        <f t="shared" si="1"/>
        <v>43069</v>
      </c>
      <c r="Q4" s="17">
        <f t="shared" si="1"/>
        <v>43100</v>
      </c>
      <c r="R4" s="17">
        <f t="shared" si="1"/>
        <v>43131</v>
      </c>
      <c r="S4" s="17">
        <f t="shared" si="1"/>
        <v>43159</v>
      </c>
      <c r="T4" s="17">
        <f t="shared" si="1"/>
        <v>43190</v>
      </c>
      <c r="U4" s="17">
        <f t="shared" si="1"/>
        <v>43220</v>
      </c>
      <c r="V4" s="17">
        <f>EOMONTH(V3,4)</f>
        <v>43373</v>
      </c>
      <c r="W4" s="17">
        <f t="shared" ref="W4:CS4" si="2">EOMONTH(W3,5)</f>
        <v>43555</v>
      </c>
      <c r="X4" s="18">
        <f t="shared" si="2"/>
        <v>43738</v>
      </c>
      <c r="Y4" s="15">
        <f t="shared" si="2"/>
        <v>43921</v>
      </c>
      <c r="Z4" s="15">
        <f t="shared" si="2"/>
        <v>44104</v>
      </c>
      <c r="AA4" s="15">
        <f t="shared" si="2"/>
        <v>44286</v>
      </c>
      <c r="AB4" s="15">
        <f t="shared" si="2"/>
        <v>44469</v>
      </c>
      <c r="AC4" s="15">
        <f t="shared" si="2"/>
        <v>44651</v>
      </c>
      <c r="AD4" s="15">
        <f t="shared" si="2"/>
        <v>44834</v>
      </c>
      <c r="AE4" s="15">
        <f t="shared" si="2"/>
        <v>45016</v>
      </c>
      <c r="AF4" s="15">
        <f t="shared" si="2"/>
        <v>45199</v>
      </c>
      <c r="AG4" s="15">
        <f t="shared" si="2"/>
        <v>45382</v>
      </c>
      <c r="AH4" s="15">
        <f t="shared" si="2"/>
        <v>45565</v>
      </c>
      <c r="AI4" s="15">
        <f t="shared" si="2"/>
        <v>45747</v>
      </c>
      <c r="AJ4" s="15">
        <f t="shared" si="2"/>
        <v>45930</v>
      </c>
      <c r="AK4" s="15">
        <f t="shared" si="2"/>
        <v>46112</v>
      </c>
      <c r="AL4" s="15">
        <f t="shared" si="2"/>
        <v>46295</v>
      </c>
      <c r="AM4" s="15">
        <f t="shared" si="2"/>
        <v>46477</v>
      </c>
      <c r="AN4" s="15">
        <f t="shared" si="2"/>
        <v>46660</v>
      </c>
      <c r="AO4" s="15">
        <f t="shared" si="2"/>
        <v>46843</v>
      </c>
      <c r="AP4" s="15">
        <f t="shared" si="2"/>
        <v>47026</v>
      </c>
      <c r="AQ4" s="15">
        <f t="shared" si="2"/>
        <v>47208</v>
      </c>
      <c r="AR4" s="15">
        <f t="shared" si="2"/>
        <v>47391</v>
      </c>
      <c r="AS4" s="15">
        <f t="shared" si="2"/>
        <v>47573</v>
      </c>
      <c r="AT4" s="15">
        <f t="shared" si="2"/>
        <v>47756</v>
      </c>
      <c r="AU4" s="15">
        <f t="shared" si="2"/>
        <v>47938</v>
      </c>
      <c r="AV4" s="15">
        <f t="shared" si="2"/>
        <v>48121</v>
      </c>
      <c r="AW4" s="15">
        <f t="shared" si="2"/>
        <v>48304</v>
      </c>
      <c r="AX4" s="15">
        <f t="shared" si="2"/>
        <v>48487</v>
      </c>
      <c r="AY4" s="15">
        <f t="shared" si="2"/>
        <v>48669</v>
      </c>
      <c r="AZ4" s="15">
        <f t="shared" si="2"/>
        <v>48852</v>
      </c>
      <c r="BA4" s="15">
        <f t="shared" si="2"/>
        <v>49034</v>
      </c>
      <c r="BB4" s="15">
        <f t="shared" si="2"/>
        <v>49217</v>
      </c>
      <c r="BC4" s="15">
        <f t="shared" si="2"/>
        <v>49399</v>
      </c>
      <c r="BD4" s="15">
        <f t="shared" si="2"/>
        <v>49582</v>
      </c>
      <c r="BE4" s="15">
        <f t="shared" si="2"/>
        <v>49765</v>
      </c>
      <c r="BF4" s="15">
        <f t="shared" si="2"/>
        <v>49948</v>
      </c>
      <c r="BG4" s="15">
        <f t="shared" si="2"/>
        <v>50130</v>
      </c>
      <c r="BH4" s="15">
        <f t="shared" si="2"/>
        <v>50313</v>
      </c>
      <c r="BI4" s="15">
        <f t="shared" si="2"/>
        <v>50495</v>
      </c>
      <c r="BJ4" s="15">
        <f t="shared" si="2"/>
        <v>50678</v>
      </c>
      <c r="BK4" s="15">
        <f t="shared" si="2"/>
        <v>50860</v>
      </c>
      <c r="BL4" s="15">
        <f t="shared" si="2"/>
        <v>51043</v>
      </c>
      <c r="BM4" s="15">
        <f t="shared" si="2"/>
        <v>51226</v>
      </c>
      <c r="BN4" s="15">
        <f t="shared" si="2"/>
        <v>51409</v>
      </c>
      <c r="BO4" s="15">
        <f t="shared" si="2"/>
        <v>51591</v>
      </c>
      <c r="BP4" s="15">
        <f t="shared" si="2"/>
        <v>51774</v>
      </c>
      <c r="BQ4" s="15">
        <f t="shared" si="2"/>
        <v>51956</v>
      </c>
      <c r="BR4" s="15">
        <f t="shared" si="2"/>
        <v>52139</v>
      </c>
      <c r="BS4" s="15">
        <f t="shared" si="2"/>
        <v>52321</v>
      </c>
      <c r="BT4" s="15">
        <f t="shared" si="2"/>
        <v>52504</v>
      </c>
      <c r="BU4" s="15">
        <f t="shared" si="2"/>
        <v>52687</v>
      </c>
      <c r="BV4" s="15">
        <f t="shared" si="2"/>
        <v>52870</v>
      </c>
      <c r="BW4" s="15">
        <f t="shared" si="2"/>
        <v>53052</v>
      </c>
      <c r="BX4" s="15">
        <f t="shared" si="2"/>
        <v>53235</v>
      </c>
      <c r="BY4" s="15">
        <f t="shared" si="2"/>
        <v>53417</v>
      </c>
      <c r="BZ4" s="15">
        <f t="shared" si="2"/>
        <v>53600</v>
      </c>
      <c r="CA4" s="15">
        <f t="shared" si="2"/>
        <v>53782</v>
      </c>
      <c r="CB4" s="15">
        <f t="shared" si="2"/>
        <v>53965</v>
      </c>
      <c r="CC4" s="15">
        <f t="shared" si="2"/>
        <v>54148</v>
      </c>
      <c r="CD4" s="15">
        <f t="shared" si="2"/>
        <v>54331</v>
      </c>
      <c r="CE4" s="15">
        <f t="shared" si="2"/>
        <v>54513</v>
      </c>
      <c r="CF4" s="15">
        <f t="shared" si="2"/>
        <v>54696</v>
      </c>
      <c r="CG4" s="15">
        <f t="shared" si="2"/>
        <v>54878</v>
      </c>
      <c r="CH4" s="15">
        <f t="shared" si="2"/>
        <v>55061</v>
      </c>
      <c r="CI4" s="15">
        <f t="shared" si="2"/>
        <v>55243</v>
      </c>
      <c r="CJ4" s="15">
        <f t="shared" si="2"/>
        <v>55426</v>
      </c>
      <c r="CK4" s="15">
        <f t="shared" si="2"/>
        <v>55609</v>
      </c>
      <c r="CL4" s="15">
        <f t="shared" si="2"/>
        <v>55792</v>
      </c>
      <c r="CM4" s="15">
        <f t="shared" si="2"/>
        <v>55974</v>
      </c>
      <c r="CN4" s="15">
        <f t="shared" si="2"/>
        <v>56157</v>
      </c>
      <c r="CO4" s="15">
        <f t="shared" si="2"/>
        <v>56339</v>
      </c>
      <c r="CP4" s="15">
        <f t="shared" si="2"/>
        <v>56522</v>
      </c>
      <c r="CQ4" s="15">
        <f t="shared" si="2"/>
        <v>56704</v>
      </c>
      <c r="CR4" s="15">
        <f t="shared" si="2"/>
        <v>56887</v>
      </c>
      <c r="CS4" s="15">
        <f t="shared" si="2"/>
        <v>57070</v>
      </c>
    </row>
    <row r="5" spans="2:97" ht="14.6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row>
    <row r="6" spans="2:97" ht="14.65">
      <c r="B6" s="19" t="s">
        <v>56</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row>
    <row r="7" spans="2:97" ht="14.65">
      <c r="B7" s="1"/>
    </row>
    <row r="8" spans="2:97" ht="14.65">
      <c r="B8" s="2" t="s">
        <v>57</v>
      </c>
      <c r="C8" s="21">
        <v>42228</v>
      </c>
      <c r="D8" s="22"/>
    </row>
    <row r="9" spans="2:97" ht="14.65">
      <c r="B9" s="2" t="s">
        <v>58</v>
      </c>
      <c r="C9" s="21">
        <f>'PSBP Midlands Info'!D8</f>
        <v>45888</v>
      </c>
      <c r="D9" s="22"/>
    </row>
    <row r="11" spans="2:97" ht="14.65">
      <c r="B11" s="19" t="s">
        <v>6</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row>
    <row r="13" spans="2:97" ht="43.7">
      <c r="B13" s="23" t="s">
        <v>59</v>
      </c>
      <c r="C13" s="23" t="s">
        <v>60</v>
      </c>
      <c r="D13" s="23" t="s">
        <v>61</v>
      </c>
    </row>
    <row r="14" spans="2:97" ht="14.65">
      <c r="B14" s="24" t="s">
        <v>25</v>
      </c>
      <c r="C14" s="25">
        <v>0.92500000000000004</v>
      </c>
      <c r="D14" s="26">
        <v>1</v>
      </c>
    </row>
    <row r="15" spans="2:97" ht="14.65">
      <c r="B15" s="24" t="s">
        <v>14</v>
      </c>
      <c r="C15" s="25">
        <v>7.4999999999999997E-2</v>
      </c>
      <c r="D15" s="26">
        <v>0</v>
      </c>
    </row>
    <row r="16" spans="2:97" ht="14.65">
      <c r="B16" s="24"/>
      <c r="C16" s="26"/>
      <c r="D16" s="26"/>
    </row>
    <row r="17" spans="2:97" ht="14.65">
      <c r="B17" s="24"/>
      <c r="C17" s="26"/>
      <c r="D17" s="26"/>
    </row>
    <row r="18" spans="2:97" ht="14.65">
      <c r="B18" s="24"/>
      <c r="C18" s="26"/>
      <c r="D18" s="26"/>
    </row>
    <row r="19" spans="2:97" ht="14.65">
      <c r="B19" s="24"/>
      <c r="C19" s="26"/>
      <c r="D19" s="26"/>
    </row>
    <row r="20" spans="2:97" ht="14.65">
      <c r="B20" s="27" t="s">
        <v>66</v>
      </c>
      <c r="C20" s="28">
        <f t="shared" ref="C20:D20" si="3">SUM(C14:C19)</f>
        <v>1</v>
      </c>
      <c r="D20" s="28">
        <f t="shared" si="3"/>
        <v>1</v>
      </c>
    </row>
    <row r="21" spans="2:97" ht="15.75" customHeight="1"/>
    <row r="22" spans="2:97" ht="15.75" customHeight="1">
      <c r="B22" s="19" t="s">
        <v>67</v>
      </c>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row>
    <row r="23" spans="2:97" ht="15.75" customHeight="1">
      <c r="G23" s="29"/>
      <c r="H23" s="29"/>
      <c r="I23" s="29"/>
      <c r="J23" s="29"/>
      <c r="K23" s="29"/>
      <c r="L23" s="29"/>
      <c r="M23" s="29"/>
      <c r="N23" s="29"/>
      <c r="O23" s="29"/>
      <c r="P23" s="29"/>
      <c r="Q23" s="29"/>
      <c r="R23" s="29"/>
      <c r="S23" s="29"/>
      <c r="T23" s="29"/>
      <c r="U23" s="29"/>
    </row>
    <row r="24" spans="2:97" ht="15.75" customHeight="1">
      <c r="B24" s="1" t="s">
        <v>68</v>
      </c>
      <c r="G24" s="29"/>
      <c r="H24" s="29"/>
      <c r="I24" s="29"/>
      <c r="J24" s="29"/>
      <c r="K24" s="29"/>
      <c r="L24" s="29"/>
      <c r="M24" s="29"/>
      <c r="N24" s="29"/>
      <c r="O24" s="29"/>
      <c r="P24" s="29"/>
      <c r="Q24" s="29"/>
      <c r="R24" s="29"/>
      <c r="S24" s="29"/>
      <c r="T24" s="29"/>
      <c r="U24" s="29"/>
    </row>
    <row r="25" spans="2:97" ht="15.75" customHeight="1">
      <c r="G25" s="29"/>
      <c r="H25" s="29"/>
      <c r="I25" s="29"/>
      <c r="J25" s="29"/>
      <c r="K25" s="29"/>
      <c r="L25" s="29"/>
      <c r="M25" s="29"/>
      <c r="N25" s="29"/>
      <c r="O25" s="29"/>
      <c r="P25" s="29"/>
      <c r="Q25" s="29"/>
      <c r="R25" s="29"/>
      <c r="S25" s="29"/>
      <c r="T25" s="29"/>
      <c r="U25" s="29"/>
    </row>
    <row r="26" spans="2:97" ht="15.75" customHeight="1">
      <c r="B26" s="2" t="s">
        <v>69</v>
      </c>
    </row>
    <row r="27" spans="2:97" ht="15.75" customHeight="1"/>
    <row r="28" spans="2:97" ht="15.75" customHeight="1">
      <c r="B28" s="2" t="s">
        <v>70</v>
      </c>
      <c r="E28" s="29">
        <f t="shared" ref="E28:E31" si="4">SUM(G28:CS28)</f>
        <v>-1000</v>
      </c>
      <c r="G28" s="30">
        <v>0</v>
      </c>
      <c r="H28" s="30">
        <v>0</v>
      </c>
      <c r="I28" s="30">
        <v>0</v>
      </c>
      <c r="J28" s="30">
        <v>0</v>
      </c>
      <c r="K28" s="30">
        <v>0</v>
      </c>
      <c r="L28" s="30">
        <v>0</v>
      </c>
      <c r="M28" s="30">
        <v>0</v>
      </c>
      <c r="N28" s="30">
        <v>0</v>
      </c>
      <c r="O28" s="30">
        <v>0</v>
      </c>
      <c r="P28" s="30">
        <v>0</v>
      </c>
      <c r="Q28" s="30">
        <v>0</v>
      </c>
      <c r="R28" s="30">
        <v>0</v>
      </c>
      <c r="S28" s="30">
        <v>0</v>
      </c>
      <c r="T28" s="30">
        <v>0</v>
      </c>
      <c r="U28" s="30">
        <v>0</v>
      </c>
      <c r="V28" s="30">
        <v>0</v>
      </c>
      <c r="W28" s="30">
        <v>0</v>
      </c>
      <c r="X28" s="30">
        <v>-1000</v>
      </c>
      <c r="Y28" s="30">
        <v>0</v>
      </c>
      <c r="Z28" s="30">
        <v>0</v>
      </c>
      <c r="AA28" s="30">
        <v>0</v>
      </c>
      <c r="AB28" s="30">
        <v>0</v>
      </c>
      <c r="AC28" s="30">
        <v>0</v>
      </c>
      <c r="AD28" s="30">
        <v>0</v>
      </c>
      <c r="AE28" s="30">
        <v>0</v>
      </c>
      <c r="AF28" s="30">
        <v>0</v>
      </c>
      <c r="AG28" s="30">
        <v>0</v>
      </c>
      <c r="AH28" s="30">
        <v>0</v>
      </c>
      <c r="AI28" s="30">
        <v>0</v>
      </c>
      <c r="AJ28" s="30">
        <v>0</v>
      </c>
      <c r="AK28" s="30">
        <v>0</v>
      </c>
      <c r="AL28" s="30">
        <v>0</v>
      </c>
      <c r="AM28" s="30">
        <v>0</v>
      </c>
      <c r="AN28" s="30">
        <v>0</v>
      </c>
      <c r="AO28" s="30">
        <v>0</v>
      </c>
      <c r="AP28" s="30">
        <v>0</v>
      </c>
      <c r="AQ28" s="30">
        <v>0</v>
      </c>
      <c r="AR28" s="30">
        <v>0</v>
      </c>
      <c r="AS28" s="30">
        <v>0</v>
      </c>
      <c r="AT28" s="30">
        <v>0</v>
      </c>
      <c r="AU28" s="30">
        <v>0</v>
      </c>
      <c r="AV28" s="30">
        <v>0</v>
      </c>
      <c r="AW28" s="30">
        <v>0</v>
      </c>
      <c r="AX28" s="30">
        <v>0</v>
      </c>
      <c r="AY28" s="30">
        <v>0</v>
      </c>
      <c r="AZ28" s="30">
        <v>0</v>
      </c>
      <c r="BA28" s="30">
        <v>0</v>
      </c>
      <c r="BB28" s="30">
        <v>0</v>
      </c>
      <c r="BC28" s="30">
        <v>0</v>
      </c>
      <c r="BD28" s="30">
        <v>0</v>
      </c>
      <c r="BE28" s="30">
        <v>0</v>
      </c>
      <c r="BF28" s="30">
        <v>0</v>
      </c>
      <c r="BG28" s="30">
        <v>0</v>
      </c>
      <c r="BH28" s="30">
        <v>0</v>
      </c>
      <c r="BI28" s="30">
        <v>0</v>
      </c>
      <c r="BJ28" s="30">
        <v>0</v>
      </c>
      <c r="BK28" s="30">
        <v>0</v>
      </c>
      <c r="BL28" s="30">
        <v>0</v>
      </c>
      <c r="BM28" s="30">
        <v>0</v>
      </c>
      <c r="BN28" s="30">
        <v>0</v>
      </c>
      <c r="BO28" s="30">
        <v>0</v>
      </c>
      <c r="BP28" s="30">
        <v>0</v>
      </c>
      <c r="BQ28" s="30">
        <v>0</v>
      </c>
      <c r="BR28" s="30">
        <v>0</v>
      </c>
      <c r="BS28" s="30">
        <v>0</v>
      </c>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row>
    <row r="29" spans="2:97" ht="15.75" customHeight="1">
      <c r="B29" s="2" t="s">
        <v>71</v>
      </c>
      <c r="E29" s="29">
        <f t="shared" si="4"/>
        <v>-13186.244000000001</v>
      </c>
      <c r="G29" s="30">
        <v>0</v>
      </c>
      <c r="H29" s="30">
        <v>0</v>
      </c>
      <c r="I29" s="30">
        <v>0</v>
      </c>
      <c r="J29" s="30">
        <v>0</v>
      </c>
      <c r="K29" s="30">
        <v>0</v>
      </c>
      <c r="L29" s="30">
        <v>0</v>
      </c>
      <c r="M29" s="30">
        <v>0</v>
      </c>
      <c r="N29" s="30">
        <v>0</v>
      </c>
      <c r="O29" s="30">
        <v>0</v>
      </c>
      <c r="P29" s="30">
        <v>0</v>
      </c>
      <c r="Q29" s="30">
        <v>0</v>
      </c>
      <c r="R29" s="30">
        <v>0</v>
      </c>
      <c r="S29" s="30">
        <v>0</v>
      </c>
      <c r="T29" s="30">
        <v>-13186.244000000001</v>
      </c>
      <c r="U29" s="30">
        <v>0</v>
      </c>
      <c r="V29" s="30">
        <v>0</v>
      </c>
      <c r="W29" s="30">
        <v>0</v>
      </c>
      <c r="X29" s="30">
        <v>0</v>
      </c>
      <c r="Y29" s="30">
        <v>0</v>
      </c>
      <c r="Z29" s="30">
        <v>0</v>
      </c>
      <c r="AA29" s="30">
        <v>0</v>
      </c>
      <c r="AB29" s="30">
        <v>0</v>
      </c>
      <c r="AC29" s="30">
        <v>0</v>
      </c>
      <c r="AD29" s="30">
        <v>0</v>
      </c>
      <c r="AE29" s="30">
        <v>0</v>
      </c>
      <c r="AF29" s="30">
        <v>0</v>
      </c>
      <c r="AG29" s="30">
        <v>0</v>
      </c>
      <c r="AH29" s="30">
        <v>0</v>
      </c>
      <c r="AI29" s="30">
        <v>0</v>
      </c>
      <c r="AJ29" s="30">
        <v>0</v>
      </c>
      <c r="AK29" s="30">
        <v>0</v>
      </c>
      <c r="AL29" s="30">
        <v>0</v>
      </c>
      <c r="AM29" s="30">
        <v>0</v>
      </c>
      <c r="AN29" s="30">
        <v>0</v>
      </c>
      <c r="AO29" s="30">
        <v>0</v>
      </c>
      <c r="AP29" s="30">
        <v>0</v>
      </c>
      <c r="AQ29" s="30">
        <v>0</v>
      </c>
      <c r="AR29" s="30">
        <v>0</v>
      </c>
      <c r="AS29" s="30">
        <v>0</v>
      </c>
      <c r="AT29" s="30">
        <v>0</v>
      </c>
      <c r="AU29" s="30">
        <v>0</v>
      </c>
      <c r="AV29" s="30">
        <v>0</v>
      </c>
      <c r="AW29" s="30">
        <v>0</v>
      </c>
      <c r="AX29" s="30">
        <v>0</v>
      </c>
      <c r="AY29" s="30">
        <v>0</v>
      </c>
      <c r="AZ29" s="30">
        <v>0</v>
      </c>
      <c r="BA29" s="30">
        <v>0</v>
      </c>
      <c r="BB29" s="30">
        <v>0</v>
      </c>
      <c r="BC29" s="30">
        <v>0</v>
      </c>
      <c r="BD29" s="30">
        <v>0</v>
      </c>
      <c r="BE29" s="30">
        <v>0</v>
      </c>
      <c r="BF29" s="30">
        <v>0</v>
      </c>
      <c r="BG29" s="30">
        <v>0</v>
      </c>
      <c r="BH29" s="30">
        <v>0</v>
      </c>
      <c r="BI29" s="30">
        <v>0</v>
      </c>
      <c r="BJ29" s="30">
        <v>0</v>
      </c>
      <c r="BK29" s="30">
        <v>0</v>
      </c>
      <c r="BL29" s="30">
        <v>0</v>
      </c>
      <c r="BM29" s="30">
        <v>0</v>
      </c>
      <c r="BN29" s="30">
        <v>0</v>
      </c>
      <c r="BO29" s="30">
        <v>0</v>
      </c>
      <c r="BP29" s="30">
        <v>0</v>
      </c>
      <c r="BQ29" s="30">
        <v>0</v>
      </c>
      <c r="BR29" s="30">
        <v>0</v>
      </c>
      <c r="BS29" s="30">
        <v>0</v>
      </c>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row>
    <row r="30" spans="2:97" ht="15.75" customHeight="1">
      <c r="B30" s="2" t="s">
        <v>72</v>
      </c>
      <c r="E30" s="29">
        <f t="shared" si="4"/>
        <v>0</v>
      </c>
      <c r="G30" s="30">
        <v>0</v>
      </c>
      <c r="H30" s="30">
        <v>0</v>
      </c>
      <c r="I30" s="30">
        <v>0</v>
      </c>
      <c r="J30" s="30">
        <v>0</v>
      </c>
      <c r="K30" s="30">
        <v>0</v>
      </c>
      <c r="L30" s="30">
        <v>0</v>
      </c>
      <c r="M30" s="30">
        <v>0</v>
      </c>
      <c r="N30" s="30">
        <v>0</v>
      </c>
      <c r="O30" s="30">
        <v>0</v>
      </c>
      <c r="P30" s="30">
        <v>0</v>
      </c>
      <c r="Q30" s="30">
        <v>0</v>
      </c>
      <c r="R30" s="30">
        <v>0</v>
      </c>
      <c r="S30" s="30">
        <v>0</v>
      </c>
      <c r="T30" s="30">
        <v>0</v>
      </c>
      <c r="U30" s="30">
        <v>0</v>
      </c>
      <c r="V30" s="30">
        <v>0</v>
      </c>
      <c r="W30" s="30">
        <v>0</v>
      </c>
      <c r="X30" s="30"/>
      <c r="Y30" s="30">
        <v>0</v>
      </c>
      <c r="Z30" s="30">
        <v>0</v>
      </c>
      <c r="AA30" s="30">
        <v>0</v>
      </c>
      <c r="AB30" s="30">
        <v>0</v>
      </c>
      <c r="AC30" s="30">
        <v>0</v>
      </c>
      <c r="AD30" s="30">
        <v>0</v>
      </c>
      <c r="AE30" s="30">
        <v>0</v>
      </c>
      <c r="AF30" s="30">
        <v>0</v>
      </c>
      <c r="AG30" s="30">
        <v>0</v>
      </c>
      <c r="AH30" s="30">
        <v>0</v>
      </c>
      <c r="AI30" s="30">
        <v>0</v>
      </c>
      <c r="AJ30" s="30">
        <v>0</v>
      </c>
      <c r="AK30" s="30">
        <v>0</v>
      </c>
      <c r="AL30" s="30">
        <v>0</v>
      </c>
      <c r="AM30" s="30">
        <v>0</v>
      </c>
      <c r="AN30" s="30">
        <v>0</v>
      </c>
      <c r="AO30" s="30">
        <v>0</v>
      </c>
      <c r="AP30" s="30">
        <v>0</v>
      </c>
      <c r="AQ30" s="30">
        <v>0</v>
      </c>
      <c r="AR30" s="30">
        <v>0</v>
      </c>
      <c r="AS30" s="30">
        <v>0</v>
      </c>
      <c r="AT30" s="30">
        <v>0</v>
      </c>
      <c r="AU30" s="30">
        <v>0</v>
      </c>
      <c r="AV30" s="30">
        <v>0</v>
      </c>
      <c r="AW30" s="30">
        <v>0</v>
      </c>
      <c r="AX30" s="30">
        <v>0</v>
      </c>
      <c r="AY30" s="30">
        <v>0</v>
      </c>
      <c r="AZ30" s="30">
        <v>0</v>
      </c>
      <c r="BA30" s="30">
        <v>0</v>
      </c>
      <c r="BB30" s="30">
        <v>0</v>
      </c>
      <c r="BC30" s="30">
        <v>0</v>
      </c>
      <c r="BD30" s="30">
        <v>0</v>
      </c>
      <c r="BE30" s="30">
        <v>0</v>
      </c>
      <c r="BF30" s="30">
        <v>0</v>
      </c>
      <c r="BG30" s="30">
        <v>0</v>
      </c>
      <c r="BH30" s="30">
        <v>0</v>
      </c>
      <c r="BI30" s="30">
        <v>0</v>
      </c>
      <c r="BJ30" s="30">
        <v>0</v>
      </c>
      <c r="BK30" s="30">
        <v>0</v>
      </c>
      <c r="BL30" s="30">
        <v>0</v>
      </c>
      <c r="BM30" s="30">
        <v>0</v>
      </c>
      <c r="BN30" s="30">
        <v>0</v>
      </c>
      <c r="BO30" s="30">
        <v>0</v>
      </c>
      <c r="BP30" s="30">
        <v>0</v>
      </c>
      <c r="BQ30" s="30">
        <v>0</v>
      </c>
      <c r="BR30" s="30">
        <v>0</v>
      </c>
      <c r="BS30" s="30">
        <v>0</v>
      </c>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row>
    <row r="31" spans="2:97" ht="15.75" customHeight="1">
      <c r="B31" s="1" t="s">
        <v>66</v>
      </c>
      <c r="C31" s="1"/>
      <c r="D31" s="1"/>
      <c r="E31" s="31">
        <f t="shared" si="4"/>
        <v>-14186.244000000001</v>
      </c>
      <c r="F31" s="1"/>
      <c r="G31" s="32">
        <f t="shared" ref="G31:CS31" si="5">SUM(G28:G30)</f>
        <v>0</v>
      </c>
      <c r="H31" s="32">
        <f t="shared" si="5"/>
        <v>0</v>
      </c>
      <c r="I31" s="32">
        <f t="shared" si="5"/>
        <v>0</v>
      </c>
      <c r="J31" s="32">
        <f t="shared" si="5"/>
        <v>0</v>
      </c>
      <c r="K31" s="32">
        <f t="shared" si="5"/>
        <v>0</v>
      </c>
      <c r="L31" s="32">
        <f t="shared" si="5"/>
        <v>0</v>
      </c>
      <c r="M31" s="32">
        <f t="shared" si="5"/>
        <v>0</v>
      </c>
      <c r="N31" s="32">
        <f t="shared" si="5"/>
        <v>0</v>
      </c>
      <c r="O31" s="32">
        <f t="shared" si="5"/>
        <v>0</v>
      </c>
      <c r="P31" s="32">
        <f t="shared" si="5"/>
        <v>0</v>
      </c>
      <c r="Q31" s="32">
        <f t="shared" si="5"/>
        <v>0</v>
      </c>
      <c r="R31" s="32">
        <f t="shared" si="5"/>
        <v>0</v>
      </c>
      <c r="S31" s="32">
        <f t="shared" si="5"/>
        <v>0</v>
      </c>
      <c r="T31" s="32">
        <f t="shared" si="5"/>
        <v>-13186.244000000001</v>
      </c>
      <c r="U31" s="32">
        <f t="shared" si="5"/>
        <v>0</v>
      </c>
      <c r="V31" s="32">
        <f t="shared" si="5"/>
        <v>0</v>
      </c>
      <c r="W31" s="32">
        <f t="shared" si="5"/>
        <v>0</v>
      </c>
      <c r="X31" s="32">
        <f t="shared" si="5"/>
        <v>-1000</v>
      </c>
      <c r="Y31" s="32">
        <f t="shared" si="5"/>
        <v>0</v>
      </c>
      <c r="Z31" s="32">
        <f t="shared" si="5"/>
        <v>0</v>
      </c>
      <c r="AA31" s="32">
        <f t="shared" si="5"/>
        <v>0</v>
      </c>
      <c r="AB31" s="32">
        <f t="shared" si="5"/>
        <v>0</v>
      </c>
      <c r="AC31" s="32">
        <f t="shared" si="5"/>
        <v>0</v>
      </c>
      <c r="AD31" s="32">
        <f t="shared" si="5"/>
        <v>0</v>
      </c>
      <c r="AE31" s="32">
        <f t="shared" si="5"/>
        <v>0</v>
      </c>
      <c r="AF31" s="32">
        <f t="shared" si="5"/>
        <v>0</v>
      </c>
      <c r="AG31" s="32">
        <f t="shared" si="5"/>
        <v>0</v>
      </c>
      <c r="AH31" s="32">
        <f t="shared" si="5"/>
        <v>0</v>
      </c>
      <c r="AI31" s="32">
        <f t="shared" si="5"/>
        <v>0</v>
      </c>
      <c r="AJ31" s="32">
        <f t="shared" si="5"/>
        <v>0</v>
      </c>
      <c r="AK31" s="32">
        <f t="shared" si="5"/>
        <v>0</v>
      </c>
      <c r="AL31" s="32">
        <f t="shared" si="5"/>
        <v>0</v>
      </c>
      <c r="AM31" s="32">
        <f t="shared" si="5"/>
        <v>0</v>
      </c>
      <c r="AN31" s="32">
        <f t="shared" si="5"/>
        <v>0</v>
      </c>
      <c r="AO31" s="32">
        <f t="shared" si="5"/>
        <v>0</v>
      </c>
      <c r="AP31" s="32">
        <f t="shared" si="5"/>
        <v>0</v>
      </c>
      <c r="AQ31" s="32">
        <f t="shared" si="5"/>
        <v>0</v>
      </c>
      <c r="AR31" s="32">
        <f t="shared" si="5"/>
        <v>0</v>
      </c>
      <c r="AS31" s="32">
        <f t="shared" si="5"/>
        <v>0</v>
      </c>
      <c r="AT31" s="32">
        <f t="shared" si="5"/>
        <v>0</v>
      </c>
      <c r="AU31" s="32">
        <f t="shared" si="5"/>
        <v>0</v>
      </c>
      <c r="AV31" s="32">
        <f t="shared" si="5"/>
        <v>0</v>
      </c>
      <c r="AW31" s="32">
        <f t="shared" si="5"/>
        <v>0</v>
      </c>
      <c r="AX31" s="32">
        <f t="shared" si="5"/>
        <v>0</v>
      </c>
      <c r="AY31" s="32">
        <f t="shared" si="5"/>
        <v>0</v>
      </c>
      <c r="AZ31" s="32">
        <f t="shared" si="5"/>
        <v>0</v>
      </c>
      <c r="BA31" s="32">
        <f t="shared" si="5"/>
        <v>0</v>
      </c>
      <c r="BB31" s="32">
        <f t="shared" si="5"/>
        <v>0</v>
      </c>
      <c r="BC31" s="32">
        <f t="shared" si="5"/>
        <v>0</v>
      </c>
      <c r="BD31" s="32">
        <f t="shared" si="5"/>
        <v>0</v>
      </c>
      <c r="BE31" s="32">
        <f t="shared" si="5"/>
        <v>0</v>
      </c>
      <c r="BF31" s="32">
        <f t="shared" si="5"/>
        <v>0</v>
      </c>
      <c r="BG31" s="32">
        <f t="shared" si="5"/>
        <v>0</v>
      </c>
      <c r="BH31" s="32">
        <f t="shared" si="5"/>
        <v>0</v>
      </c>
      <c r="BI31" s="32">
        <f t="shared" si="5"/>
        <v>0</v>
      </c>
      <c r="BJ31" s="32">
        <f t="shared" si="5"/>
        <v>0</v>
      </c>
      <c r="BK31" s="32">
        <f t="shared" si="5"/>
        <v>0</v>
      </c>
      <c r="BL31" s="32">
        <f t="shared" si="5"/>
        <v>0</v>
      </c>
      <c r="BM31" s="32">
        <f t="shared" si="5"/>
        <v>0</v>
      </c>
      <c r="BN31" s="32">
        <f t="shared" si="5"/>
        <v>0</v>
      </c>
      <c r="BO31" s="32">
        <f t="shared" si="5"/>
        <v>0</v>
      </c>
      <c r="BP31" s="32">
        <f t="shared" si="5"/>
        <v>0</v>
      </c>
      <c r="BQ31" s="32">
        <f t="shared" si="5"/>
        <v>0</v>
      </c>
      <c r="BR31" s="32">
        <f t="shared" si="5"/>
        <v>0</v>
      </c>
      <c r="BS31" s="32">
        <f t="shared" si="5"/>
        <v>0</v>
      </c>
      <c r="BT31" s="32">
        <f t="shared" si="5"/>
        <v>0</v>
      </c>
      <c r="BU31" s="32">
        <f t="shared" si="5"/>
        <v>0</v>
      </c>
      <c r="BV31" s="32">
        <f t="shared" si="5"/>
        <v>0</v>
      </c>
      <c r="BW31" s="32">
        <f t="shared" si="5"/>
        <v>0</v>
      </c>
      <c r="BX31" s="32">
        <f t="shared" si="5"/>
        <v>0</v>
      </c>
      <c r="BY31" s="32">
        <f t="shared" si="5"/>
        <v>0</v>
      </c>
      <c r="BZ31" s="32">
        <f t="shared" si="5"/>
        <v>0</v>
      </c>
      <c r="CA31" s="32">
        <f t="shared" si="5"/>
        <v>0</v>
      </c>
      <c r="CB31" s="32">
        <f t="shared" si="5"/>
        <v>0</v>
      </c>
      <c r="CC31" s="32">
        <f t="shared" si="5"/>
        <v>0</v>
      </c>
      <c r="CD31" s="32">
        <f t="shared" si="5"/>
        <v>0</v>
      </c>
      <c r="CE31" s="32">
        <f t="shared" si="5"/>
        <v>0</v>
      </c>
      <c r="CF31" s="32">
        <f t="shared" si="5"/>
        <v>0</v>
      </c>
      <c r="CG31" s="32">
        <f t="shared" si="5"/>
        <v>0</v>
      </c>
      <c r="CH31" s="32">
        <f t="shared" si="5"/>
        <v>0</v>
      </c>
      <c r="CI31" s="32">
        <f t="shared" si="5"/>
        <v>0</v>
      </c>
      <c r="CJ31" s="32">
        <f t="shared" si="5"/>
        <v>0</v>
      </c>
      <c r="CK31" s="32">
        <f t="shared" si="5"/>
        <v>0</v>
      </c>
      <c r="CL31" s="32">
        <f t="shared" si="5"/>
        <v>0</v>
      </c>
      <c r="CM31" s="32">
        <f t="shared" si="5"/>
        <v>0</v>
      </c>
      <c r="CN31" s="32">
        <f t="shared" si="5"/>
        <v>0</v>
      </c>
      <c r="CO31" s="32">
        <f t="shared" si="5"/>
        <v>0</v>
      </c>
      <c r="CP31" s="32">
        <f t="shared" si="5"/>
        <v>0</v>
      </c>
      <c r="CQ31" s="32">
        <f t="shared" si="5"/>
        <v>0</v>
      </c>
      <c r="CR31" s="32">
        <f t="shared" si="5"/>
        <v>0</v>
      </c>
      <c r="CS31" s="32">
        <f t="shared" si="5"/>
        <v>0</v>
      </c>
    </row>
    <row r="32" spans="2:97" ht="15.75" customHeight="1">
      <c r="E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row>
    <row r="33" spans="2:97" ht="15.75" customHeight="1">
      <c r="B33" s="1" t="s">
        <v>73</v>
      </c>
      <c r="E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row>
    <row r="34" spans="2:97" ht="15.75" customHeight="1">
      <c r="E34" s="29"/>
      <c r="G34" s="29"/>
      <c r="H34" s="29"/>
      <c r="I34" s="29"/>
      <c r="J34" s="29"/>
      <c r="K34" s="29"/>
      <c r="L34" s="29"/>
      <c r="M34" s="29"/>
      <c r="N34" s="29"/>
      <c r="O34" s="29"/>
      <c r="P34" s="29"/>
      <c r="Q34" s="29"/>
      <c r="R34" s="29"/>
      <c r="S34" s="29"/>
      <c r="T34" s="29"/>
      <c r="U34" s="29"/>
      <c r="V34" s="29"/>
      <c r="W34" s="29"/>
      <c r="X34" s="29"/>
      <c r="Y34" s="29"/>
      <c r="Z34" s="29"/>
      <c r="AA34" s="29"/>
      <c r="AB34" s="29"/>
      <c r="AC34" s="33"/>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row>
    <row r="35" spans="2:97" ht="15.75" customHeight="1">
      <c r="B35" s="2" t="s">
        <v>74</v>
      </c>
      <c r="E35" s="29"/>
      <c r="G35" s="29"/>
      <c r="H35" s="29"/>
      <c r="I35" s="29"/>
      <c r="J35" s="29"/>
      <c r="K35" s="29"/>
      <c r="L35" s="29"/>
      <c r="M35" s="29"/>
      <c r="N35" s="29"/>
      <c r="O35" s="29"/>
      <c r="P35" s="29"/>
      <c r="Q35" s="29"/>
      <c r="R35" s="29"/>
      <c r="S35" s="29"/>
      <c r="T35" s="29"/>
      <c r="U35" s="29"/>
      <c r="V35" s="29"/>
      <c r="W35" s="29"/>
      <c r="X35" s="29"/>
      <c r="Y35" s="29"/>
      <c r="Z35" s="29"/>
      <c r="AA35" s="29"/>
      <c r="AB35" s="29"/>
      <c r="AC35" s="34"/>
      <c r="AD35" s="29"/>
      <c r="AE35" s="29"/>
      <c r="AF35" s="29"/>
      <c r="AG35" s="35"/>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row>
    <row r="36" spans="2:97" ht="15.75" customHeight="1">
      <c r="B36" s="2" t="s">
        <v>75</v>
      </c>
      <c r="E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row>
    <row r="37" spans="2:97" ht="15.75" customHeight="1">
      <c r="E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row>
    <row r="38" spans="2:97" ht="15.75" customHeight="1">
      <c r="B38" s="2" t="s">
        <v>76</v>
      </c>
      <c r="E38" s="36">
        <f t="shared" ref="E38:E48" si="6">SUM(G38:CS38)</f>
        <v>6951.8405538216502</v>
      </c>
      <c r="G38" s="30">
        <v>0</v>
      </c>
      <c r="H38" s="30">
        <v>0</v>
      </c>
      <c r="I38" s="30">
        <v>0</v>
      </c>
      <c r="J38" s="30">
        <v>0</v>
      </c>
      <c r="K38" s="30">
        <v>0</v>
      </c>
      <c r="L38" s="30">
        <v>0</v>
      </c>
      <c r="M38" s="30">
        <v>0</v>
      </c>
      <c r="N38" s="30">
        <v>0</v>
      </c>
      <c r="O38" s="30">
        <v>0</v>
      </c>
      <c r="P38" s="30">
        <v>0</v>
      </c>
      <c r="Q38" s="30">
        <v>0</v>
      </c>
      <c r="R38" s="30">
        <v>0</v>
      </c>
      <c r="S38" s="30">
        <v>0</v>
      </c>
      <c r="T38" s="30">
        <v>0</v>
      </c>
      <c r="U38" s="30">
        <v>0</v>
      </c>
      <c r="V38" s="30">
        <v>0</v>
      </c>
      <c r="W38" s="30">
        <v>0</v>
      </c>
      <c r="X38" s="30">
        <v>0</v>
      </c>
      <c r="Y38" s="30">
        <v>0</v>
      </c>
      <c r="Z38" s="30">
        <v>0</v>
      </c>
      <c r="AA38" s="30">
        <v>0</v>
      </c>
      <c r="AB38" s="30">
        <v>0</v>
      </c>
      <c r="AC38" s="30">
        <v>0</v>
      </c>
      <c r="AD38" s="30">
        <v>0</v>
      </c>
      <c r="AE38" s="30">
        <v>0</v>
      </c>
      <c r="AF38" s="30">
        <v>0</v>
      </c>
      <c r="AG38" s="30">
        <v>0</v>
      </c>
      <c r="AH38" s="30">
        <v>0</v>
      </c>
      <c r="AI38" s="30">
        <v>0</v>
      </c>
      <c r="AJ38" s="30">
        <v>0</v>
      </c>
      <c r="AK38" s="30">
        <v>0</v>
      </c>
      <c r="AL38" s="30">
        <v>0</v>
      </c>
      <c r="AM38" s="30">
        <v>0</v>
      </c>
      <c r="AN38" s="30">
        <v>0</v>
      </c>
      <c r="AO38" s="30">
        <v>0</v>
      </c>
      <c r="AP38" s="30">
        <v>0</v>
      </c>
      <c r="AQ38" s="30">
        <v>0</v>
      </c>
      <c r="AR38" s="30">
        <v>0</v>
      </c>
      <c r="AS38" s="30">
        <v>0</v>
      </c>
      <c r="AT38" s="30">
        <v>0</v>
      </c>
      <c r="AU38" s="30">
        <v>0</v>
      </c>
      <c r="AV38" s="30">
        <v>0</v>
      </c>
      <c r="AW38" s="30">
        <v>0</v>
      </c>
      <c r="AX38" s="30">
        <v>0</v>
      </c>
      <c r="AY38" s="30">
        <v>0</v>
      </c>
      <c r="AZ38" s="30">
        <v>0</v>
      </c>
      <c r="BA38" s="30">
        <v>0</v>
      </c>
      <c r="BB38" s="30">
        <v>0</v>
      </c>
      <c r="BC38" s="30">
        <v>0</v>
      </c>
      <c r="BD38" s="30">
        <v>0</v>
      </c>
      <c r="BE38" s="30">
        <v>0</v>
      </c>
      <c r="BF38" s="30">
        <v>0</v>
      </c>
      <c r="BG38" s="30">
        <v>0</v>
      </c>
      <c r="BH38" s="30">
        <v>0</v>
      </c>
      <c r="BI38" s="30">
        <v>0</v>
      </c>
      <c r="BJ38" s="30">
        <v>0</v>
      </c>
      <c r="BK38" s="30">
        <v>0</v>
      </c>
      <c r="BL38" s="30">
        <v>0</v>
      </c>
      <c r="BM38" s="30">
        <v>0</v>
      </c>
      <c r="BN38" s="30">
        <v>0</v>
      </c>
      <c r="BO38" s="30">
        <v>0</v>
      </c>
      <c r="BP38" s="30">
        <v>0</v>
      </c>
      <c r="BQ38" s="30">
        <v>0</v>
      </c>
      <c r="BR38" s="30">
        <v>3035.7277127151201</v>
      </c>
      <c r="BS38" s="30">
        <v>3916.1128411065301</v>
      </c>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row>
    <row r="39" spans="2:97" ht="15.75" customHeight="1">
      <c r="B39" s="2" t="s">
        <v>77</v>
      </c>
      <c r="E39" s="36">
        <f t="shared" si="6"/>
        <v>9142.8773743463971</v>
      </c>
      <c r="G39" s="30">
        <v>0</v>
      </c>
      <c r="H39" s="30">
        <v>0</v>
      </c>
      <c r="I39" s="30">
        <v>0</v>
      </c>
      <c r="J39" s="30">
        <v>0</v>
      </c>
      <c r="K39" s="30">
        <v>0</v>
      </c>
      <c r="L39" s="30">
        <v>0</v>
      </c>
      <c r="M39" s="30">
        <v>0</v>
      </c>
      <c r="N39" s="30">
        <v>0</v>
      </c>
      <c r="O39" s="30">
        <v>0</v>
      </c>
      <c r="P39" s="30">
        <v>0</v>
      </c>
      <c r="Q39" s="30">
        <v>0</v>
      </c>
      <c r="R39" s="30">
        <v>0</v>
      </c>
      <c r="S39" s="30">
        <v>0</v>
      </c>
      <c r="T39" s="30">
        <v>0</v>
      </c>
      <c r="U39" s="30">
        <v>0</v>
      </c>
      <c r="V39" s="30">
        <v>0</v>
      </c>
      <c r="W39" s="30">
        <v>0</v>
      </c>
      <c r="X39" s="30">
        <v>0</v>
      </c>
      <c r="Y39" s="30">
        <v>0</v>
      </c>
      <c r="Z39" s="30">
        <v>736.19988999999998</v>
      </c>
      <c r="AA39" s="30">
        <v>527.19136000000003</v>
      </c>
      <c r="AB39" s="30">
        <v>419.15894000000003</v>
      </c>
      <c r="AC39" s="30">
        <v>289.39062999999999</v>
      </c>
      <c r="AD39" s="30">
        <v>245.98079999999999</v>
      </c>
      <c r="AE39" s="30">
        <v>288.99360000000001</v>
      </c>
      <c r="AF39" s="30">
        <v>287.87403</v>
      </c>
      <c r="AG39" s="30">
        <v>287.38579000000004</v>
      </c>
      <c r="AH39" s="30">
        <v>293.01882999999998</v>
      </c>
      <c r="AI39" s="30">
        <v>285.32935999999995</v>
      </c>
      <c r="AJ39" s="30">
        <v>286.8971034673973</v>
      </c>
      <c r="AK39" s="30">
        <v>217.22901825157624</v>
      </c>
      <c r="AL39" s="30">
        <v>284.9537055144109</v>
      </c>
      <c r="AM39" s="30">
        <v>283.39658144056165</v>
      </c>
      <c r="AN39" s="30">
        <v>284.9537055144109</v>
      </c>
      <c r="AO39" s="30">
        <v>284.9537055144109</v>
      </c>
      <c r="AP39" s="30">
        <v>284.9537055144109</v>
      </c>
      <c r="AQ39" s="30">
        <v>283.39658144056165</v>
      </c>
      <c r="AR39" s="30">
        <v>284.00548595057523</v>
      </c>
      <c r="AS39" s="30">
        <v>277.12079042467121</v>
      </c>
      <c r="AT39" s="30">
        <v>278.05509003824648</v>
      </c>
      <c r="AU39" s="30">
        <v>265.15840432275343</v>
      </c>
      <c r="AV39" s="30">
        <v>258.98853903660267</v>
      </c>
      <c r="AW39" s="30">
        <v>234.37563807331497</v>
      </c>
      <c r="AX39" s="30">
        <v>227.07214156482183</v>
      </c>
      <c r="AY39" s="30">
        <v>206.83431633371231</v>
      </c>
      <c r="AZ39" s="30">
        <v>199.44975436153416</v>
      </c>
      <c r="BA39" s="30">
        <v>177.48887408056163</v>
      </c>
      <c r="BB39" s="30">
        <v>170.206596422904</v>
      </c>
      <c r="BC39" s="30">
        <v>148.48579686412327</v>
      </c>
      <c r="BD39" s="30">
        <v>140.2306922453698</v>
      </c>
      <c r="BE39" s="30">
        <v>112.9184674804383</v>
      </c>
      <c r="BF39" s="30">
        <v>103.86509829906842</v>
      </c>
      <c r="BG39" s="30">
        <v>73.513647108506845</v>
      </c>
      <c r="BH39" s="30">
        <v>61.440859478246502</v>
      </c>
      <c r="BI39" s="30">
        <v>31.299948208780823</v>
      </c>
      <c r="BJ39" s="30">
        <v>14.824776731945132</v>
      </c>
      <c r="BK39" s="30">
        <v>6.2851206624794536</v>
      </c>
      <c r="BL39" s="30">
        <v>0</v>
      </c>
      <c r="BM39" s="30">
        <v>0</v>
      </c>
      <c r="BN39" s="30">
        <v>0</v>
      </c>
      <c r="BO39" s="30">
        <v>0</v>
      </c>
      <c r="BP39" s="30">
        <v>0</v>
      </c>
      <c r="BQ39" s="30">
        <v>0</v>
      </c>
      <c r="BR39" s="30">
        <v>0</v>
      </c>
      <c r="BS39" s="30">
        <v>0</v>
      </c>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row>
    <row r="40" spans="2:97" ht="15.75" customHeight="1">
      <c r="B40" s="2" t="s">
        <v>78</v>
      </c>
      <c r="E40" s="36">
        <f t="shared" si="6"/>
        <v>12343.780421291436</v>
      </c>
      <c r="G40" s="30">
        <v>0</v>
      </c>
      <c r="H40" s="30">
        <v>0</v>
      </c>
      <c r="I40" s="30">
        <v>0</v>
      </c>
      <c r="J40" s="30">
        <v>0</v>
      </c>
      <c r="K40" s="30">
        <v>0</v>
      </c>
      <c r="L40" s="30">
        <v>0</v>
      </c>
      <c r="M40" s="30">
        <v>0</v>
      </c>
      <c r="N40" s="30">
        <v>0</v>
      </c>
      <c r="O40" s="30">
        <v>0</v>
      </c>
      <c r="P40" s="30">
        <v>0</v>
      </c>
      <c r="Q40" s="30">
        <v>0</v>
      </c>
      <c r="R40" s="30">
        <v>0</v>
      </c>
      <c r="S40" s="30">
        <v>0</v>
      </c>
      <c r="T40" s="30">
        <v>0</v>
      </c>
      <c r="U40" s="30">
        <v>0</v>
      </c>
      <c r="V40" s="30">
        <v>0</v>
      </c>
      <c r="W40" s="30">
        <v>0</v>
      </c>
      <c r="X40" s="30">
        <v>0</v>
      </c>
      <c r="Y40" s="30">
        <v>0</v>
      </c>
      <c r="Z40" s="30">
        <v>3425.6869900000002</v>
      </c>
      <c r="AA40" s="30">
        <v>1843.7669999999998</v>
      </c>
      <c r="AB40" s="30">
        <v>2130.4669300000005</v>
      </c>
      <c r="AC40" s="30">
        <v>0</v>
      </c>
      <c r="AD40" s="30">
        <v>51.63611999999921</v>
      </c>
      <c r="AE40" s="30">
        <v>45</v>
      </c>
      <c r="AF40" s="30">
        <v>8.1150400000000005</v>
      </c>
      <c r="AG40" s="30">
        <v>0</v>
      </c>
      <c r="AH40" s="30">
        <v>8.1225699999995395</v>
      </c>
      <c r="AI40" s="30">
        <v>0</v>
      </c>
      <c r="AJ40" s="30">
        <v>94.733379999999997</v>
      </c>
      <c r="AK40" s="30">
        <v>0</v>
      </c>
      <c r="AL40" s="30">
        <v>0</v>
      </c>
      <c r="AM40" s="30">
        <v>0</v>
      </c>
      <c r="AN40" s="30">
        <v>0</v>
      </c>
      <c r="AO40" s="30">
        <v>0</v>
      </c>
      <c r="AP40" s="30">
        <v>0</v>
      </c>
      <c r="AQ40" s="30">
        <v>15.760479999999999</v>
      </c>
      <c r="AR40" s="30">
        <v>89.123390000000001</v>
      </c>
      <c r="AS40" s="30">
        <v>9.7789099999999998</v>
      </c>
      <c r="AT40" s="30">
        <v>190.14192</v>
      </c>
      <c r="AU40" s="30">
        <v>126.76569000000001</v>
      </c>
      <c r="AV40" s="30">
        <v>409.09420999999998</v>
      </c>
      <c r="AW40" s="30">
        <v>121.39236</v>
      </c>
      <c r="AX40" s="30">
        <v>317.48638999999997</v>
      </c>
      <c r="AY40" s="30">
        <v>141.62888000000001</v>
      </c>
      <c r="AZ40" s="30">
        <v>348.80547999999999</v>
      </c>
      <c r="BA40" s="30">
        <v>137.24883</v>
      </c>
      <c r="BB40" s="30">
        <v>347.46377000000001</v>
      </c>
      <c r="BC40" s="30">
        <v>150.76961</v>
      </c>
      <c r="BD40" s="30">
        <v>453.96001999999999</v>
      </c>
      <c r="BE40" s="30">
        <v>150.47721999999999</v>
      </c>
      <c r="BF40" s="30">
        <v>497.76177000000001</v>
      </c>
      <c r="BG40" s="30">
        <v>207.37699000000001</v>
      </c>
      <c r="BH40" s="30">
        <v>498.11752000000001</v>
      </c>
      <c r="BI40" s="30">
        <v>276.69441999999998</v>
      </c>
      <c r="BJ40" s="30">
        <v>141.36474000000001</v>
      </c>
      <c r="BK40" s="30">
        <v>105.03979129143775</v>
      </c>
      <c r="BL40" s="30">
        <v>0</v>
      </c>
      <c r="BM40" s="30">
        <v>0</v>
      </c>
      <c r="BN40" s="30">
        <v>0</v>
      </c>
      <c r="BO40" s="30">
        <v>0</v>
      </c>
      <c r="BP40" s="30">
        <v>0</v>
      </c>
      <c r="BQ40" s="30">
        <v>0</v>
      </c>
      <c r="BR40" s="30">
        <v>0</v>
      </c>
      <c r="BS40" s="30">
        <v>0</v>
      </c>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row>
    <row r="41" spans="2:97" ht="15.75" customHeight="1">
      <c r="B41" s="2" t="s">
        <v>79</v>
      </c>
      <c r="E41" s="36">
        <f t="shared" si="6"/>
        <v>1000</v>
      </c>
      <c r="G41" s="30">
        <v>0</v>
      </c>
      <c r="H41" s="30">
        <v>0</v>
      </c>
      <c r="I41" s="30">
        <v>0</v>
      </c>
      <c r="J41" s="30">
        <v>0</v>
      </c>
      <c r="K41" s="30">
        <v>0</v>
      </c>
      <c r="L41" s="30">
        <v>0</v>
      </c>
      <c r="M41" s="30">
        <v>0</v>
      </c>
      <c r="N41" s="30">
        <v>0</v>
      </c>
      <c r="O41" s="30">
        <v>0</v>
      </c>
      <c r="P41" s="30">
        <v>0</v>
      </c>
      <c r="Q41" s="30">
        <v>0</v>
      </c>
      <c r="R41" s="30">
        <v>0</v>
      </c>
      <c r="S41" s="30">
        <v>0</v>
      </c>
      <c r="T41" s="30">
        <v>0</v>
      </c>
      <c r="U41" s="30">
        <v>0</v>
      </c>
      <c r="V41" s="30">
        <v>0</v>
      </c>
      <c r="W41" s="30">
        <v>0</v>
      </c>
      <c r="X41" s="30">
        <v>0</v>
      </c>
      <c r="Y41" s="30">
        <v>0</v>
      </c>
      <c r="Z41" s="30">
        <v>0</v>
      </c>
      <c r="AA41" s="30">
        <v>0</v>
      </c>
      <c r="AB41" s="30">
        <v>0</v>
      </c>
      <c r="AC41" s="30">
        <v>0</v>
      </c>
      <c r="AD41" s="30">
        <v>0</v>
      </c>
      <c r="AE41" s="30">
        <v>0</v>
      </c>
      <c r="AF41" s="30">
        <v>0</v>
      </c>
      <c r="AG41" s="30">
        <v>0</v>
      </c>
      <c r="AH41" s="30">
        <v>0</v>
      </c>
      <c r="AI41" s="30">
        <v>0</v>
      </c>
      <c r="AJ41" s="30">
        <v>0</v>
      </c>
      <c r="AK41" s="30">
        <v>0</v>
      </c>
      <c r="AL41" s="30">
        <v>0</v>
      </c>
      <c r="AM41" s="30">
        <v>0</v>
      </c>
      <c r="AN41" s="30">
        <v>0</v>
      </c>
      <c r="AO41" s="30">
        <v>0</v>
      </c>
      <c r="AP41" s="30">
        <v>0</v>
      </c>
      <c r="AQ41" s="30">
        <v>0</v>
      </c>
      <c r="AR41" s="30">
        <v>0</v>
      </c>
      <c r="AS41" s="30">
        <v>0</v>
      </c>
      <c r="AT41" s="30">
        <v>0</v>
      </c>
      <c r="AU41" s="30">
        <v>0</v>
      </c>
      <c r="AV41" s="30">
        <v>0</v>
      </c>
      <c r="AW41" s="30">
        <v>0</v>
      </c>
      <c r="AX41" s="30">
        <v>0</v>
      </c>
      <c r="AY41" s="30">
        <v>0</v>
      </c>
      <c r="AZ41" s="30">
        <v>0</v>
      </c>
      <c r="BA41" s="30">
        <v>0</v>
      </c>
      <c r="BB41" s="30">
        <v>0</v>
      </c>
      <c r="BC41" s="30">
        <v>0</v>
      </c>
      <c r="BD41" s="30">
        <v>0</v>
      </c>
      <c r="BE41" s="30">
        <v>0</v>
      </c>
      <c r="BF41" s="30">
        <v>0</v>
      </c>
      <c r="BG41" s="30">
        <v>0</v>
      </c>
      <c r="BH41" s="30">
        <v>0</v>
      </c>
      <c r="BI41" s="30">
        <v>0</v>
      </c>
      <c r="BJ41" s="30">
        <v>0</v>
      </c>
      <c r="BK41" s="30">
        <v>0</v>
      </c>
      <c r="BL41" s="30">
        <v>0</v>
      </c>
      <c r="BM41" s="30">
        <v>0</v>
      </c>
      <c r="BN41" s="30">
        <v>0</v>
      </c>
      <c r="BO41" s="30">
        <v>0</v>
      </c>
      <c r="BP41" s="30">
        <v>0</v>
      </c>
      <c r="BQ41" s="30">
        <v>0</v>
      </c>
      <c r="BR41" s="30">
        <v>0</v>
      </c>
      <c r="BS41" s="30">
        <v>1000</v>
      </c>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row>
    <row r="42" spans="2:97" ht="15.75" customHeight="1">
      <c r="B42" s="2" t="str">
        <f t="shared" ref="B42:B47" si="7">CONCATENATE("Fees paid to"," ",B14)</f>
        <v>Fees paid to International Public Partnerships Limited</v>
      </c>
      <c r="E42" s="36">
        <f t="shared" si="6"/>
        <v>730.44019654470219</v>
      </c>
      <c r="G42" s="30">
        <v>0</v>
      </c>
      <c r="H42" s="30">
        <v>0</v>
      </c>
      <c r="I42" s="30">
        <v>0</v>
      </c>
      <c r="J42" s="30">
        <v>0</v>
      </c>
      <c r="K42" s="30">
        <v>0</v>
      </c>
      <c r="L42" s="30">
        <v>0</v>
      </c>
      <c r="M42" s="30">
        <v>0</v>
      </c>
      <c r="N42" s="30">
        <v>0</v>
      </c>
      <c r="O42" s="30">
        <v>0</v>
      </c>
      <c r="P42" s="30">
        <v>0</v>
      </c>
      <c r="Q42" s="30">
        <v>0</v>
      </c>
      <c r="R42" s="30">
        <v>0</v>
      </c>
      <c r="S42" s="30">
        <v>0</v>
      </c>
      <c r="T42" s="30">
        <v>0</v>
      </c>
      <c r="U42" s="30">
        <v>0</v>
      </c>
      <c r="V42" s="30">
        <v>0</v>
      </c>
      <c r="W42" s="30">
        <v>0</v>
      </c>
      <c r="X42" s="30">
        <v>0</v>
      </c>
      <c r="Y42" s="30">
        <v>0</v>
      </c>
      <c r="Z42" s="30">
        <v>12.000000000000004</v>
      </c>
      <c r="AA42" s="30">
        <v>10.411402513661198</v>
      </c>
      <c r="AB42" s="30">
        <v>9.2449666666666666</v>
      </c>
      <c r="AC42" s="30">
        <v>11.600313333333332</v>
      </c>
      <c r="AD42" s="30">
        <v>10.095559999999999</v>
      </c>
      <c r="AE42" s="30">
        <v>12.568306338797814</v>
      </c>
      <c r="AF42" s="30">
        <v>13.466013333333335</v>
      </c>
      <c r="AG42" s="30">
        <v>12.180146666666667</v>
      </c>
      <c r="AH42" s="30">
        <v>11.73648</v>
      </c>
      <c r="AI42" s="30">
        <v>13.188506666666667</v>
      </c>
      <c r="AJ42" s="30">
        <v>13.584442887175895</v>
      </c>
      <c r="AK42" s="30">
        <v>13.584442887175895</v>
      </c>
      <c r="AL42" s="30">
        <v>14.046313945339875</v>
      </c>
      <c r="AM42" s="30">
        <v>14.046313945339875</v>
      </c>
      <c r="AN42" s="30">
        <v>14.50984230553609</v>
      </c>
      <c r="AO42" s="30">
        <v>14.50984230553609</v>
      </c>
      <c r="AP42" s="30">
        <v>15.003176943924316</v>
      </c>
      <c r="AQ42" s="30">
        <v>15.003176943924316</v>
      </c>
      <c r="AR42" s="30">
        <v>15.453272252242046</v>
      </c>
      <c r="AS42" s="30">
        <v>15.453272252242046</v>
      </c>
      <c r="AT42" s="30">
        <v>15.839604058548097</v>
      </c>
      <c r="AU42" s="30">
        <v>15.839604058548097</v>
      </c>
      <c r="AV42" s="30">
        <v>16.2355941600118</v>
      </c>
      <c r="AW42" s="30">
        <v>16.2355941600118</v>
      </c>
      <c r="AX42" s="30">
        <v>16.641484014012093</v>
      </c>
      <c r="AY42" s="30">
        <v>16.641484014012093</v>
      </c>
      <c r="AZ42" s="30">
        <v>17.057521114362395</v>
      </c>
      <c r="BA42" s="30">
        <v>17.057521114362395</v>
      </c>
      <c r="BB42" s="30">
        <v>17.483959142221455</v>
      </c>
      <c r="BC42" s="30">
        <v>17.483959142221455</v>
      </c>
      <c r="BD42" s="30">
        <v>17.921058120776987</v>
      </c>
      <c r="BE42" s="30">
        <v>17.921058120776987</v>
      </c>
      <c r="BF42" s="30">
        <v>18.36908457379641</v>
      </c>
      <c r="BG42" s="30">
        <v>18.36908457379641</v>
      </c>
      <c r="BH42" s="30">
        <v>18.828311688141319</v>
      </c>
      <c r="BI42" s="30">
        <v>18.828311688141319</v>
      </c>
      <c r="BJ42" s="30">
        <v>19.29901948034485</v>
      </c>
      <c r="BK42" s="30">
        <v>19.29901948034485</v>
      </c>
      <c r="BL42" s="30">
        <v>19.781494967353471</v>
      </c>
      <c r="BM42" s="30">
        <v>19.781494967353471</v>
      </c>
      <c r="BN42" s="30">
        <v>20.276032341537306</v>
      </c>
      <c r="BO42" s="30">
        <v>20.276032341537306</v>
      </c>
      <c r="BP42" s="30">
        <v>20.782933150075738</v>
      </c>
      <c r="BQ42" s="30">
        <v>20.782933150075738</v>
      </c>
      <c r="BR42" s="30">
        <v>21.302506478827627</v>
      </c>
      <c r="BS42" s="30">
        <v>10.419704255948297</v>
      </c>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row>
    <row r="43" spans="2:97" ht="15.75" customHeight="1">
      <c r="B43" s="2" t="str">
        <f t="shared" si="7"/>
        <v>Fees paid to IUK Investments Limited</v>
      </c>
      <c r="E43" s="36">
        <f t="shared" si="6"/>
        <v>365.22009827235109</v>
      </c>
      <c r="G43" s="30">
        <v>0</v>
      </c>
      <c r="H43" s="30">
        <v>0</v>
      </c>
      <c r="I43" s="30">
        <v>0</v>
      </c>
      <c r="J43" s="30">
        <v>0</v>
      </c>
      <c r="K43" s="30">
        <v>0</v>
      </c>
      <c r="L43" s="30">
        <v>0</v>
      </c>
      <c r="M43" s="30">
        <v>0</v>
      </c>
      <c r="N43" s="30">
        <v>0</v>
      </c>
      <c r="O43" s="30">
        <v>0</v>
      </c>
      <c r="P43" s="30">
        <v>0</v>
      </c>
      <c r="Q43" s="30">
        <v>0</v>
      </c>
      <c r="R43" s="30">
        <v>0</v>
      </c>
      <c r="S43" s="30">
        <v>0</v>
      </c>
      <c r="T43" s="30">
        <v>0</v>
      </c>
      <c r="U43" s="30">
        <v>0</v>
      </c>
      <c r="V43" s="30">
        <v>0</v>
      </c>
      <c r="W43" s="30">
        <v>0</v>
      </c>
      <c r="X43" s="30">
        <v>0</v>
      </c>
      <c r="Y43" s="30">
        <v>0</v>
      </c>
      <c r="Z43" s="30">
        <v>6.0000000000000009</v>
      </c>
      <c r="AA43" s="30">
        <v>5.2057012568305998</v>
      </c>
      <c r="AB43" s="30">
        <v>4.6224833333333333</v>
      </c>
      <c r="AC43" s="30">
        <v>5.8001566666666662</v>
      </c>
      <c r="AD43" s="30">
        <v>5.0477799999999995</v>
      </c>
      <c r="AE43" s="30">
        <v>6.2841531693989072</v>
      </c>
      <c r="AF43" s="30">
        <v>6.7330066666666673</v>
      </c>
      <c r="AG43" s="30">
        <v>6.0900733333333337</v>
      </c>
      <c r="AH43" s="30">
        <v>5.8682400000000001</v>
      </c>
      <c r="AI43" s="30">
        <v>6.5942533333333335</v>
      </c>
      <c r="AJ43" s="30">
        <v>6.7922214435879473</v>
      </c>
      <c r="AK43" s="30">
        <v>6.7922214435879473</v>
      </c>
      <c r="AL43" s="30">
        <v>7.0231569726699377</v>
      </c>
      <c r="AM43" s="30">
        <v>7.0231569726699377</v>
      </c>
      <c r="AN43" s="30">
        <v>7.2549211527680448</v>
      </c>
      <c r="AO43" s="30">
        <v>7.2549211527680448</v>
      </c>
      <c r="AP43" s="30">
        <v>7.5015884719621582</v>
      </c>
      <c r="AQ43" s="30">
        <v>7.5015884719621582</v>
      </c>
      <c r="AR43" s="30">
        <v>7.726636126121023</v>
      </c>
      <c r="AS43" s="30">
        <v>7.726636126121023</v>
      </c>
      <c r="AT43" s="30">
        <v>7.9198020292740487</v>
      </c>
      <c r="AU43" s="30">
        <v>7.9198020292740487</v>
      </c>
      <c r="AV43" s="30">
        <v>8.1177970800059001</v>
      </c>
      <c r="AW43" s="30">
        <v>8.1177970800059001</v>
      </c>
      <c r="AX43" s="30">
        <v>8.3207420070060465</v>
      </c>
      <c r="AY43" s="30">
        <v>8.3207420070060465</v>
      </c>
      <c r="AZ43" s="30">
        <v>8.5287605571811973</v>
      </c>
      <c r="BA43" s="30">
        <v>8.5287605571811973</v>
      </c>
      <c r="BB43" s="30">
        <v>8.7419795711107273</v>
      </c>
      <c r="BC43" s="30">
        <v>8.7419795711107273</v>
      </c>
      <c r="BD43" s="30">
        <v>8.9605290603884935</v>
      </c>
      <c r="BE43" s="30">
        <v>8.9605290603884935</v>
      </c>
      <c r="BF43" s="30">
        <v>9.1845422868982052</v>
      </c>
      <c r="BG43" s="30">
        <v>9.1845422868982052</v>
      </c>
      <c r="BH43" s="30">
        <v>9.4141558440706596</v>
      </c>
      <c r="BI43" s="30">
        <v>9.4141558440706596</v>
      </c>
      <c r="BJ43" s="30">
        <v>9.6495097401724248</v>
      </c>
      <c r="BK43" s="30">
        <v>9.6495097401724248</v>
      </c>
      <c r="BL43" s="30">
        <v>9.8907474836767353</v>
      </c>
      <c r="BM43" s="30">
        <v>9.8907474836767353</v>
      </c>
      <c r="BN43" s="30">
        <v>10.138016170768653</v>
      </c>
      <c r="BO43" s="30">
        <v>10.138016170768653</v>
      </c>
      <c r="BP43" s="30">
        <v>10.391466575037869</v>
      </c>
      <c r="BQ43" s="30">
        <v>10.391466575037869</v>
      </c>
      <c r="BR43" s="30">
        <v>10.651253239413814</v>
      </c>
      <c r="BS43" s="30">
        <v>5.2098521279741483</v>
      </c>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row>
    <row r="44" spans="2:97" ht="15.75" hidden="1" customHeight="1">
      <c r="B44" s="2" t="str">
        <f t="shared" si="7"/>
        <v xml:space="preserve">Fees paid to </v>
      </c>
      <c r="E44" s="29">
        <f t="shared" si="6"/>
        <v>0</v>
      </c>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row>
    <row r="45" spans="2:97" ht="15.75" hidden="1" customHeight="1">
      <c r="B45" s="2" t="str">
        <f t="shared" si="7"/>
        <v xml:space="preserve">Fees paid to </v>
      </c>
      <c r="E45" s="29">
        <f t="shared" si="6"/>
        <v>0</v>
      </c>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row>
    <row r="46" spans="2:97" ht="15.75" hidden="1" customHeight="1">
      <c r="B46" s="2" t="str">
        <f t="shared" si="7"/>
        <v xml:space="preserve">Fees paid to </v>
      </c>
      <c r="E46" s="29">
        <f t="shared" si="6"/>
        <v>0</v>
      </c>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row>
    <row r="47" spans="2:97" ht="15.75" hidden="1" customHeight="1">
      <c r="B47" s="2" t="str">
        <f t="shared" si="7"/>
        <v xml:space="preserve">Fees paid to </v>
      </c>
      <c r="E47" s="29">
        <f t="shared" si="6"/>
        <v>0</v>
      </c>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row>
    <row r="48" spans="2:97" ht="15.75" customHeight="1">
      <c r="B48" s="1" t="s">
        <v>66</v>
      </c>
      <c r="C48" s="1"/>
      <c r="D48" s="1"/>
      <c r="E48" s="31">
        <f t="shared" si="6"/>
        <v>30534.15864427654</v>
      </c>
      <c r="F48" s="1"/>
      <c r="G48" s="32">
        <f t="shared" ref="G48:CS48" si="8">SUM(G38:G47)</f>
        <v>0</v>
      </c>
      <c r="H48" s="32">
        <f t="shared" si="8"/>
        <v>0</v>
      </c>
      <c r="I48" s="32">
        <f t="shared" si="8"/>
        <v>0</v>
      </c>
      <c r="J48" s="32">
        <f t="shared" si="8"/>
        <v>0</v>
      </c>
      <c r="K48" s="32">
        <f t="shared" si="8"/>
        <v>0</v>
      </c>
      <c r="L48" s="32">
        <f t="shared" si="8"/>
        <v>0</v>
      </c>
      <c r="M48" s="32">
        <f t="shared" si="8"/>
        <v>0</v>
      </c>
      <c r="N48" s="32">
        <f t="shared" si="8"/>
        <v>0</v>
      </c>
      <c r="O48" s="32">
        <f t="shared" si="8"/>
        <v>0</v>
      </c>
      <c r="P48" s="32">
        <f t="shared" si="8"/>
        <v>0</v>
      </c>
      <c r="Q48" s="32">
        <f t="shared" si="8"/>
        <v>0</v>
      </c>
      <c r="R48" s="32">
        <f t="shared" si="8"/>
        <v>0</v>
      </c>
      <c r="S48" s="32">
        <f t="shared" si="8"/>
        <v>0</v>
      </c>
      <c r="T48" s="32">
        <f t="shared" si="8"/>
        <v>0</v>
      </c>
      <c r="U48" s="32">
        <f t="shared" si="8"/>
        <v>0</v>
      </c>
      <c r="V48" s="32">
        <f t="shared" si="8"/>
        <v>0</v>
      </c>
      <c r="W48" s="32">
        <f t="shared" si="8"/>
        <v>0</v>
      </c>
      <c r="X48" s="32">
        <f t="shared" si="8"/>
        <v>0</v>
      </c>
      <c r="Y48" s="32">
        <f t="shared" si="8"/>
        <v>0</v>
      </c>
      <c r="Z48" s="32">
        <f t="shared" si="8"/>
        <v>4179.88688</v>
      </c>
      <c r="AA48" s="32">
        <f t="shared" si="8"/>
        <v>2386.5754637704918</v>
      </c>
      <c r="AB48" s="32">
        <f t="shared" si="8"/>
        <v>2563.4933200000009</v>
      </c>
      <c r="AC48" s="32">
        <f t="shared" si="8"/>
        <v>306.79110000000003</v>
      </c>
      <c r="AD48" s="32">
        <f t="shared" si="8"/>
        <v>312.76025999999916</v>
      </c>
      <c r="AE48" s="32">
        <f t="shared" si="8"/>
        <v>352.84605950819673</v>
      </c>
      <c r="AF48" s="32">
        <f t="shared" si="8"/>
        <v>316.18808999999999</v>
      </c>
      <c r="AG48" s="32">
        <f t="shared" si="8"/>
        <v>305.65601000000004</v>
      </c>
      <c r="AH48" s="32">
        <f t="shared" si="8"/>
        <v>318.74611999999956</v>
      </c>
      <c r="AI48" s="32">
        <f t="shared" si="8"/>
        <v>305.11211999999995</v>
      </c>
      <c r="AJ48" s="32">
        <f t="shared" si="8"/>
        <v>402.00714779816116</v>
      </c>
      <c r="AK48" s="32">
        <f t="shared" si="8"/>
        <v>237.60568258234008</v>
      </c>
      <c r="AL48" s="32">
        <f t="shared" si="8"/>
        <v>306.02317643242071</v>
      </c>
      <c r="AM48" s="32">
        <f t="shared" si="8"/>
        <v>304.46605235857146</v>
      </c>
      <c r="AN48" s="32">
        <f t="shared" si="8"/>
        <v>306.71846897271502</v>
      </c>
      <c r="AO48" s="32">
        <f t="shared" si="8"/>
        <v>306.71846897271502</v>
      </c>
      <c r="AP48" s="32">
        <f t="shared" si="8"/>
        <v>307.45847093029738</v>
      </c>
      <c r="AQ48" s="32">
        <f t="shared" si="8"/>
        <v>321.6618268564481</v>
      </c>
      <c r="AR48" s="32">
        <f t="shared" si="8"/>
        <v>396.30878432893832</v>
      </c>
      <c r="AS48" s="32">
        <f t="shared" si="8"/>
        <v>310.07960880303432</v>
      </c>
      <c r="AT48" s="32">
        <f t="shared" si="8"/>
        <v>491.95641612606863</v>
      </c>
      <c r="AU48" s="32">
        <f t="shared" si="8"/>
        <v>415.68350041057556</v>
      </c>
      <c r="AV48" s="32">
        <f t="shared" si="8"/>
        <v>692.43614027662034</v>
      </c>
      <c r="AW48" s="32">
        <f t="shared" si="8"/>
        <v>380.12138931333271</v>
      </c>
      <c r="AX48" s="32">
        <f t="shared" si="8"/>
        <v>569.52075758583999</v>
      </c>
      <c r="AY48" s="32">
        <f t="shared" si="8"/>
        <v>373.42542235473047</v>
      </c>
      <c r="AZ48" s="32">
        <f t="shared" si="8"/>
        <v>573.84151603307771</v>
      </c>
      <c r="BA48" s="32">
        <f t="shared" si="8"/>
        <v>340.32398575210522</v>
      </c>
      <c r="BB48" s="32">
        <f t="shared" si="8"/>
        <v>543.89630513623615</v>
      </c>
      <c r="BC48" s="32">
        <f t="shared" si="8"/>
        <v>325.4813455774555</v>
      </c>
      <c r="BD48" s="32">
        <f t="shared" si="8"/>
        <v>621.07229942653521</v>
      </c>
      <c r="BE48" s="32">
        <f t="shared" si="8"/>
        <v>290.27727466160371</v>
      </c>
      <c r="BF48" s="32">
        <f t="shared" si="8"/>
        <v>629.18049515976304</v>
      </c>
      <c r="BG48" s="32">
        <f t="shared" si="8"/>
        <v>308.44426396920142</v>
      </c>
      <c r="BH48" s="32">
        <f t="shared" si="8"/>
        <v>587.80084701045848</v>
      </c>
      <c r="BI48" s="32">
        <f t="shared" si="8"/>
        <v>336.23683574099277</v>
      </c>
      <c r="BJ48" s="32">
        <f t="shared" si="8"/>
        <v>185.13804595246239</v>
      </c>
      <c r="BK48" s="32">
        <f t="shared" si="8"/>
        <v>140.27344117443448</v>
      </c>
      <c r="BL48" s="32">
        <f t="shared" si="8"/>
        <v>29.672242451030208</v>
      </c>
      <c r="BM48" s="32">
        <f t="shared" si="8"/>
        <v>29.672242451030208</v>
      </c>
      <c r="BN48" s="32">
        <f t="shared" si="8"/>
        <v>30.414048512305961</v>
      </c>
      <c r="BO48" s="32">
        <f t="shared" si="8"/>
        <v>30.414048512305961</v>
      </c>
      <c r="BP48" s="32">
        <f t="shared" si="8"/>
        <v>31.174399725113609</v>
      </c>
      <c r="BQ48" s="32">
        <f t="shared" si="8"/>
        <v>31.174399725113609</v>
      </c>
      <c r="BR48" s="32">
        <f t="shared" si="8"/>
        <v>3067.6814724333617</v>
      </c>
      <c r="BS48" s="32">
        <f t="shared" si="8"/>
        <v>4931.7423974904523</v>
      </c>
      <c r="BT48" s="32">
        <f t="shared" si="8"/>
        <v>0</v>
      </c>
      <c r="BU48" s="32">
        <f t="shared" si="8"/>
        <v>0</v>
      </c>
      <c r="BV48" s="32">
        <f t="shared" si="8"/>
        <v>0</v>
      </c>
      <c r="BW48" s="32">
        <f t="shared" si="8"/>
        <v>0</v>
      </c>
      <c r="BX48" s="32">
        <f t="shared" si="8"/>
        <v>0</v>
      </c>
      <c r="BY48" s="32">
        <f t="shared" si="8"/>
        <v>0</v>
      </c>
      <c r="BZ48" s="32">
        <f t="shared" si="8"/>
        <v>0</v>
      </c>
      <c r="CA48" s="32">
        <f t="shared" si="8"/>
        <v>0</v>
      </c>
      <c r="CB48" s="32">
        <f t="shared" si="8"/>
        <v>0</v>
      </c>
      <c r="CC48" s="32">
        <f t="shared" si="8"/>
        <v>0</v>
      </c>
      <c r="CD48" s="32">
        <f t="shared" si="8"/>
        <v>0</v>
      </c>
      <c r="CE48" s="32">
        <f t="shared" si="8"/>
        <v>0</v>
      </c>
      <c r="CF48" s="32">
        <f t="shared" si="8"/>
        <v>0</v>
      </c>
      <c r="CG48" s="32">
        <f t="shared" si="8"/>
        <v>0</v>
      </c>
      <c r="CH48" s="32">
        <f t="shared" si="8"/>
        <v>0</v>
      </c>
      <c r="CI48" s="32">
        <f t="shared" si="8"/>
        <v>0</v>
      </c>
      <c r="CJ48" s="32">
        <f t="shared" si="8"/>
        <v>0</v>
      </c>
      <c r="CK48" s="32">
        <f t="shared" si="8"/>
        <v>0</v>
      </c>
      <c r="CL48" s="32">
        <f t="shared" si="8"/>
        <v>0</v>
      </c>
      <c r="CM48" s="32">
        <f t="shared" si="8"/>
        <v>0</v>
      </c>
      <c r="CN48" s="32">
        <f t="shared" si="8"/>
        <v>0</v>
      </c>
      <c r="CO48" s="32">
        <f t="shared" si="8"/>
        <v>0</v>
      </c>
      <c r="CP48" s="32">
        <f t="shared" si="8"/>
        <v>0</v>
      </c>
      <c r="CQ48" s="32">
        <f t="shared" si="8"/>
        <v>0</v>
      </c>
      <c r="CR48" s="32">
        <f t="shared" si="8"/>
        <v>0</v>
      </c>
      <c r="CS48" s="32">
        <f t="shared" si="8"/>
        <v>0</v>
      </c>
    </row>
    <row r="49" spans="2:97" ht="15.75" customHeight="1">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row>
    <row r="50" spans="2:97" ht="15.75" customHeight="1">
      <c r="B50" s="1" t="s">
        <v>80</v>
      </c>
      <c r="AJ50" s="37"/>
    </row>
    <row r="51" spans="2:97" ht="15.75" customHeight="1">
      <c r="B51" s="2" t="s">
        <v>81</v>
      </c>
      <c r="G51" s="38"/>
      <c r="H51" s="38"/>
      <c r="I51" s="38"/>
      <c r="J51" s="38"/>
      <c r="K51" s="38"/>
      <c r="L51" s="38"/>
      <c r="M51" s="38"/>
      <c r="N51" s="38"/>
      <c r="O51" s="38"/>
      <c r="P51" s="38"/>
      <c r="Q51" s="38"/>
      <c r="R51" s="38"/>
      <c r="S51" s="38"/>
      <c r="T51" s="38"/>
      <c r="U51" s="38"/>
      <c r="V51" s="38"/>
      <c r="W51" s="38"/>
      <c r="X51" s="38"/>
      <c r="Y51" s="38"/>
      <c r="Z51" s="38">
        <v>2.52277505255783E-2</v>
      </c>
      <c r="AA51" s="38">
        <v>2.52277505255783E-2</v>
      </c>
      <c r="AB51" s="38">
        <v>1.5721120984278799E-2</v>
      </c>
      <c r="AC51" s="38">
        <v>1.5721120984278799E-2</v>
      </c>
      <c r="AD51" s="38">
        <v>8.3445491250000003E-2</v>
      </c>
      <c r="AE51" s="38">
        <v>8.3445491250000003E-2</v>
      </c>
      <c r="AF51" s="38">
        <v>0.12919254658385101</v>
      </c>
      <c r="AG51" s="38">
        <v>0.12919254658385101</v>
      </c>
      <c r="AH51" s="38">
        <v>3.5203520352035077E-2</v>
      </c>
      <c r="AI51" s="38">
        <v>3.5203520352035077E-2</v>
      </c>
      <c r="AJ51" s="38">
        <v>3.0021253985122242E-2</v>
      </c>
      <c r="AK51" s="38">
        <v>3.0021253985122242E-2</v>
      </c>
      <c r="AL51" s="38">
        <v>2.5000000000000001E-2</v>
      </c>
      <c r="AM51" s="38">
        <v>2.5000000000000001E-2</v>
      </c>
      <c r="AN51" s="38">
        <v>2.5000000000000001E-2</v>
      </c>
      <c r="AO51" s="38">
        <v>2.5000000000000001E-2</v>
      </c>
      <c r="AP51" s="38">
        <v>2.5000000000000001E-2</v>
      </c>
      <c r="AQ51" s="38">
        <v>2.5000000000000001E-2</v>
      </c>
      <c r="AR51" s="38">
        <v>2.5000000000000001E-2</v>
      </c>
      <c r="AS51" s="38">
        <v>2.5000000000000001E-2</v>
      </c>
      <c r="AT51" s="38">
        <v>2.5000000000000001E-2</v>
      </c>
      <c r="AU51" s="38">
        <v>2.5000000000000001E-2</v>
      </c>
      <c r="AV51" s="38">
        <v>2.5000000000000001E-2</v>
      </c>
      <c r="AW51" s="38">
        <v>2.5000000000000001E-2</v>
      </c>
      <c r="AX51" s="38">
        <v>2.5000000000000001E-2</v>
      </c>
      <c r="AY51" s="38">
        <v>2.5000000000000001E-2</v>
      </c>
      <c r="AZ51" s="38">
        <v>2.5000000000000001E-2</v>
      </c>
      <c r="BA51" s="38">
        <v>2.5000000000000001E-2</v>
      </c>
      <c r="BB51" s="38">
        <v>2.5000000000000001E-2</v>
      </c>
      <c r="BC51" s="38">
        <v>2.5000000000000001E-2</v>
      </c>
      <c r="BD51" s="38">
        <v>2.5000000000000001E-2</v>
      </c>
      <c r="BE51" s="38">
        <v>2.5000000000000001E-2</v>
      </c>
      <c r="BF51" s="38">
        <v>2.5000000000000001E-2</v>
      </c>
      <c r="BG51" s="38">
        <v>2.5000000000000001E-2</v>
      </c>
      <c r="BH51" s="38">
        <v>2.5000000000000001E-2</v>
      </c>
      <c r="BI51" s="38">
        <v>2.5000000000000001E-2</v>
      </c>
      <c r="BJ51" s="38">
        <v>2.5000000000000001E-2</v>
      </c>
      <c r="BK51" s="38">
        <v>2.5000000000000001E-2</v>
      </c>
      <c r="BL51" s="38">
        <v>2.5000000000000001E-2</v>
      </c>
      <c r="BM51" s="38">
        <v>2.5000000000000001E-2</v>
      </c>
      <c r="BN51" s="38">
        <v>2.5000000000000001E-2</v>
      </c>
      <c r="BO51" s="38">
        <v>2.5000000000000001E-2</v>
      </c>
      <c r="BP51" s="38">
        <v>2.5000000000000001E-2</v>
      </c>
      <c r="BQ51" s="38">
        <v>2.5000000000000001E-2</v>
      </c>
      <c r="BR51" s="38">
        <v>2.5000000000000001E-2</v>
      </c>
      <c r="BS51" s="38">
        <v>2.5000000000000001E-2</v>
      </c>
      <c r="BT51" s="38"/>
      <c r="BU51" s="38"/>
      <c r="BV51" s="38"/>
      <c r="BW51" s="38"/>
      <c r="BX51" s="38"/>
      <c r="BY51" s="38"/>
      <c r="BZ51" s="38"/>
      <c r="CA51" s="38"/>
      <c r="CB51" s="38"/>
      <c r="CC51" s="38"/>
      <c r="CD51" s="38"/>
      <c r="CE51" s="38"/>
      <c r="CF51" s="38"/>
      <c r="CG51" s="38"/>
      <c r="CH51" s="38"/>
      <c r="CI51" s="38"/>
      <c r="CJ51" s="38"/>
      <c r="CK51" s="38"/>
      <c r="CL51" s="38"/>
      <c r="CM51" s="38"/>
      <c r="CN51" s="38"/>
      <c r="CO51" s="38"/>
      <c r="CP51" s="38"/>
      <c r="CQ51" s="38"/>
      <c r="CR51" s="38"/>
      <c r="CS51" s="38"/>
    </row>
    <row r="52" spans="2:97" ht="15.75" customHeight="1">
      <c r="B52" s="2" t="s">
        <v>81</v>
      </c>
      <c r="G52" s="38">
        <v>1</v>
      </c>
      <c r="H52" s="38">
        <v>1</v>
      </c>
      <c r="I52" s="38">
        <v>1</v>
      </c>
      <c r="J52" s="38">
        <v>1</v>
      </c>
      <c r="K52" s="38">
        <v>1</v>
      </c>
      <c r="L52" s="38">
        <v>1</v>
      </c>
      <c r="M52" s="38">
        <v>1</v>
      </c>
      <c r="N52" s="38">
        <v>1</v>
      </c>
      <c r="O52" s="38">
        <v>1</v>
      </c>
      <c r="P52" s="38">
        <v>1</v>
      </c>
      <c r="Q52" s="38">
        <v>1</v>
      </c>
      <c r="R52" s="38">
        <v>1</v>
      </c>
      <c r="S52" s="38">
        <v>1</v>
      </c>
      <c r="T52" s="38">
        <v>1</v>
      </c>
      <c r="U52" s="38">
        <v>1</v>
      </c>
      <c r="V52" s="38">
        <v>1</v>
      </c>
      <c r="W52" s="38">
        <v>1</v>
      </c>
      <c r="X52" s="38">
        <v>1</v>
      </c>
      <c r="Y52" s="38">
        <v>1</v>
      </c>
      <c r="Z52" s="38">
        <v>1</v>
      </c>
      <c r="AA52" s="38">
        <f t="shared" ref="AA52:BS52" si="9">Z52*(1-(Z51))</f>
        <v>0.97477224947442165</v>
      </c>
      <c r="AB52" s="38">
        <f t="shared" si="9"/>
        <v>0.95018093834542416</v>
      </c>
      <c r="AC52" s="38">
        <f t="shared" si="9"/>
        <v>0.93524302885674016</v>
      </c>
      <c r="AD52" s="38">
        <f t="shared" si="9"/>
        <v>0.92053996005037997</v>
      </c>
      <c r="AE52" s="38">
        <f t="shared" si="9"/>
        <v>0.84372505086872063</v>
      </c>
      <c r="AF52" s="38">
        <f t="shared" si="9"/>
        <v>0.77331999951904895</v>
      </c>
      <c r="AG52" s="38">
        <f t="shared" si="9"/>
        <v>0.67341281945696052</v>
      </c>
      <c r="AH52" s="38">
        <f t="shared" si="9"/>
        <v>0.58641290240910471</v>
      </c>
      <c r="AI52" s="38">
        <f t="shared" si="9"/>
        <v>0.56576910386444978</v>
      </c>
      <c r="AJ52" s="38">
        <f t="shared" si="9"/>
        <v>0.54585203970200491</v>
      </c>
      <c r="AK52" s="38">
        <f t="shared" si="9"/>
        <v>0.52946487697981404</v>
      </c>
      <c r="AL52" s="38">
        <f t="shared" si="9"/>
        <v>0.5135696774318016</v>
      </c>
      <c r="AM52" s="38">
        <f t="shared" si="9"/>
        <v>0.5007304354960066</v>
      </c>
      <c r="AN52" s="38">
        <f t="shared" si="9"/>
        <v>0.48821217460860644</v>
      </c>
      <c r="AO52" s="38">
        <f t="shared" si="9"/>
        <v>0.47600687024339128</v>
      </c>
      <c r="AP52" s="38">
        <f t="shared" si="9"/>
        <v>0.46410669848730651</v>
      </c>
      <c r="AQ52" s="38">
        <f t="shared" si="9"/>
        <v>0.45250403102512382</v>
      </c>
      <c r="AR52" s="38">
        <f t="shared" si="9"/>
        <v>0.4411914302494957</v>
      </c>
      <c r="AS52" s="38">
        <f t="shared" si="9"/>
        <v>0.43016164449325828</v>
      </c>
      <c r="AT52" s="38">
        <f t="shared" si="9"/>
        <v>0.41940760338092681</v>
      </c>
      <c r="AU52" s="38">
        <f t="shared" si="9"/>
        <v>0.40892241329640361</v>
      </c>
      <c r="AV52" s="38">
        <f t="shared" si="9"/>
        <v>0.3986993529639935</v>
      </c>
      <c r="AW52" s="38">
        <f t="shared" si="9"/>
        <v>0.38873186913989366</v>
      </c>
      <c r="AX52" s="38">
        <f t="shared" si="9"/>
        <v>0.37901357241139633</v>
      </c>
      <c r="AY52" s="38">
        <f t="shared" si="9"/>
        <v>0.36953823310111139</v>
      </c>
      <c r="AZ52" s="38">
        <f t="shared" si="9"/>
        <v>0.36029977727358359</v>
      </c>
      <c r="BA52" s="38">
        <f t="shared" si="9"/>
        <v>0.35129228284174396</v>
      </c>
      <c r="BB52" s="38">
        <f t="shared" si="9"/>
        <v>0.34250997577070036</v>
      </c>
      <c r="BC52" s="38">
        <f t="shared" si="9"/>
        <v>0.33394722637643282</v>
      </c>
      <c r="BD52" s="38">
        <f t="shared" si="9"/>
        <v>0.32559854571702201</v>
      </c>
      <c r="BE52" s="38">
        <f t="shared" si="9"/>
        <v>0.31745858207409644</v>
      </c>
      <c r="BF52" s="38">
        <f t="shared" si="9"/>
        <v>0.30952211752224401</v>
      </c>
      <c r="BG52" s="38">
        <f t="shared" si="9"/>
        <v>0.30178406458418788</v>
      </c>
      <c r="BH52" s="38">
        <f t="shared" si="9"/>
        <v>0.2942394629695832</v>
      </c>
      <c r="BI52" s="38">
        <f t="shared" si="9"/>
        <v>0.28688347639534362</v>
      </c>
      <c r="BJ52" s="38">
        <f t="shared" si="9"/>
        <v>0.27971138948546004</v>
      </c>
      <c r="BK52" s="38">
        <f t="shared" si="9"/>
        <v>0.27271860474832355</v>
      </c>
      <c r="BL52" s="38">
        <f t="shared" si="9"/>
        <v>0.26590063962961547</v>
      </c>
      <c r="BM52" s="38">
        <f t="shared" si="9"/>
        <v>0.25925312363887509</v>
      </c>
      <c r="BN52" s="38">
        <f t="shared" si="9"/>
        <v>0.25277179554790319</v>
      </c>
      <c r="BO52" s="38">
        <f t="shared" si="9"/>
        <v>0.2464525006592056</v>
      </c>
      <c r="BP52" s="38">
        <f t="shared" si="9"/>
        <v>0.24029118814272546</v>
      </c>
      <c r="BQ52" s="38">
        <f t="shared" si="9"/>
        <v>0.23428390843915731</v>
      </c>
      <c r="BR52" s="38">
        <f t="shared" si="9"/>
        <v>0.22842681072817836</v>
      </c>
      <c r="BS52" s="38">
        <f t="shared" si="9"/>
        <v>0.2227161404599739</v>
      </c>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row>
    <row r="53" spans="2:97" ht="15.75" customHeight="1">
      <c r="AF53" s="37"/>
    </row>
    <row r="54" spans="2:97" ht="15.75" customHeight="1">
      <c r="B54" s="1" t="s">
        <v>82</v>
      </c>
      <c r="E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3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row>
    <row r="55" spans="2:97" ht="15.75" customHeight="1">
      <c r="E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row>
    <row r="56" spans="2:97" ht="15.75" customHeight="1">
      <c r="B56" s="2" t="str">
        <f t="shared" ref="B56:B65" si="10">B38</f>
        <v>Dividends</v>
      </c>
      <c r="E56" s="29">
        <f t="shared" ref="E56:E66" si="11">SUM(G56:CS56)</f>
        <v>0</v>
      </c>
      <c r="G56" s="40">
        <f t="shared" ref="G56:CS56" si="12">IF(G$4&lt;$C$9,G38,0)</f>
        <v>0</v>
      </c>
      <c r="H56" s="40">
        <f t="shared" si="12"/>
        <v>0</v>
      </c>
      <c r="I56" s="40">
        <f t="shared" si="12"/>
        <v>0</v>
      </c>
      <c r="J56" s="40">
        <f t="shared" si="12"/>
        <v>0</v>
      </c>
      <c r="K56" s="40">
        <f t="shared" si="12"/>
        <v>0</v>
      </c>
      <c r="L56" s="40">
        <f t="shared" si="12"/>
        <v>0</v>
      </c>
      <c r="M56" s="40">
        <f t="shared" si="12"/>
        <v>0</v>
      </c>
      <c r="N56" s="40">
        <f t="shared" si="12"/>
        <v>0</v>
      </c>
      <c r="O56" s="40">
        <f t="shared" si="12"/>
        <v>0</v>
      </c>
      <c r="P56" s="40">
        <f t="shared" si="12"/>
        <v>0</v>
      </c>
      <c r="Q56" s="40">
        <f t="shared" si="12"/>
        <v>0</v>
      </c>
      <c r="R56" s="40">
        <f t="shared" si="12"/>
        <v>0</v>
      </c>
      <c r="S56" s="40">
        <f t="shared" si="12"/>
        <v>0</v>
      </c>
      <c r="T56" s="40">
        <f t="shared" si="12"/>
        <v>0</v>
      </c>
      <c r="U56" s="40">
        <f t="shared" si="12"/>
        <v>0</v>
      </c>
      <c r="V56" s="40">
        <f t="shared" si="12"/>
        <v>0</v>
      </c>
      <c r="W56" s="40">
        <f t="shared" si="12"/>
        <v>0</v>
      </c>
      <c r="X56" s="40">
        <f t="shared" si="12"/>
        <v>0</v>
      </c>
      <c r="Y56" s="40">
        <f t="shared" si="12"/>
        <v>0</v>
      </c>
      <c r="Z56" s="40">
        <f t="shared" si="12"/>
        <v>0</v>
      </c>
      <c r="AA56" s="40">
        <f t="shared" si="12"/>
        <v>0</v>
      </c>
      <c r="AB56" s="40">
        <f t="shared" si="12"/>
        <v>0</v>
      </c>
      <c r="AC56" s="40">
        <f t="shared" si="12"/>
        <v>0</v>
      </c>
      <c r="AD56" s="40">
        <f t="shared" si="12"/>
        <v>0</v>
      </c>
      <c r="AE56" s="40">
        <f t="shared" si="12"/>
        <v>0</v>
      </c>
      <c r="AF56" s="40">
        <f t="shared" si="12"/>
        <v>0</v>
      </c>
      <c r="AG56" s="40">
        <f t="shared" si="12"/>
        <v>0</v>
      </c>
      <c r="AH56" s="40">
        <f t="shared" si="12"/>
        <v>0</v>
      </c>
      <c r="AI56" s="40">
        <f t="shared" si="12"/>
        <v>0</v>
      </c>
      <c r="AJ56" s="40">
        <f t="shared" si="12"/>
        <v>0</v>
      </c>
      <c r="AK56" s="40">
        <f t="shared" si="12"/>
        <v>0</v>
      </c>
      <c r="AL56" s="40">
        <f t="shared" si="12"/>
        <v>0</v>
      </c>
      <c r="AM56" s="40">
        <f t="shared" si="12"/>
        <v>0</v>
      </c>
      <c r="AN56" s="40">
        <f t="shared" si="12"/>
        <v>0</v>
      </c>
      <c r="AO56" s="40">
        <f t="shared" si="12"/>
        <v>0</v>
      </c>
      <c r="AP56" s="40">
        <f t="shared" si="12"/>
        <v>0</v>
      </c>
      <c r="AQ56" s="40">
        <f t="shared" si="12"/>
        <v>0</v>
      </c>
      <c r="AR56" s="40">
        <f t="shared" si="12"/>
        <v>0</v>
      </c>
      <c r="AS56" s="40">
        <f t="shared" si="12"/>
        <v>0</v>
      </c>
      <c r="AT56" s="40">
        <f t="shared" si="12"/>
        <v>0</v>
      </c>
      <c r="AU56" s="40">
        <f t="shared" si="12"/>
        <v>0</v>
      </c>
      <c r="AV56" s="40">
        <f t="shared" si="12"/>
        <v>0</v>
      </c>
      <c r="AW56" s="40">
        <f t="shared" si="12"/>
        <v>0</v>
      </c>
      <c r="AX56" s="40">
        <f t="shared" si="12"/>
        <v>0</v>
      </c>
      <c r="AY56" s="40">
        <f t="shared" si="12"/>
        <v>0</v>
      </c>
      <c r="AZ56" s="40">
        <f t="shared" si="12"/>
        <v>0</v>
      </c>
      <c r="BA56" s="40">
        <f t="shared" si="12"/>
        <v>0</v>
      </c>
      <c r="BB56" s="40">
        <f t="shared" si="12"/>
        <v>0</v>
      </c>
      <c r="BC56" s="40">
        <f t="shared" si="12"/>
        <v>0</v>
      </c>
      <c r="BD56" s="40">
        <f t="shared" si="12"/>
        <v>0</v>
      </c>
      <c r="BE56" s="40">
        <f t="shared" si="12"/>
        <v>0</v>
      </c>
      <c r="BF56" s="40">
        <f t="shared" si="12"/>
        <v>0</v>
      </c>
      <c r="BG56" s="40">
        <f t="shared" si="12"/>
        <v>0</v>
      </c>
      <c r="BH56" s="40">
        <f t="shared" si="12"/>
        <v>0</v>
      </c>
      <c r="BI56" s="40">
        <f t="shared" si="12"/>
        <v>0</v>
      </c>
      <c r="BJ56" s="40">
        <f t="shared" si="12"/>
        <v>0</v>
      </c>
      <c r="BK56" s="40">
        <f t="shared" si="12"/>
        <v>0</v>
      </c>
      <c r="BL56" s="40">
        <f t="shared" si="12"/>
        <v>0</v>
      </c>
      <c r="BM56" s="40">
        <f t="shared" si="12"/>
        <v>0</v>
      </c>
      <c r="BN56" s="40">
        <f t="shared" si="12"/>
        <v>0</v>
      </c>
      <c r="BO56" s="40">
        <f t="shared" si="12"/>
        <v>0</v>
      </c>
      <c r="BP56" s="40">
        <f t="shared" si="12"/>
        <v>0</v>
      </c>
      <c r="BQ56" s="40">
        <f t="shared" si="12"/>
        <v>0</v>
      </c>
      <c r="BR56" s="40">
        <f t="shared" si="12"/>
        <v>0</v>
      </c>
      <c r="BS56" s="40">
        <f t="shared" si="12"/>
        <v>0</v>
      </c>
      <c r="BT56" s="40">
        <f t="shared" si="12"/>
        <v>0</v>
      </c>
      <c r="BU56" s="40">
        <f t="shared" si="12"/>
        <v>0</v>
      </c>
      <c r="BV56" s="40">
        <f t="shared" si="12"/>
        <v>0</v>
      </c>
      <c r="BW56" s="40">
        <f t="shared" si="12"/>
        <v>0</v>
      </c>
      <c r="BX56" s="40">
        <f t="shared" si="12"/>
        <v>0</v>
      </c>
      <c r="BY56" s="40">
        <f t="shared" si="12"/>
        <v>0</v>
      </c>
      <c r="BZ56" s="40">
        <f t="shared" si="12"/>
        <v>0</v>
      </c>
      <c r="CA56" s="40">
        <f t="shared" si="12"/>
        <v>0</v>
      </c>
      <c r="CB56" s="40">
        <f t="shared" si="12"/>
        <v>0</v>
      </c>
      <c r="CC56" s="40">
        <f t="shared" si="12"/>
        <v>0</v>
      </c>
      <c r="CD56" s="40">
        <f t="shared" si="12"/>
        <v>0</v>
      </c>
      <c r="CE56" s="40">
        <f t="shared" si="12"/>
        <v>0</v>
      </c>
      <c r="CF56" s="40">
        <f t="shared" si="12"/>
        <v>0</v>
      </c>
      <c r="CG56" s="40">
        <f t="shared" si="12"/>
        <v>0</v>
      </c>
      <c r="CH56" s="40">
        <f t="shared" si="12"/>
        <v>0</v>
      </c>
      <c r="CI56" s="40">
        <f t="shared" si="12"/>
        <v>0</v>
      </c>
      <c r="CJ56" s="40">
        <f t="shared" si="12"/>
        <v>0</v>
      </c>
      <c r="CK56" s="40">
        <f t="shared" si="12"/>
        <v>0</v>
      </c>
      <c r="CL56" s="40">
        <f t="shared" si="12"/>
        <v>0</v>
      </c>
      <c r="CM56" s="40">
        <f t="shared" si="12"/>
        <v>0</v>
      </c>
      <c r="CN56" s="40">
        <f t="shared" si="12"/>
        <v>0</v>
      </c>
      <c r="CO56" s="40">
        <f t="shared" si="12"/>
        <v>0</v>
      </c>
      <c r="CP56" s="40">
        <f t="shared" si="12"/>
        <v>0</v>
      </c>
      <c r="CQ56" s="40">
        <f t="shared" si="12"/>
        <v>0</v>
      </c>
      <c r="CR56" s="40">
        <f t="shared" si="12"/>
        <v>0</v>
      </c>
      <c r="CS56" s="40">
        <f t="shared" si="12"/>
        <v>0</v>
      </c>
    </row>
    <row r="57" spans="2:97" ht="15.75" customHeight="1">
      <c r="B57" s="2" t="str">
        <f t="shared" si="10"/>
        <v>Shareholder Loan interest</v>
      </c>
      <c r="E57" s="29">
        <f t="shared" si="11"/>
        <v>3660.5232299999998</v>
      </c>
      <c r="G57" s="40">
        <f t="shared" ref="G57:CS57" si="13">IF(G$4&lt;$C$9,G39,0)</f>
        <v>0</v>
      </c>
      <c r="H57" s="40">
        <f t="shared" si="13"/>
        <v>0</v>
      </c>
      <c r="I57" s="40">
        <f t="shared" si="13"/>
        <v>0</v>
      </c>
      <c r="J57" s="40">
        <f t="shared" si="13"/>
        <v>0</v>
      </c>
      <c r="K57" s="40">
        <f t="shared" si="13"/>
        <v>0</v>
      </c>
      <c r="L57" s="40">
        <f t="shared" si="13"/>
        <v>0</v>
      </c>
      <c r="M57" s="40">
        <f t="shared" si="13"/>
        <v>0</v>
      </c>
      <c r="N57" s="40">
        <f t="shared" si="13"/>
        <v>0</v>
      </c>
      <c r="O57" s="40">
        <f t="shared" si="13"/>
        <v>0</v>
      </c>
      <c r="P57" s="40">
        <f t="shared" si="13"/>
        <v>0</v>
      </c>
      <c r="Q57" s="40">
        <f t="shared" si="13"/>
        <v>0</v>
      </c>
      <c r="R57" s="40">
        <f t="shared" si="13"/>
        <v>0</v>
      </c>
      <c r="S57" s="40">
        <f t="shared" si="13"/>
        <v>0</v>
      </c>
      <c r="T57" s="40">
        <f t="shared" si="13"/>
        <v>0</v>
      </c>
      <c r="U57" s="40">
        <f t="shared" si="13"/>
        <v>0</v>
      </c>
      <c r="V57" s="40">
        <f t="shared" si="13"/>
        <v>0</v>
      </c>
      <c r="W57" s="40">
        <f t="shared" si="13"/>
        <v>0</v>
      </c>
      <c r="X57" s="40">
        <f t="shared" si="13"/>
        <v>0</v>
      </c>
      <c r="Y57" s="40">
        <f t="shared" si="13"/>
        <v>0</v>
      </c>
      <c r="Z57" s="40">
        <f t="shared" si="13"/>
        <v>736.19988999999998</v>
      </c>
      <c r="AA57" s="40">
        <f t="shared" si="13"/>
        <v>527.19136000000003</v>
      </c>
      <c r="AB57" s="40">
        <f t="shared" si="13"/>
        <v>419.15894000000003</v>
      </c>
      <c r="AC57" s="40">
        <f t="shared" si="13"/>
        <v>289.39062999999999</v>
      </c>
      <c r="AD57" s="40">
        <f t="shared" si="13"/>
        <v>245.98079999999999</v>
      </c>
      <c r="AE57" s="40">
        <f t="shared" si="13"/>
        <v>288.99360000000001</v>
      </c>
      <c r="AF57" s="40">
        <f t="shared" si="13"/>
        <v>287.87403</v>
      </c>
      <c r="AG57" s="40">
        <f t="shared" si="13"/>
        <v>287.38579000000004</v>
      </c>
      <c r="AH57" s="40">
        <f t="shared" si="13"/>
        <v>293.01882999999998</v>
      </c>
      <c r="AI57" s="40">
        <f t="shared" si="13"/>
        <v>285.32935999999995</v>
      </c>
      <c r="AJ57" s="40">
        <f t="shared" si="13"/>
        <v>0</v>
      </c>
      <c r="AK57" s="40">
        <f t="shared" si="13"/>
        <v>0</v>
      </c>
      <c r="AL57" s="40">
        <f t="shared" si="13"/>
        <v>0</v>
      </c>
      <c r="AM57" s="40">
        <f t="shared" si="13"/>
        <v>0</v>
      </c>
      <c r="AN57" s="40">
        <f t="shared" si="13"/>
        <v>0</v>
      </c>
      <c r="AO57" s="40">
        <f t="shared" si="13"/>
        <v>0</v>
      </c>
      <c r="AP57" s="40">
        <f t="shared" si="13"/>
        <v>0</v>
      </c>
      <c r="AQ57" s="40">
        <f t="shared" si="13"/>
        <v>0</v>
      </c>
      <c r="AR57" s="40">
        <f t="shared" si="13"/>
        <v>0</v>
      </c>
      <c r="AS57" s="40">
        <f t="shared" si="13"/>
        <v>0</v>
      </c>
      <c r="AT57" s="40">
        <f t="shared" si="13"/>
        <v>0</v>
      </c>
      <c r="AU57" s="40">
        <f t="shared" si="13"/>
        <v>0</v>
      </c>
      <c r="AV57" s="40">
        <f t="shared" si="13"/>
        <v>0</v>
      </c>
      <c r="AW57" s="40">
        <f t="shared" si="13"/>
        <v>0</v>
      </c>
      <c r="AX57" s="40">
        <f t="shared" si="13"/>
        <v>0</v>
      </c>
      <c r="AY57" s="40">
        <f t="shared" si="13"/>
        <v>0</v>
      </c>
      <c r="AZ57" s="40">
        <f t="shared" si="13"/>
        <v>0</v>
      </c>
      <c r="BA57" s="40">
        <f t="shared" si="13"/>
        <v>0</v>
      </c>
      <c r="BB57" s="40">
        <f t="shared" si="13"/>
        <v>0</v>
      </c>
      <c r="BC57" s="40">
        <f t="shared" si="13"/>
        <v>0</v>
      </c>
      <c r="BD57" s="40">
        <f t="shared" si="13"/>
        <v>0</v>
      </c>
      <c r="BE57" s="40">
        <f t="shared" si="13"/>
        <v>0</v>
      </c>
      <c r="BF57" s="40">
        <f t="shared" si="13"/>
        <v>0</v>
      </c>
      <c r="BG57" s="40">
        <f t="shared" si="13"/>
        <v>0</v>
      </c>
      <c r="BH57" s="40">
        <f t="shared" si="13"/>
        <v>0</v>
      </c>
      <c r="BI57" s="40">
        <f t="shared" si="13"/>
        <v>0</v>
      </c>
      <c r="BJ57" s="40">
        <f t="shared" si="13"/>
        <v>0</v>
      </c>
      <c r="BK57" s="40">
        <f t="shared" si="13"/>
        <v>0</v>
      </c>
      <c r="BL57" s="40">
        <f t="shared" si="13"/>
        <v>0</v>
      </c>
      <c r="BM57" s="40">
        <f t="shared" si="13"/>
        <v>0</v>
      </c>
      <c r="BN57" s="40">
        <f t="shared" si="13"/>
        <v>0</v>
      </c>
      <c r="BO57" s="40">
        <f t="shared" si="13"/>
        <v>0</v>
      </c>
      <c r="BP57" s="40">
        <f t="shared" si="13"/>
        <v>0</v>
      </c>
      <c r="BQ57" s="40">
        <f t="shared" si="13"/>
        <v>0</v>
      </c>
      <c r="BR57" s="40">
        <f t="shared" si="13"/>
        <v>0</v>
      </c>
      <c r="BS57" s="40">
        <f t="shared" si="13"/>
        <v>0</v>
      </c>
      <c r="BT57" s="40">
        <f t="shared" si="13"/>
        <v>0</v>
      </c>
      <c r="BU57" s="40">
        <f t="shared" si="13"/>
        <v>0</v>
      </c>
      <c r="BV57" s="40">
        <f t="shared" si="13"/>
        <v>0</v>
      </c>
      <c r="BW57" s="40">
        <f t="shared" si="13"/>
        <v>0</v>
      </c>
      <c r="BX57" s="40">
        <f t="shared" si="13"/>
        <v>0</v>
      </c>
      <c r="BY57" s="40">
        <f t="shared" si="13"/>
        <v>0</v>
      </c>
      <c r="BZ57" s="40">
        <f t="shared" si="13"/>
        <v>0</v>
      </c>
      <c r="CA57" s="40">
        <f t="shared" si="13"/>
        <v>0</v>
      </c>
      <c r="CB57" s="40">
        <f t="shared" si="13"/>
        <v>0</v>
      </c>
      <c r="CC57" s="40">
        <f t="shared" si="13"/>
        <v>0</v>
      </c>
      <c r="CD57" s="40">
        <f t="shared" si="13"/>
        <v>0</v>
      </c>
      <c r="CE57" s="40">
        <f t="shared" si="13"/>
        <v>0</v>
      </c>
      <c r="CF57" s="40">
        <f t="shared" si="13"/>
        <v>0</v>
      </c>
      <c r="CG57" s="40">
        <f t="shared" si="13"/>
        <v>0</v>
      </c>
      <c r="CH57" s="40">
        <f t="shared" si="13"/>
        <v>0</v>
      </c>
      <c r="CI57" s="40">
        <f t="shared" si="13"/>
        <v>0</v>
      </c>
      <c r="CJ57" s="40">
        <f t="shared" si="13"/>
        <v>0</v>
      </c>
      <c r="CK57" s="40">
        <f t="shared" si="13"/>
        <v>0</v>
      </c>
      <c r="CL57" s="40">
        <f t="shared" si="13"/>
        <v>0</v>
      </c>
      <c r="CM57" s="40">
        <f t="shared" si="13"/>
        <v>0</v>
      </c>
      <c r="CN57" s="40">
        <f t="shared" si="13"/>
        <v>0</v>
      </c>
      <c r="CO57" s="40">
        <f t="shared" si="13"/>
        <v>0</v>
      </c>
      <c r="CP57" s="40">
        <f t="shared" si="13"/>
        <v>0</v>
      </c>
      <c r="CQ57" s="40">
        <f t="shared" si="13"/>
        <v>0</v>
      </c>
      <c r="CR57" s="40">
        <f t="shared" si="13"/>
        <v>0</v>
      </c>
      <c r="CS57" s="40">
        <f t="shared" si="13"/>
        <v>0</v>
      </c>
    </row>
    <row r="58" spans="2:97" ht="15.75" customHeight="1">
      <c r="B58" s="2" t="str">
        <f t="shared" si="10"/>
        <v>Shareholder Loan Principal</v>
      </c>
      <c r="E58" s="29">
        <f t="shared" si="11"/>
        <v>7512.7946499999989</v>
      </c>
      <c r="G58" s="40">
        <f t="shared" ref="G58:CS58" si="14">IF(G$4&lt;$C$9,G40,0)</f>
        <v>0</v>
      </c>
      <c r="H58" s="40">
        <f t="shared" si="14"/>
        <v>0</v>
      </c>
      <c r="I58" s="40">
        <f t="shared" si="14"/>
        <v>0</v>
      </c>
      <c r="J58" s="40">
        <f t="shared" si="14"/>
        <v>0</v>
      </c>
      <c r="K58" s="40">
        <f t="shared" si="14"/>
        <v>0</v>
      </c>
      <c r="L58" s="40">
        <f t="shared" si="14"/>
        <v>0</v>
      </c>
      <c r="M58" s="40">
        <f t="shared" si="14"/>
        <v>0</v>
      </c>
      <c r="N58" s="40">
        <f t="shared" si="14"/>
        <v>0</v>
      </c>
      <c r="O58" s="40">
        <f t="shared" si="14"/>
        <v>0</v>
      </c>
      <c r="P58" s="40">
        <f t="shared" si="14"/>
        <v>0</v>
      </c>
      <c r="Q58" s="40">
        <f t="shared" si="14"/>
        <v>0</v>
      </c>
      <c r="R58" s="40">
        <f t="shared" si="14"/>
        <v>0</v>
      </c>
      <c r="S58" s="40">
        <f t="shared" si="14"/>
        <v>0</v>
      </c>
      <c r="T58" s="40">
        <f t="shared" si="14"/>
        <v>0</v>
      </c>
      <c r="U58" s="40">
        <f t="shared" si="14"/>
        <v>0</v>
      </c>
      <c r="V58" s="40">
        <f t="shared" si="14"/>
        <v>0</v>
      </c>
      <c r="W58" s="40">
        <f t="shared" si="14"/>
        <v>0</v>
      </c>
      <c r="X58" s="40">
        <f t="shared" si="14"/>
        <v>0</v>
      </c>
      <c r="Y58" s="40">
        <f t="shared" si="14"/>
        <v>0</v>
      </c>
      <c r="Z58" s="40">
        <f t="shared" si="14"/>
        <v>3425.6869900000002</v>
      </c>
      <c r="AA58" s="40">
        <f t="shared" si="14"/>
        <v>1843.7669999999998</v>
      </c>
      <c r="AB58" s="40">
        <f t="shared" si="14"/>
        <v>2130.4669300000005</v>
      </c>
      <c r="AC58" s="40">
        <f t="shared" si="14"/>
        <v>0</v>
      </c>
      <c r="AD58" s="40">
        <f t="shared" si="14"/>
        <v>51.63611999999921</v>
      </c>
      <c r="AE58" s="40">
        <f t="shared" si="14"/>
        <v>45</v>
      </c>
      <c r="AF58" s="40">
        <f t="shared" si="14"/>
        <v>8.1150400000000005</v>
      </c>
      <c r="AG58" s="40">
        <f t="shared" si="14"/>
        <v>0</v>
      </c>
      <c r="AH58" s="40">
        <f t="shared" si="14"/>
        <v>8.1225699999995395</v>
      </c>
      <c r="AI58" s="40">
        <f t="shared" si="14"/>
        <v>0</v>
      </c>
      <c r="AJ58" s="40">
        <f t="shared" si="14"/>
        <v>0</v>
      </c>
      <c r="AK58" s="40">
        <f t="shared" si="14"/>
        <v>0</v>
      </c>
      <c r="AL58" s="40">
        <f t="shared" si="14"/>
        <v>0</v>
      </c>
      <c r="AM58" s="40">
        <f t="shared" si="14"/>
        <v>0</v>
      </c>
      <c r="AN58" s="40">
        <f t="shared" si="14"/>
        <v>0</v>
      </c>
      <c r="AO58" s="40">
        <f t="shared" si="14"/>
        <v>0</v>
      </c>
      <c r="AP58" s="40">
        <f t="shared" si="14"/>
        <v>0</v>
      </c>
      <c r="AQ58" s="40">
        <f t="shared" si="14"/>
        <v>0</v>
      </c>
      <c r="AR58" s="40">
        <f t="shared" si="14"/>
        <v>0</v>
      </c>
      <c r="AS58" s="40">
        <f t="shared" si="14"/>
        <v>0</v>
      </c>
      <c r="AT58" s="40">
        <f t="shared" si="14"/>
        <v>0</v>
      </c>
      <c r="AU58" s="40">
        <f t="shared" si="14"/>
        <v>0</v>
      </c>
      <c r="AV58" s="40">
        <f t="shared" si="14"/>
        <v>0</v>
      </c>
      <c r="AW58" s="40">
        <f t="shared" si="14"/>
        <v>0</v>
      </c>
      <c r="AX58" s="40">
        <f t="shared" si="14"/>
        <v>0</v>
      </c>
      <c r="AY58" s="40">
        <f t="shared" si="14"/>
        <v>0</v>
      </c>
      <c r="AZ58" s="40">
        <f t="shared" si="14"/>
        <v>0</v>
      </c>
      <c r="BA58" s="40">
        <f t="shared" si="14"/>
        <v>0</v>
      </c>
      <c r="BB58" s="40">
        <f t="shared" si="14"/>
        <v>0</v>
      </c>
      <c r="BC58" s="40">
        <f t="shared" si="14"/>
        <v>0</v>
      </c>
      <c r="BD58" s="40">
        <f t="shared" si="14"/>
        <v>0</v>
      </c>
      <c r="BE58" s="40">
        <f t="shared" si="14"/>
        <v>0</v>
      </c>
      <c r="BF58" s="40">
        <f t="shared" si="14"/>
        <v>0</v>
      </c>
      <c r="BG58" s="40">
        <f t="shared" si="14"/>
        <v>0</v>
      </c>
      <c r="BH58" s="40">
        <f t="shared" si="14"/>
        <v>0</v>
      </c>
      <c r="BI58" s="40">
        <f t="shared" si="14"/>
        <v>0</v>
      </c>
      <c r="BJ58" s="40">
        <f t="shared" si="14"/>
        <v>0</v>
      </c>
      <c r="BK58" s="40">
        <f t="shared" si="14"/>
        <v>0</v>
      </c>
      <c r="BL58" s="40">
        <f t="shared" si="14"/>
        <v>0</v>
      </c>
      <c r="BM58" s="40">
        <f t="shared" si="14"/>
        <v>0</v>
      </c>
      <c r="BN58" s="40">
        <f t="shared" si="14"/>
        <v>0</v>
      </c>
      <c r="BO58" s="40">
        <f t="shared" si="14"/>
        <v>0</v>
      </c>
      <c r="BP58" s="40">
        <f t="shared" si="14"/>
        <v>0</v>
      </c>
      <c r="BQ58" s="40">
        <f t="shared" si="14"/>
        <v>0</v>
      </c>
      <c r="BR58" s="40">
        <f t="shared" si="14"/>
        <v>0</v>
      </c>
      <c r="BS58" s="40">
        <f t="shared" si="14"/>
        <v>0</v>
      </c>
      <c r="BT58" s="40">
        <f t="shared" si="14"/>
        <v>0</v>
      </c>
      <c r="BU58" s="40">
        <f t="shared" si="14"/>
        <v>0</v>
      </c>
      <c r="BV58" s="40">
        <f t="shared" si="14"/>
        <v>0</v>
      </c>
      <c r="BW58" s="40">
        <f t="shared" si="14"/>
        <v>0</v>
      </c>
      <c r="BX58" s="40">
        <f t="shared" si="14"/>
        <v>0</v>
      </c>
      <c r="BY58" s="40">
        <f t="shared" si="14"/>
        <v>0</v>
      </c>
      <c r="BZ58" s="40">
        <f t="shared" si="14"/>
        <v>0</v>
      </c>
      <c r="CA58" s="40">
        <f t="shared" si="14"/>
        <v>0</v>
      </c>
      <c r="CB58" s="40">
        <f t="shared" si="14"/>
        <v>0</v>
      </c>
      <c r="CC58" s="40">
        <f t="shared" si="14"/>
        <v>0</v>
      </c>
      <c r="CD58" s="40">
        <f t="shared" si="14"/>
        <v>0</v>
      </c>
      <c r="CE58" s="40">
        <f t="shared" si="14"/>
        <v>0</v>
      </c>
      <c r="CF58" s="40">
        <f t="shared" si="14"/>
        <v>0</v>
      </c>
      <c r="CG58" s="40">
        <f t="shared" si="14"/>
        <v>0</v>
      </c>
      <c r="CH58" s="40">
        <f t="shared" si="14"/>
        <v>0</v>
      </c>
      <c r="CI58" s="40">
        <f t="shared" si="14"/>
        <v>0</v>
      </c>
      <c r="CJ58" s="40">
        <f t="shared" si="14"/>
        <v>0</v>
      </c>
      <c r="CK58" s="40">
        <f t="shared" si="14"/>
        <v>0</v>
      </c>
      <c r="CL58" s="40">
        <f t="shared" si="14"/>
        <v>0</v>
      </c>
      <c r="CM58" s="40">
        <f t="shared" si="14"/>
        <v>0</v>
      </c>
      <c r="CN58" s="40">
        <f t="shared" si="14"/>
        <v>0</v>
      </c>
      <c r="CO58" s="40">
        <f t="shared" si="14"/>
        <v>0</v>
      </c>
      <c r="CP58" s="40">
        <f t="shared" si="14"/>
        <v>0</v>
      </c>
      <c r="CQ58" s="40">
        <f t="shared" si="14"/>
        <v>0</v>
      </c>
      <c r="CR58" s="40">
        <f t="shared" si="14"/>
        <v>0</v>
      </c>
      <c r="CS58" s="40">
        <f t="shared" si="14"/>
        <v>0</v>
      </c>
    </row>
    <row r="59" spans="2:97" ht="15.75" customHeight="1">
      <c r="B59" s="2" t="str">
        <f t="shared" si="10"/>
        <v>Equity repayment</v>
      </c>
      <c r="E59" s="29">
        <f t="shared" si="11"/>
        <v>0</v>
      </c>
      <c r="G59" s="40">
        <f t="shared" ref="G59:CS59" si="15">IF(G$4&lt;$C$9,G41,0)</f>
        <v>0</v>
      </c>
      <c r="H59" s="40">
        <f t="shared" si="15"/>
        <v>0</v>
      </c>
      <c r="I59" s="40">
        <f t="shared" si="15"/>
        <v>0</v>
      </c>
      <c r="J59" s="40">
        <f t="shared" si="15"/>
        <v>0</v>
      </c>
      <c r="K59" s="40">
        <f t="shared" si="15"/>
        <v>0</v>
      </c>
      <c r="L59" s="40">
        <f t="shared" si="15"/>
        <v>0</v>
      </c>
      <c r="M59" s="40">
        <f t="shared" si="15"/>
        <v>0</v>
      </c>
      <c r="N59" s="40">
        <f t="shared" si="15"/>
        <v>0</v>
      </c>
      <c r="O59" s="40">
        <f t="shared" si="15"/>
        <v>0</v>
      </c>
      <c r="P59" s="40">
        <f t="shared" si="15"/>
        <v>0</v>
      </c>
      <c r="Q59" s="40">
        <f t="shared" si="15"/>
        <v>0</v>
      </c>
      <c r="R59" s="40">
        <f t="shared" si="15"/>
        <v>0</v>
      </c>
      <c r="S59" s="40">
        <f t="shared" si="15"/>
        <v>0</v>
      </c>
      <c r="T59" s="40">
        <f t="shared" si="15"/>
        <v>0</v>
      </c>
      <c r="U59" s="40">
        <f t="shared" si="15"/>
        <v>0</v>
      </c>
      <c r="V59" s="40">
        <f t="shared" si="15"/>
        <v>0</v>
      </c>
      <c r="W59" s="40">
        <f t="shared" si="15"/>
        <v>0</v>
      </c>
      <c r="X59" s="40">
        <f t="shared" si="15"/>
        <v>0</v>
      </c>
      <c r="Y59" s="40">
        <f t="shared" si="15"/>
        <v>0</v>
      </c>
      <c r="Z59" s="40">
        <f t="shared" si="15"/>
        <v>0</v>
      </c>
      <c r="AA59" s="40">
        <f t="shared" si="15"/>
        <v>0</v>
      </c>
      <c r="AB59" s="40">
        <f t="shared" si="15"/>
        <v>0</v>
      </c>
      <c r="AC59" s="40">
        <f t="shared" si="15"/>
        <v>0</v>
      </c>
      <c r="AD59" s="40">
        <f t="shared" si="15"/>
        <v>0</v>
      </c>
      <c r="AE59" s="40">
        <f t="shared" si="15"/>
        <v>0</v>
      </c>
      <c r="AF59" s="40">
        <f t="shared" si="15"/>
        <v>0</v>
      </c>
      <c r="AG59" s="40">
        <f t="shared" si="15"/>
        <v>0</v>
      </c>
      <c r="AH59" s="40">
        <f t="shared" si="15"/>
        <v>0</v>
      </c>
      <c r="AI59" s="40">
        <f t="shared" si="15"/>
        <v>0</v>
      </c>
      <c r="AJ59" s="40">
        <f t="shared" si="15"/>
        <v>0</v>
      </c>
      <c r="AK59" s="40">
        <f t="shared" si="15"/>
        <v>0</v>
      </c>
      <c r="AL59" s="40">
        <f t="shared" si="15"/>
        <v>0</v>
      </c>
      <c r="AM59" s="40">
        <f t="shared" si="15"/>
        <v>0</v>
      </c>
      <c r="AN59" s="40">
        <f t="shared" si="15"/>
        <v>0</v>
      </c>
      <c r="AO59" s="40">
        <f t="shared" si="15"/>
        <v>0</v>
      </c>
      <c r="AP59" s="40">
        <f t="shared" si="15"/>
        <v>0</v>
      </c>
      <c r="AQ59" s="40">
        <f t="shared" si="15"/>
        <v>0</v>
      </c>
      <c r="AR59" s="40">
        <f t="shared" si="15"/>
        <v>0</v>
      </c>
      <c r="AS59" s="40">
        <f t="shared" si="15"/>
        <v>0</v>
      </c>
      <c r="AT59" s="40">
        <f t="shared" si="15"/>
        <v>0</v>
      </c>
      <c r="AU59" s="40">
        <f t="shared" si="15"/>
        <v>0</v>
      </c>
      <c r="AV59" s="40">
        <f t="shared" si="15"/>
        <v>0</v>
      </c>
      <c r="AW59" s="40">
        <f t="shared" si="15"/>
        <v>0</v>
      </c>
      <c r="AX59" s="40">
        <f t="shared" si="15"/>
        <v>0</v>
      </c>
      <c r="AY59" s="40">
        <f t="shared" si="15"/>
        <v>0</v>
      </c>
      <c r="AZ59" s="40">
        <f t="shared" si="15"/>
        <v>0</v>
      </c>
      <c r="BA59" s="40">
        <f t="shared" si="15"/>
        <v>0</v>
      </c>
      <c r="BB59" s="40">
        <f t="shared" si="15"/>
        <v>0</v>
      </c>
      <c r="BC59" s="40">
        <f t="shared" si="15"/>
        <v>0</v>
      </c>
      <c r="BD59" s="40">
        <f t="shared" si="15"/>
        <v>0</v>
      </c>
      <c r="BE59" s="40">
        <f t="shared" si="15"/>
        <v>0</v>
      </c>
      <c r="BF59" s="40">
        <f t="shared" si="15"/>
        <v>0</v>
      </c>
      <c r="BG59" s="40">
        <f t="shared" si="15"/>
        <v>0</v>
      </c>
      <c r="BH59" s="40">
        <f t="shared" si="15"/>
        <v>0</v>
      </c>
      <c r="BI59" s="40">
        <f t="shared" si="15"/>
        <v>0</v>
      </c>
      <c r="BJ59" s="40">
        <f t="shared" si="15"/>
        <v>0</v>
      </c>
      <c r="BK59" s="40">
        <f t="shared" si="15"/>
        <v>0</v>
      </c>
      <c r="BL59" s="40">
        <f t="shared" si="15"/>
        <v>0</v>
      </c>
      <c r="BM59" s="40">
        <f t="shared" si="15"/>
        <v>0</v>
      </c>
      <c r="BN59" s="40">
        <f t="shared" si="15"/>
        <v>0</v>
      </c>
      <c r="BO59" s="40">
        <f t="shared" si="15"/>
        <v>0</v>
      </c>
      <c r="BP59" s="40">
        <f t="shared" si="15"/>
        <v>0</v>
      </c>
      <c r="BQ59" s="40">
        <f t="shared" si="15"/>
        <v>0</v>
      </c>
      <c r="BR59" s="40">
        <f t="shared" si="15"/>
        <v>0</v>
      </c>
      <c r="BS59" s="40">
        <f t="shared" si="15"/>
        <v>0</v>
      </c>
      <c r="BT59" s="40">
        <f t="shared" si="15"/>
        <v>0</v>
      </c>
      <c r="BU59" s="40">
        <f t="shared" si="15"/>
        <v>0</v>
      </c>
      <c r="BV59" s="40">
        <f t="shared" si="15"/>
        <v>0</v>
      </c>
      <c r="BW59" s="40">
        <f t="shared" si="15"/>
        <v>0</v>
      </c>
      <c r="BX59" s="40">
        <f t="shared" si="15"/>
        <v>0</v>
      </c>
      <c r="BY59" s="40">
        <f t="shared" si="15"/>
        <v>0</v>
      </c>
      <c r="BZ59" s="40">
        <f t="shared" si="15"/>
        <v>0</v>
      </c>
      <c r="CA59" s="40">
        <f t="shared" si="15"/>
        <v>0</v>
      </c>
      <c r="CB59" s="40">
        <f t="shared" si="15"/>
        <v>0</v>
      </c>
      <c r="CC59" s="40">
        <f t="shared" si="15"/>
        <v>0</v>
      </c>
      <c r="CD59" s="40">
        <f t="shared" si="15"/>
        <v>0</v>
      </c>
      <c r="CE59" s="40">
        <f t="shared" si="15"/>
        <v>0</v>
      </c>
      <c r="CF59" s="40">
        <f t="shared" si="15"/>
        <v>0</v>
      </c>
      <c r="CG59" s="40">
        <f t="shared" si="15"/>
        <v>0</v>
      </c>
      <c r="CH59" s="40">
        <f t="shared" si="15"/>
        <v>0</v>
      </c>
      <c r="CI59" s="40">
        <f t="shared" si="15"/>
        <v>0</v>
      </c>
      <c r="CJ59" s="40">
        <f t="shared" si="15"/>
        <v>0</v>
      </c>
      <c r="CK59" s="40">
        <f t="shared" si="15"/>
        <v>0</v>
      </c>
      <c r="CL59" s="40">
        <f t="shared" si="15"/>
        <v>0</v>
      </c>
      <c r="CM59" s="40">
        <f t="shared" si="15"/>
        <v>0</v>
      </c>
      <c r="CN59" s="40">
        <f t="shared" si="15"/>
        <v>0</v>
      </c>
      <c r="CO59" s="40">
        <f t="shared" si="15"/>
        <v>0</v>
      </c>
      <c r="CP59" s="40">
        <f t="shared" si="15"/>
        <v>0</v>
      </c>
      <c r="CQ59" s="40">
        <f t="shared" si="15"/>
        <v>0</v>
      </c>
      <c r="CR59" s="40">
        <f t="shared" si="15"/>
        <v>0</v>
      </c>
      <c r="CS59" s="40">
        <f t="shared" si="15"/>
        <v>0</v>
      </c>
    </row>
    <row r="60" spans="2:97" ht="15.75" customHeight="1">
      <c r="B60" s="2" t="str">
        <f t="shared" si="10"/>
        <v>Fees paid to International Public Partnerships Limited</v>
      </c>
      <c r="E60" s="29">
        <f t="shared" si="11"/>
        <v>116.4916955191257</v>
      </c>
      <c r="G60" s="40">
        <f t="shared" ref="G60:CS60" si="16">IF(G$4&lt;$C$9,G42,0)</f>
        <v>0</v>
      </c>
      <c r="H60" s="40">
        <f t="shared" si="16"/>
        <v>0</v>
      </c>
      <c r="I60" s="40">
        <f t="shared" si="16"/>
        <v>0</v>
      </c>
      <c r="J60" s="40">
        <f t="shared" si="16"/>
        <v>0</v>
      </c>
      <c r="K60" s="40">
        <f t="shared" si="16"/>
        <v>0</v>
      </c>
      <c r="L60" s="40">
        <f t="shared" si="16"/>
        <v>0</v>
      </c>
      <c r="M60" s="40">
        <f t="shared" si="16"/>
        <v>0</v>
      </c>
      <c r="N60" s="40">
        <f t="shared" si="16"/>
        <v>0</v>
      </c>
      <c r="O60" s="40">
        <f t="shared" si="16"/>
        <v>0</v>
      </c>
      <c r="P60" s="40">
        <f t="shared" si="16"/>
        <v>0</v>
      </c>
      <c r="Q60" s="40">
        <f t="shared" si="16"/>
        <v>0</v>
      </c>
      <c r="R60" s="40">
        <f t="shared" si="16"/>
        <v>0</v>
      </c>
      <c r="S60" s="40">
        <f t="shared" si="16"/>
        <v>0</v>
      </c>
      <c r="T60" s="40">
        <f t="shared" si="16"/>
        <v>0</v>
      </c>
      <c r="U60" s="40">
        <f t="shared" si="16"/>
        <v>0</v>
      </c>
      <c r="V60" s="40">
        <f t="shared" si="16"/>
        <v>0</v>
      </c>
      <c r="W60" s="40">
        <f t="shared" si="16"/>
        <v>0</v>
      </c>
      <c r="X60" s="40">
        <f t="shared" si="16"/>
        <v>0</v>
      </c>
      <c r="Y60" s="40">
        <f t="shared" si="16"/>
        <v>0</v>
      </c>
      <c r="Z60" s="40">
        <f t="shared" si="16"/>
        <v>12.000000000000004</v>
      </c>
      <c r="AA60" s="40">
        <f t="shared" si="16"/>
        <v>10.411402513661198</v>
      </c>
      <c r="AB60" s="40">
        <f t="shared" si="16"/>
        <v>9.2449666666666666</v>
      </c>
      <c r="AC60" s="40">
        <f t="shared" si="16"/>
        <v>11.600313333333332</v>
      </c>
      <c r="AD60" s="40">
        <f t="shared" si="16"/>
        <v>10.095559999999999</v>
      </c>
      <c r="AE60" s="40">
        <f t="shared" si="16"/>
        <v>12.568306338797814</v>
      </c>
      <c r="AF60" s="40">
        <f t="shared" si="16"/>
        <v>13.466013333333335</v>
      </c>
      <c r="AG60" s="40">
        <f t="shared" si="16"/>
        <v>12.180146666666667</v>
      </c>
      <c r="AH60" s="40">
        <f t="shared" si="16"/>
        <v>11.73648</v>
      </c>
      <c r="AI60" s="40">
        <f t="shared" si="16"/>
        <v>13.188506666666667</v>
      </c>
      <c r="AJ60" s="40">
        <f t="shared" si="16"/>
        <v>0</v>
      </c>
      <c r="AK60" s="40">
        <f t="shared" si="16"/>
        <v>0</v>
      </c>
      <c r="AL60" s="40">
        <f t="shared" si="16"/>
        <v>0</v>
      </c>
      <c r="AM60" s="40">
        <f t="shared" si="16"/>
        <v>0</v>
      </c>
      <c r="AN60" s="40">
        <f t="shared" si="16"/>
        <v>0</v>
      </c>
      <c r="AO60" s="40">
        <f t="shared" si="16"/>
        <v>0</v>
      </c>
      <c r="AP60" s="40">
        <f t="shared" si="16"/>
        <v>0</v>
      </c>
      <c r="AQ60" s="40">
        <f t="shared" si="16"/>
        <v>0</v>
      </c>
      <c r="AR60" s="40">
        <f t="shared" si="16"/>
        <v>0</v>
      </c>
      <c r="AS60" s="40">
        <f t="shared" si="16"/>
        <v>0</v>
      </c>
      <c r="AT60" s="40">
        <f t="shared" si="16"/>
        <v>0</v>
      </c>
      <c r="AU60" s="40">
        <f t="shared" si="16"/>
        <v>0</v>
      </c>
      <c r="AV60" s="40">
        <f t="shared" si="16"/>
        <v>0</v>
      </c>
      <c r="AW60" s="40">
        <f t="shared" si="16"/>
        <v>0</v>
      </c>
      <c r="AX60" s="40">
        <f t="shared" si="16"/>
        <v>0</v>
      </c>
      <c r="AY60" s="40">
        <f t="shared" si="16"/>
        <v>0</v>
      </c>
      <c r="AZ60" s="40">
        <f t="shared" si="16"/>
        <v>0</v>
      </c>
      <c r="BA60" s="40">
        <f t="shared" si="16"/>
        <v>0</v>
      </c>
      <c r="BB60" s="40">
        <f t="shared" si="16"/>
        <v>0</v>
      </c>
      <c r="BC60" s="40">
        <f t="shared" si="16"/>
        <v>0</v>
      </c>
      <c r="BD60" s="40">
        <f t="shared" si="16"/>
        <v>0</v>
      </c>
      <c r="BE60" s="40">
        <f t="shared" si="16"/>
        <v>0</v>
      </c>
      <c r="BF60" s="40">
        <f t="shared" si="16"/>
        <v>0</v>
      </c>
      <c r="BG60" s="40">
        <f t="shared" si="16"/>
        <v>0</v>
      </c>
      <c r="BH60" s="40">
        <f t="shared" si="16"/>
        <v>0</v>
      </c>
      <c r="BI60" s="40">
        <f t="shared" si="16"/>
        <v>0</v>
      </c>
      <c r="BJ60" s="40">
        <f t="shared" si="16"/>
        <v>0</v>
      </c>
      <c r="BK60" s="40">
        <f t="shared" si="16"/>
        <v>0</v>
      </c>
      <c r="BL60" s="40">
        <f t="shared" si="16"/>
        <v>0</v>
      </c>
      <c r="BM60" s="40">
        <f t="shared" si="16"/>
        <v>0</v>
      </c>
      <c r="BN60" s="40">
        <f t="shared" si="16"/>
        <v>0</v>
      </c>
      <c r="BO60" s="40">
        <f t="shared" si="16"/>
        <v>0</v>
      </c>
      <c r="BP60" s="40">
        <f t="shared" si="16"/>
        <v>0</v>
      </c>
      <c r="BQ60" s="40">
        <f t="shared" si="16"/>
        <v>0</v>
      </c>
      <c r="BR60" s="40">
        <f t="shared" si="16"/>
        <v>0</v>
      </c>
      <c r="BS60" s="40">
        <f t="shared" si="16"/>
        <v>0</v>
      </c>
      <c r="BT60" s="40">
        <f t="shared" si="16"/>
        <v>0</v>
      </c>
      <c r="BU60" s="40">
        <f t="shared" si="16"/>
        <v>0</v>
      </c>
      <c r="BV60" s="40">
        <f t="shared" si="16"/>
        <v>0</v>
      </c>
      <c r="BW60" s="40">
        <f t="shared" si="16"/>
        <v>0</v>
      </c>
      <c r="BX60" s="40">
        <f t="shared" si="16"/>
        <v>0</v>
      </c>
      <c r="BY60" s="40">
        <f t="shared" si="16"/>
        <v>0</v>
      </c>
      <c r="BZ60" s="40">
        <f t="shared" si="16"/>
        <v>0</v>
      </c>
      <c r="CA60" s="40">
        <f t="shared" si="16"/>
        <v>0</v>
      </c>
      <c r="CB60" s="40">
        <f t="shared" si="16"/>
        <v>0</v>
      </c>
      <c r="CC60" s="40">
        <f t="shared" si="16"/>
        <v>0</v>
      </c>
      <c r="CD60" s="40">
        <f t="shared" si="16"/>
        <v>0</v>
      </c>
      <c r="CE60" s="40">
        <f t="shared" si="16"/>
        <v>0</v>
      </c>
      <c r="CF60" s="40">
        <f t="shared" si="16"/>
        <v>0</v>
      </c>
      <c r="CG60" s="40">
        <f t="shared" si="16"/>
        <v>0</v>
      </c>
      <c r="CH60" s="40">
        <f t="shared" si="16"/>
        <v>0</v>
      </c>
      <c r="CI60" s="40">
        <f t="shared" si="16"/>
        <v>0</v>
      </c>
      <c r="CJ60" s="40">
        <f t="shared" si="16"/>
        <v>0</v>
      </c>
      <c r="CK60" s="40">
        <f t="shared" si="16"/>
        <v>0</v>
      </c>
      <c r="CL60" s="40">
        <f t="shared" si="16"/>
        <v>0</v>
      </c>
      <c r="CM60" s="40">
        <f t="shared" si="16"/>
        <v>0</v>
      </c>
      <c r="CN60" s="40">
        <f t="shared" si="16"/>
        <v>0</v>
      </c>
      <c r="CO60" s="40">
        <f t="shared" si="16"/>
        <v>0</v>
      </c>
      <c r="CP60" s="40">
        <f t="shared" si="16"/>
        <v>0</v>
      </c>
      <c r="CQ60" s="40">
        <f t="shared" si="16"/>
        <v>0</v>
      </c>
      <c r="CR60" s="40">
        <f t="shared" si="16"/>
        <v>0</v>
      </c>
      <c r="CS60" s="40">
        <f t="shared" si="16"/>
        <v>0</v>
      </c>
    </row>
    <row r="61" spans="2:97" ht="15.75" customHeight="1">
      <c r="B61" s="2" t="str">
        <f t="shared" si="10"/>
        <v>Fees paid to IUK Investments Limited</v>
      </c>
      <c r="E61" s="29">
        <f t="shared" si="11"/>
        <v>58.245847759562849</v>
      </c>
      <c r="G61" s="40">
        <f t="shared" ref="G61:CS61" si="17">IF(G$4&lt;$C$9,G43,0)</f>
        <v>0</v>
      </c>
      <c r="H61" s="40">
        <f t="shared" si="17"/>
        <v>0</v>
      </c>
      <c r="I61" s="40">
        <f t="shared" si="17"/>
        <v>0</v>
      </c>
      <c r="J61" s="40">
        <f t="shared" si="17"/>
        <v>0</v>
      </c>
      <c r="K61" s="40">
        <f t="shared" si="17"/>
        <v>0</v>
      </c>
      <c r="L61" s="40">
        <f t="shared" si="17"/>
        <v>0</v>
      </c>
      <c r="M61" s="40">
        <f t="shared" si="17"/>
        <v>0</v>
      </c>
      <c r="N61" s="40">
        <f t="shared" si="17"/>
        <v>0</v>
      </c>
      <c r="O61" s="40">
        <f t="shared" si="17"/>
        <v>0</v>
      </c>
      <c r="P61" s="40">
        <f t="shared" si="17"/>
        <v>0</v>
      </c>
      <c r="Q61" s="40">
        <f t="shared" si="17"/>
        <v>0</v>
      </c>
      <c r="R61" s="40">
        <f t="shared" si="17"/>
        <v>0</v>
      </c>
      <c r="S61" s="40">
        <f t="shared" si="17"/>
        <v>0</v>
      </c>
      <c r="T61" s="40">
        <f t="shared" si="17"/>
        <v>0</v>
      </c>
      <c r="U61" s="40">
        <f t="shared" si="17"/>
        <v>0</v>
      </c>
      <c r="V61" s="40">
        <f t="shared" si="17"/>
        <v>0</v>
      </c>
      <c r="W61" s="40">
        <f t="shared" si="17"/>
        <v>0</v>
      </c>
      <c r="X61" s="40">
        <f t="shared" si="17"/>
        <v>0</v>
      </c>
      <c r="Y61" s="40">
        <f t="shared" si="17"/>
        <v>0</v>
      </c>
      <c r="Z61" s="40">
        <f t="shared" si="17"/>
        <v>6.0000000000000009</v>
      </c>
      <c r="AA61" s="40">
        <f t="shared" si="17"/>
        <v>5.2057012568305998</v>
      </c>
      <c r="AB61" s="40">
        <f t="shared" si="17"/>
        <v>4.6224833333333333</v>
      </c>
      <c r="AC61" s="40">
        <f t="shared" si="17"/>
        <v>5.8001566666666662</v>
      </c>
      <c r="AD61" s="40">
        <f t="shared" si="17"/>
        <v>5.0477799999999995</v>
      </c>
      <c r="AE61" s="40">
        <f t="shared" si="17"/>
        <v>6.2841531693989072</v>
      </c>
      <c r="AF61" s="40">
        <f t="shared" si="17"/>
        <v>6.7330066666666673</v>
      </c>
      <c r="AG61" s="40">
        <f t="shared" si="17"/>
        <v>6.0900733333333337</v>
      </c>
      <c r="AH61" s="40">
        <f t="shared" si="17"/>
        <v>5.8682400000000001</v>
      </c>
      <c r="AI61" s="40">
        <f t="shared" si="17"/>
        <v>6.5942533333333335</v>
      </c>
      <c r="AJ61" s="40">
        <f t="shared" si="17"/>
        <v>0</v>
      </c>
      <c r="AK61" s="40">
        <f t="shared" si="17"/>
        <v>0</v>
      </c>
      <c r="AL61" s="40">
        <f t="shared" si="17"/>
        <v>0</v>
      </c>
      <c r="AM61" s="40">
        <f t="shared" si="17"/>
        <v>0</v>
      </c>
      <c r="AN61" s="40">
        <f t="shared" si="17"/>
        <v>0</v>
      </c>
      <c r="AO61" s="40">
        <f t="shared" si="17"/>
        <v>0</v>
      </c>
      <c r="AP61" s="40">
        <f t="shared" si="17"/>
        <v>0</v>
      </c>
      <c r="AQ61" s="40">
        <f t="shared" si="17"/>
        <v>0</v>
      </c>
      <c r="AR61" s="40">
        <f t="shared" si="17"/>
        <v>0</v>
      </c>
      <c r="AS61" s="40">
        <f t="shared" si="17"/>
        <v>0</v>
      </c>
      <c r="AT61" s="40">
        <f t="shared" si="17"/>
        <v>0</v>
      </c>
      <c r="AU61" s="40">
        <f t="shared" si="17"/>
        <v>0</v>
      </c>
      <c r="AV61" s="40">
        <f t="shared" si="17"/>
        <v>0</v>
      </c>
      <c r="AW61" s="40">
        <f t="shared" si="17"/>
        <v>0</v>
      </c>
      <c r="AX61" s="40">
        <f t="shared" si="17"/>
        <v>0</v>
      </c>
      <c r="AY61" s="40">
        <f t="shared" si="17"/>
        <v>0</v>
      </c>
      <c r="AZ61" s="40">
        <f t="shared" si="17"/>
        <v>0</v>
      </c>
      <c r="BA61" s="40">
        <f t="shared" si="17"/>
        <v>0</v>
      </c>
      <c r="BB61" s="40">
        <f t="shared" si="17"/>
        <v>0</v>
      </c>
      <c r="BC61" s="40">
        <f t="shared" si="17"/>
        <v>0</v>
      </c>
      <c r="BD61" s="40">
        <f t="shared" si="17"/>
        <v>0</v>
      </c>
      <c r="BE61" s="40">
        <f t="shared" si="17"/>
        <v>0</v>
      </c>
      <c r="BF61" s="40">
        <f t="shared" si="17"/>
        <v>0</v>
      </c>
      <c r="BG61" s="40">
        <f t="shared" si="17"/>
        <v>0</v>
      </c>
      <c r="BH61" s="40">
        <f t="shared" si="17"/>
        <v>0</v>
      </c>
      <c r="BI61" s="40">
        <f t="shared" si="17"/>
        <v>0</v>
      </c>
      <c r="BJ61" s="40">
        <f t="shared" si="17"/>
        <v>0</v>
      </c>
      <c r="BK61" s="40">
        <f t="shared" si="17"/>
        <v>0</v>
      </c>
      <c r="BL61" s="40">
        <f t="shared" si="17"/>
        <v>0</v>
      </c>
      <c r="BM61" s="40">
        <f t="shared" si="17"/>
        <v>0</v>
      </c>
      <c r="BN61" s="40">
        <f t="shared" si="17"/>
        <v>0</v>
      </c>
      <c r="BO61" s="40">
        <f t="shared" si="17"/>
        <v>0</v>
      </c>
      <c r="BP61" s="40">
        <f t="shared" si="17"/>
        <v>0</v>
      </c>
      <c r="BQ61" s="40">
        <f t="shared" si="17"/>
        <v>0</v>
      </c>
      <c r="BR61" s="40">
        <f t="shared" si="17"/>
        <v>0</v>
      </c>
      <c r="BS61" s="40">
        <f t="shared" si="17"/>
        <v>0</v>
      </c>
      <c r="BT61" s="40">
        <f t="shared" si="17"/>
        <v>0</v>
      </c>
      <c r="BU61" s="40">
        <f t="shared" si="17"/>
        <v>0</v>
      </c>
      <c r="BV61" s="40">
        <f t="shared" si="17"/>
        <v>0</v>
      </c>
      <c r="BW61" s="40">
        <f t="shared" si="17"/>
        <v>0</v>
      </c>
      <c r="BX61" s="40">
        <f t="shared" si="17"/>
        <v>0</v>
      </c>
      <c r="BY61" s="40">
        <f t="shared" si="17"/>
        <v>0</v>
      </c>
      <c r="BZ61" s="40">
        <f t="shared" si="17"/>
        <v>0</v>
      </c>
      <c r="CA61" s="40">
        <f t="shared" si="17"/>
        <v>0</v>
      </c>
      <c r="CB61" s="40">
        <f t="shared" si="17"/>
        <v>0</v>
      </c>
      <c r="CC61" s="40">
        <f t="shared" si="17"/>
        <v>0</v>
      </c>
      <c r="CD61" s="40">
        <f t="shared" si="17"/>
        <v>0</v>
      </c>
      <c r="CE61" s="40">
        <f t="shared" si="17"/>
        <v>0</v>
      </c>
      <c r="CF61" s="40">
        <f t="shared" si="17"/>
        <v>0</v>
      </c>
      <c r="CG61" s="40">
        <f t="shared" si="17"/>
        <v>0</v>
      </c>
      <c r="CH61" s="40">
        <f t="shared" si="17"/>
        <v>0</v>
      </c>
      <c r="CI61" s="40">
        <f t="shared" si="17"/>
        <v>0</v>
      </c>
      <c r="CJ61" s="40">
        <f t="shared" si="17"/>
        <v>0</v>
      </c>
      <c r="CK61" s="40">
        <f t="shared" si="17"/>
        <v>0</v>
      </c>
      <c r="CL61" s="40">
        <f t="shared" si="17"/>
        <v>0</v>
      </c>
      <c r="CM61" s="40">
        <f t="shared" si="17"/>
        <v>0</v>
      </c>
      <c r="CN61" s="40">
        <f t="shared" si="17"/>
        <v>0</v>
      </c>
      <c r="CO61" s="40">
        <f t="shared" si="17"/>
        <v>0</v>
      </c>
      <c r="CP61" s="40">
        <f t="shared" si="17"/>
        <v>0</v>
      </c>
      <c r="CQ61" s="40">
        <f t="shared" si="17"/>
        <v>0</v>
      </c>
      <c r="CR61" s="40">
        <f t="shared" si="17"/>
        <v>0</v>
      </c>
      <c r="CS61" s="40">
        <f t="shared" si="17"/>
        <v>0</v>
      </c>
    </row>
    <row r="62" spans="2:97" ht="15.75" customHeight="1">
      <c r="B62" s="2" t="str">
        <f t="shared" si="10"/>
        <v xml:space="preserve">Fees paid to </v>
      </c>
      <c r="E62" s="29">
        <f t="shared" si="11"/>
        <v>0</v>
      </c>
      <c r="G62" s="40">
        <f t="shared" ref="G62:CS62" si="18">IF(G$4&lt;$C$9,G44,0)</f>
        <v>0</v>
      </c>
      <c r="H62" s="40">
        <f t="shared" si="18"/>
        <v>0</v>
      </c>
      <c r="I62" s="40">
        <f t="shared" si="18"/>
        <v>0</v>
      </c>
      <c r="J62" s="40">
        <f t="shared" si="18"/>
        <v>0</v>
      </c>
      <c r="K62" s="40">
        <f t="shared" si="18"/>
        <v>0</v>
      </c>
      <c r="L62" s="40">
        <f t="shared" si="18"/>
        <v>0</v>
      </c>
      <c r="M62" s="40">
        <f t="shared" si="18"/>
        <v>0</v>
      </c>
      <c r="N62" s="40">
        <f t="shared" si="18"/>
        <v>0</v>
      </c>
      <c r="O62" s="40">
        <f t="shared" si="18"/>
        <v>0</v>
      </c>
      <c r="P62" s="40">
        <f t="shared" si="18"/>
        <v>0</v>
      </c>
      <c r="Q62" s="40">
        <f t="shared" si="18"/>
        <v>0</v>
      </c>
      <c r="R62" s="40">
        <f t="shared" si="18"/>
        <v>0</v>
      </c>
      <c r="S62" s="40">
        <f t="shared" si="18"/>
        <v>0</v>
      </c>
      <c r="T62" s="40">
        <f t="shared" si="18"/>
        <v>0</v>
      </c>
      <c r="U62" s="40">
        <f t="shared" si="18"/>
        <v>0</v>
      </c>
      <c r="V62" s="40">
        <f t="shared" si="18"/>
        <v>0</v>
      </c>
      <c r="W62" s="40">
        <f t="shared" si="18"/>
        <v>0</v>
      </c>
      <c r="X62" s="40">
        <f t="shared" si="18"/>
        <v>0</v>
      </c>
      <c r="Y62" s="40">
        <f t="shared" si="18"/>
        <v>0</v>
      </c>
      <c r="Z62" s="40">
        <f t="shared" si="18"/>
        <v>0</v>
      </c>
      <c r="AA62" s="40">
        <f t="shared" si="18"/>
        <v>0</v>
      </c>
      <c r="AB62" s="40">
        <f t="shared" si="18"/>
        <v>0</v>
      </c>
      <c r="AC62" s="40">
        <f t="shared" si="18"/>
        <v>0</v>
      </c>
      <c r="AD62" s="40">
        <f t="shared" si="18"/>
        <v>0</v>
      </c>
      <c r="AE62" s="40">
        <f t="shared" si="18"/>
        <v>0</v>
      </c>
      <c r="AF62" s="40">
        <f t="shared" si="18"/>
        <v>0</v>
      </c>
      <c r="AG62" s="40">
        <f t="shared" si="18"/>
        <v>0</v>
      </c>
      <c r="AH62" s="40">
        <f t="shared" si="18"/>
        <v>0</v>
      </c>
      <c r="AI62" s="40">
        <f t="shared" si="18"/>
        <v>0</v>
      </c>
      <c r="AJ62" s="40">
        <f t="shared" si="18"/>
        <v>0</v>
      </c>
      <c r="AK62" s="40">
        <f t="shared" si="18"/>
        <v>0</v>
      </c>
      <c r="AL62" s="40">
        <f t="shared" si="18"/>
        <v>0</v>
      </c>
      <c r="AM62" s="40">
        <f t="shared" si="18"/>
        <v>0</v>
      </c>
      <c r="AN62" s="40">
        <f t="shared" si="18"/>
        <v>0</v>
      </c>
      <c r="AO62" s="40">
        <f t="shared" si="18"/>
        <v>0</v>
      </c>
      <c r="AP62" s="40">
        <f t="shared" si="18"/>
        <v>0</v>
      </c>
      <c r="AQ62" s="40">
        <f t="shared" si="18"/>
        <v>0</v>
      </c>
      <c r="AR62" s="40">
        <f t="shared" si="18"/>
        <v>0</v>
      </c>
      <c r="AS62" s="40">
        <f t="shared" si="18"/>
        <v>0</v>
      </c>
      <c r="AT62" s="40">
        <f t="shared" si="18"/>
        <v>0</v>
      </c>
      <c r="AU62" s="40">
        <f t="shared" si="18"/>
        <v>0</v>
      </c>
      <c r="AV62" s="40">
        <f t="shared" si="18"/>
        <v>0</v>
      </c>
      <c r="AW62" s="40">
        <f t="shared" si="18"/>
        <v>0</v>
      </c>
      <c r="AX62" s="40">
        <f t="shared" si="18"/>
        <v>0</v>
      </c>
      <c r="AY62" s="40">
        <f t="shared" si="18"/>
        <v>0</v>
      </c>
      <c r="AZ62" s="40">
        <f t="shared" si="18"/>
        <v>0</v>
      </c>
      <c r="BA62" s="40">
        <f t="shared" si="18"/>
        <v>0</v>
      </c>
      <c r="BB62" s="40">
        <f t="shared" si="18"/>
        <v>0</v>
      </c>
      <c r="BC62" s="40">
        <f t="shared" si="18"/>
        <v>0</v>
      </c>
      <c r="BD62" s="40">
        <f t="shared" si="18"/>
        <v>0</v>
      </c>
      <c r="BE62" s="40">
        <f t="shared" si="18"/>
        <v>0</v>
      </c>
      <c r="BF62" s="40">
        <f t="shared" si="18"/>
        <v>0</v>
      </c>
      <c r="BG62" s="40">
        <f t="shared" si="18"/>
        <v>0</v>
      </c>
      <c r="BH62" s="40">
        <f t="shared" si="18"/>
        <v>0</v>
      </c>
      <c r="BI62" s="40">
        <f t="shared" si="18"/>
        <v>0</v>
      </c>
      <c r="BJ62" s="40">
        <f t="shared" si="18"/>
        <v>0</v>
      </c>
      <c r="BK62" s="40">
        <f t="shared" si="18"/>
        <v>0</v>
      </c>
      <c r="BL62" s="40">
        <f t="shared" si="18"/>
        <v>0</v>
      </c>
      <c r="BM62" s="40">
        <f t="shared" si="18"/>
        <v>0</v>
      </c>
      <c r="BN62" s="40">
        <f t="shared" si="18"/>
        <v>0</v>
      </c>
      <c r="BO62" s="40">
        <f t="shared" si="18"/>
        <v>0</v>
      </c>
      <c r="BP62" s="40">
        <f t="shared" si="18"/>
        <v>0</v>
      </c>
      <c r="BQ62" s="40">
        <f t="shared" si="18"/>
        <v>0</v>
      </c>
      <c r="BR62" s="40">
        <f t="shared" si="18"/>
        <v>0</v>
      </c>
      <c r="BS62" s="40">
        <f t="shared" si="18"/>
        <v>0</v>
      </c>
      <c r="BT62" s="40">
        <f t="shared" si="18"/>
        <v>0</v>
      </c>
      <c r="BU62" s="40">
        <f t="shared" si="18"/>
        <v>0</v>
      </c>
      <c r="BV62" s="40">
        <f t="shared" si="18"/>
        <v>0</v>
      </c>
      <c r="BW62" s="40">
        <f t="shared" si="18"/>
        <v>0</v>
      </c>
      <c r="BX62" s="40">
        <f t="shared" si="18"/>
        <v>0</v>
      </c>
      <c r="BY62" s="40">
        <f t="shared" si="18"/>
        <v>0</v>
      </c>
      <c r="BZ62" s="40">
        <f t="shared" si="18"/>
        <v>0</v>
      </c>
      <c r="CA62" s="40">
        <f t="shared" si="18"/>
        <v>0</v>
      </c>
      <c r="CB62" s="40">
        <f t="shared" si="18"/>
        <v>0</v>
      </c>
      <c r="CC62" s="40">
        <f t="shared" si="18"/>
        <v>0</v>
      </c>
      <c r="CD62" s="40">
        <f t="shared" si="18"/>
        <v>0</v>
      </c>
      <c r="CE62" s="40">
        <f t="shared" si="18"/>
        <v>0</v>
      </c>
      <c r="CF62" s="40">
        <f t="shared" si="18"/>
        <v>0</v>
      </c>
      <c r="CG62" s="40">
        <f t="shared" si="18"/>
        <v>0</v>
      </c>
      <c r="CH62" s="40">
        <f t="shared" si="18"/>
        <v>0</v>
      </c>
      <c r="CI62" s="40">
        <f t="shared" si="18"/>
        <v>0</v>
      </c>
      <c r="CJ62" s="40">
        <f t="shared" si="18"/>
        <v>0</v>
      </c>
      <c r="CK62" s="40">
        <f t="shared" si="18"/>
        <v>0</v>
      </c>
      <c r="CL62" s="40">
        <f t="shared" si="18"/>
        <v>0</v>
      </c>
      <c r="CM62" s="40">
        <f t="shared" si="18"/>
        <v>0</v>
      </c>
      <c r="CN62" s="40">
        <f t="shared" si="18"/>
        <v>0</v>
      </c>
      <c r="CO62" s="40">
        <f t="shared" si="18"/>
        <v>0</v>
      </c>
      <c r="CP62" s="40">
        <f t="shared" si="18"/>
        <v>0</v>
      </c>
      <c r="CQ62" s="40">
        <f t="shared" si="18"/>
        <v>0</v>
      </c>
      <c r="CR62" s="40">
        <f t="shared" si="18"/>
        <v>0</v>
      </c>
      <c r="CS62" s="40">
        <f t="shared" si="18"/>
        <v>0</v>
      </c>
    </row>
    <row r="63" spans="2:97" ht="15.75" customHeight="1">
      <c r="B63" s="2" t="str">
        <f t="shared" si="10"/>
        <v xml:space="preserve">Fees paid to </v>
      </c>
      <c r="E63" s="29">
        <f t="shared" si="11"/>
        <v>0</v>
      </c>
      <c r="G63" s="40">
        <f t="shared" ref="G63:CS63" si="19">IF(G$4&lt;$C$9,G45,0)</f>
        <v>0</v>
      </c>
      <c r="H63" s="40">
        <f t="shared" si="19"/>
        <v>0</v>
      </c>
      <c r="I63" s="40">
        <f t="shared" si="19"/>
        <v>0</v>
      </c>
      <c r="J63" s="40">
        <f t="shared" si="19"/>
        <v>0</v>
      </c>
      <c r="K63" s="40">
        <f t="shared" si="19"/>
        <v>0</v>
      </c>
      <c r="L63" s="40">
        <f t="shared" si="19"/>
        <v>0</v>
      </c>
      <c r="M63" s="40">
        <f t="shared" si="19"/>
        <v>0</v>
      </c>
      <c r="N63" s="40">
        <f t="shared" si="19"/>
        <v>0</v>
      </c>
      <c r="O63" s="40">
        <f t="shared" si="19"/>
        <v>0</v>
      </c>
      <c r="P63" s="40">
        <f t="shared" si="19"/>
        <v>0</v>
      </c>
      <c r="Q63" s="40">
        <f t="shared" si="19"/>
        <v>0</v>
      </c>
      <c r="R63" s="40">
        <f t="shared" si="19"/>
        <v>0</v>
      </c>
      <c r="S63" s="40">
        <f t="shared" si="19"/>
        <v>0</v>
      </c>
      <c r="T63" s="40">
        <f t="shared" si="19"/>
        <v>0</v>
      </c>
      <c r="U63" s="40">
        <f t="shared" si="19"/>
        <v>0</v>
      </c>
      <c r="V63" s="40">
        <f t="shared" si="19"/>
        <v>0</v>
      </c>
      <c r="W63" s="40">
        <f t="shared" si="19"/>
        <v>0</v>
      </c>
      <c r="X63" s="40">
        <f t="shared" si="19"/>
        <v>0</v>
      </c>
      <c r="Y63" s="40">
        <f t="shared" si="19"/>
        <v>0</v>
      </c>
      <c r="Z63" s="40">
        <f t="shared" si="19"/>
        <v>0</v>
      </c>
      <c r="AA63" s="40">
        <f t="shared" si="19"/>
        <v>0</v>
      </c>
      <c r="AB63" s="40">
        <f t="shared" si="19"/>
        <v>0</v>
      </c>
      <c r="AC63" s="40">
        <f t="shared" si="19"/>
        <v>0</v>
      </c>
      <c r="AD63" s="40">
        <f t="shared" si="19"/>
        <v>0</v>
      </c>
      <c r="AE63" s="40">
        <f t="shared" si="19"/>
        <v>0</v>
      </c>
      <c r="AF63" s="40">
        <f t="shared" si="19"/>
        <v>0</v>
      </c>
      <c r="AG63" s="40">
        <f t="shared" si="19"/>
        <v>0</v>
      </c>
      <c r="AH63" s="40">
        <f t="shared" si="19"/>
        <v>0</v>
      </c>
      <c r="AI63" s="40">
        <f t="shared" si="19"/>
        <v>0</v>
      </c>
      <c r="AJ63" s="40">
        <f t="shared" si="19"/>
        <v>0</v>
      </c>
      <c r="AK63" s="40">
        <f t="shared" si="19"/>
        <v>0</v>
      </c>
      <c r="AL63" s="40">
        <f t="shared" si="19"/>
        <v>0</v>
      </c>
      <c r="AM63" s="40">
        <f t="shared" si="19"/>
        <v>0</v>
      </c>
      <c r="AN63" s="40">
        <f t="shared" si="19"/>
        <v>0</v>
      </c>
      <c r="AO63" s="40">
        <f t="shared" si="19"/>
        <v>0</v>
      </c>
      <c r="AP63" s="40">
        <f t="shared" si="19"/>
        <v>0</v>
      </c>
      <c r="AQ63" s="40">
        <f t="shared" si="19"/>
        <v>0</v>
      </c>
      <c r="AR63" s="40">
        <f t="shared" si="19"/>
        <v>0</v>
      </c>
      <c r="AS63" s="40">
        <f t="shared" si="19"/>
        <v>0</v>
      </c>
      <c r="AT63" s="40">
        <f t="shared" si="19"/>
        <v>0</v>
      </c>
      <c r="AU63" s="40">
        <f t="shared" si="19"/>
        <v>0</v>
      </c>
      <c r="AV63" s="40">
        <f t="shared" si="19"/>
        <v>0</v>
      </c>
      <c r="AW63" s="40">
        <f t="shared" si="19"/>
        <v>0</v>
      </c>
      <c r="AX63" s="40">
        <f t="shared" si="19"/>
        <v>0</v>
      </c>
      <c r="AY63" s="40">
        <f t="shared" si="19"/>
        <v>0</v>
      </c>
      <c r="AZ63" s="40">
        <f t="shared" si="19"/>
        <v>0</v>
      </c>
      <c r="BA63" s="40">
        <f t="shared" si="19"/>
        <v>0</v>
      </c>
      <c r="BB63" s="40">
        <f t="shared" si="19"/>
        <v>0</v>
      </c>
      <c r="BC63" s="40">
        <f t="shared" si="19"/>
        <v>0</v>
      </c>
      <c r="BD63" s="40">
        <f t="shared" si="19"/>
        <v>0</v>
      </c>
      <c r="BE63" s="40">
        <f t="shared" si="19"/>
        <v>0</v>
      </c>
      <c r="BF63" s="40">
        <f t="shared" si="19"/>
        <v>0</v>
      </c>
      <c r="BG63" s="40">
        <f t="shared" si="19"/>
        <v>0</v>
      </c>
      <c r="BH63" s="40">
        <f t="shared" si="19"/>
        <v>0</v>
      </c>
      <c r="BI63" s="40">
        <f t="shared" si="19"/>
        <v>0</v>
      </c>
      <c r="BJ63" s="40">
        <f t="shared" si="19"/>
        <v>0</v>
      </c>
      <c r="BK63" s="40">
        <f t="shared" si="19"/>
        <v>0</v>
      </c>
      <c r="BL63" s="40">
        <f t="shared" si="19"/>
        <v>0</v>
      </c>
      <c r="BM63" s="40">
        <f t="shared" si="19"/>
        <v>0</v>
      </c>
      <c r="BN63" s="40">
        <f t="shared" si="19"/>
        <v>0</v>
      </c>
      <c r="BO63" s="40">
        <f t="shared" si="19"/>
        <v>0</v>
      </c>
      <c r="BP63" s="40">
        <f t="shared" si="19"/>
        <v>0</v>
      </c>
      <c r="BQ63" s="40">
        <f t="shared" si="19"/>
        <v>0</v>
      </c>
      <c r="BR63" s="40">
        <f t="shared" si="19"/>
        <v>0</v>
      </c>
      <c r="BS63" s="40">
        <f t="shared" si="19"/>
        <v>0</v>
      </c>
      <c r="BT63" s="40">
        <f t="shared" si="19"/>
        <v>0</v>
      </c>
      <c r="BU63" s="40">
        <f t="shared" si="19"/>
        <v>0</v>
      </c>
      <c r="BV63" s="40">
        <f t="shared" si="19"/>
        <v>0</v>
      </c>
      <c r="BW63" s="40">
        <f t="shared" si="19"/>
        <v>0</v>
      </c>
      <c r="BX63" s="40">
        <f t="shared" si="19"/>
        <v>0</v>
      </c>
      <c r="BY63" s="40">
        <f t="shared" si="19"/>
        <v>0</v>
      </c>
      <c r="BZ63" s="40">
        <f t="shared" si="19"/>
        <v>0</v>
      </c>
      <c r="CA63" s="40">
        <f t="shared" si="19"/>
        <v>0</v>
      </c>
      <c r="CB63" s="40">
        <f t="shared" si="19"/>
        <v>0</v>
      </c>
      <c r="CC63" s="40">
        <f t="shared" si="19"/>
        <v>0</v>
      </c>
      <c r="CD63" s="40">
        <f t="shared" si="19"/>
        <v>0</v>
      </c>
      <c r="CE63" s="40">
        <f t="shared" si="19"/>
        <v>0</v>
      </c>
      <c r="CF63" s="40">
        <f t="shared" si="19"/>
        <v>0</v>
      </c>
      <c r="CG63" s="40">
        <f t="shared" si="19"/>
        <v>0</v>
      </c>
      <c r="CH63" s="40">
        <f t="shared" si="19"/>
        <v>0</v>
      </c>
      <c r="CI63" s="40">
        <f t="shared" si="19"/>
        <v>0</v>
      </c>
      <c r="CJ63" s="40">
        <f t="shared" si="19"/>
        <v>0</v>
      </c>
      <c r="CK63" s="40">
        <f t="shared" si="19"/>
        <v>0</v>
      </c>
      <c r="CL63" s="40">
        <f t="shared" si="19"/>
        <v>0</v>
      </c>
      <c r="CM63" s="40">
        <f t="shared" si="19"/>
        <v>0</v>
      </c>
      <c r="CN63" s="40">
        <f t="shared" si="19"/>
        <v>0</v>
      </c>
      <c r="CO63" s="40">
        <f t="shared" si="19"/>
        <v>0</v>
      </c>
      <c r="CP63" s="40">
        <f t="shared" si="19"/>
        <v>0</v>
      </c>
      <c r="CQ63" s="40">
        <f t="shared" si="19"/>
        <v>0</v>
      </c>
      <c r="CR63" s="40">
        <f t="shared" si="19"/>
        <v>0</v>
      </c>
      <c r="CS63" s="40">
        <f t="shared" si="19"/>
        <v>0</v>
      </c>
    </row>
    <row r="64" spans="2:97" ht="15.75" customHeight="1">
      <c r="B64" s="2" t="str">
        <f t="shared" si="10"/>
        <v xml:space="preserve">Fees paid to </v>
      </c>
      <c r="E64" s="29">
        <f t="shared" si="11"/>
        <v>0</v>
      </c>
      <c r="G64" s="40">
        <f t="shared" ref="G64:CS64" si="20">IF(G$4&lt;$C$9,G46,0)</f>
        <v>0</v>
      </c>
      <c r="H64" s="40">
        <f t="shared" si="20"/>
        <v>0</v>
      </c>
      <c r="I64" s="40">
        <f t="shared" si="20"/>
        <v>0</v>
      </c>
      <c r="J64" s="40">
        <f t="shared" si="20"/>
        <v>0</v>
      </c>
      <c r="K64" s="40">
        <f t="shared" si="20"/>
        <v>0</v>
      </c>
      <c r="L64" s="40">
        <f t="shared" si="20"/>
        <v>0</v>
      </c>
      <c r="M64" s="40">
        <f t="shared" si="20"/>
        <v>0</v>
      </c>
      <c r="N64" s="40">
        <f t="shared" si="20"/>
        <v>0</v>
      </c>
      <c r="O64" s="40">
        <f t="shared" si="20"/>
        <v>0</v>
      </c>
      <c r="P64" s="40">
        <f t="shared" si="20"/>
        <v>0</v>
      </c>
      <c r="Q64" s="40">
        <f t="shared" si="20"/>
        <v>0</v>
      </c>
      <c r="R64" s="40">
        <f t="shared" si="20"/>
        <v>0</v>
      </c>
      <c r="S64" s="40">
        <f t="shared" si="20"/>
        <v>0</v>
      </c>
      <c r="T64" s="40">
        <f t="shared" si="20"/>
        <v>0</v>
      </c>
      <c r="U64" s="40">
        <f t="shared" si="20"/>
        <v>0</v>
      </c>
      <c r="V64" s="40">
        <f t="shared" si="20"/>
        <v>0</v>
      </c>
      <c r="W64" s="40">
        <f t="shared" si="20"/>
        <v>0</v>
      </c>
      <c r="X64" s="40">
        <f t="shared" si="20"/>
        <v>0</v>
      </c>
      <c r="Y64" s="40">
        <f t="shared" si="20"/>
        <v>0</v>
      </c>
      <c r="Z64" s="40">
        <f t="shared" si="20"/>
        <v>0</v>
      </c>
      <c r="AA64" s="40">
        <f t="shared" si="20"/>
        <v>0</v>
      </c>
      <c r="AB64" s="40">
        <f t="shared" si="20"/>
        <v>0</v>
      </c>
      <c r="AC64" s="40">
        <f t="shared" si="20"/>
        <v>0</v>
      </c>
      <c r="AD64" s="40">
        <f t="shared" si="20"/>
        <v>0</v>
      </c>
      <c r="AE64" s="40">
        <f t="shared" si="20"/>
        <v>0</v>
      </c>
      <c r="AF64" s="40">
        <f t="shared" si="20"/>
        <v>0</v>
      </c>
      <c r="AG64" s="40">
        <f t="shared" si="20"/>
        <v>0</v>
      </c>
      <c r="AH64" s="40">
        <f t="shared" si="20"/>
        <v>0</v>
      </c>
      <c r="AI64" s="40">
        <f t="shared" si="20"/>
        <v>0</v>
      </c>
      <c r="AJ64" s="40">
        <f t="shared" si="20"/>
        <v>0</v>
      </c>
      <c r="AK64" s="40">
        <f t="shared" si="20"/>
        <v>0</v>
      </c>
      <c r="AL64" s="40">
        <f t="shared" si="20"/>
        <v>0</v>
      </c>
      <c r="AM64" s="40">
        <f t="shared" si="20"/>
        <v>0</v>
      </c>
      <c r="AN64" s="40">
        <f t="shared" si="20"/>
        <v>0</v>
      </c>
      <c r="AO64" s="40">
        <f t="shared" si="20"/>
        <v>0</v>
      </c>
      <c r="AP64" s="40">
        <f t="shared" si="20"/>
        <v>0</v>
      </c>
      <c r="AQ64" s="40">
        <f t="shared" si="20"/>
        <v>0</v>
      </c>
      <c r="AR64" s="40">
        <f t="shared" si="20"/>
        <v>0</v>
      </c>
      <c r="AS64" s="40">
        <f t="shared" si="20"/>
        <v>0</v>
      </c>
      <c r="AT64" s="40">
        <f t="shared" si="20"/>
        <v>0</v>
      </c>
      <c r="AU64" s="40">
        <f t="shared" si="20"/>
        <v>0</v>
      </c>
      <c r="AV64" s="40">
        <f t="shared" si="20"/>
        <v>0</v>
      </c>
      <c r="AW64" s="40">
        <f t="shared" si="20"/>
        <v>0</v>
      </c>
      <c r="AX64" s="40">
        <f t="shared" si="20"/>
        <v>0</v>
      </c>
      <c r="AY64" s="40">
        <f t="shared" si="20"/>
        <v>0</v>
      </c>
      <c r="AZ64" s="40">
        <f t="shared" si="20"/>
        <v>0</v>
      </c>
      <c r="BA64" s="40">
        <f t="shared" si="20"/>
        <v>0</v>
      </c>
      <c r="BB64" s="40">
        <f t="shared" si="20"/>
        <v>0</v>
      </c>
      <c r="BC64" s="40">
        <f t="shared" si="20"/>
        <v>0</v>
      </c>
      <c r="BD64" s="40">
        <f t="shared" si="20"/>
        <v>0</v>
      </c>
      <c r="BE64" s="40">
        <f t="shared" si="20"/>
        <v>0</v>
      </c>
      <c r="BF64" s="40">
        <f t="shared" si="20"/>
        <v>0</v>
      </c>
      <c r="BG64" s="40">
        <f t="shared" si="20"/>
        <v>0</v>
      </c>
      <c r="BH64" s="40">
        <f t="shared" si="20"/>
        <v>0</v>
      </c>
      <c r="BI64" s="40">
        <f t="shared" si="20"/>
        <v>0</v>
      </c>
      <c r="BJ64" s="40">
        <f t="shared" si="20"/>
        <v>0</v>
      </c>
      <c r="BK64" s="40">
        <f t="shared" si="20"/>
        <v>0</v>
      </c>
      <c r="BL64" s="40">
        <f t="shared" si="20"/>
        <v>0</v>
      </c>
      <c r="BM64" s="40">
        <f t="shared" si="20"/>
        <v>0</v>
      </c>
      <c r="BN64" s="40">
        <f t="shared" si="20"/>
        <v>0</v>
      </c>
      <c r="BO64" s="40">
        <f t="shared" si="20"/>
        <v>0</v>
      </c>
      <c r="BP64" s="40">
        <f t="shared" si="20"/>
        <v>0</v>
      </c>
      <c r="BQ64" s="40">
        <f t="shared" si="20"/>
        <v>0</v>
      </c>
      <c r="BR64" s="40">
        <f t="shared" si="20"/>
        <v>0</v>
      </c>
      <c r="BS64" s="40">
        <f t="shared" si="20"/>
        <v>0</v>
      </c>
      <c r="BT64" s="40">
        <f t="shared" si="20"/>
        <v>0</v>
      </c>
      <c r="BU64" s="40">
        <f t="shared" si="20"/>
        <v>0</v>
      </c>
      <c r="BV64" s="40">
        <f t="shared" si="20"/>
        <v>0</v>
      </c>
      <c r="BW64" s="40">
        <f t="shared" si="20"/>
        <v>0</v>
      </c>
      <c r="BX64" s="40">
        <f t="shared" si="20"/>
        <v>0</v>
      </c>
      <c r="BY64" s="40">
        <f t="shared" si="20"/>
        <v>0</v>
      </c>
      <c r="BZ64" s="40">
        <f t="shared" si="20"/>
        <v>0</v>
      </c>
      <c r="CA64" s="40">
        <f t="shared" si="20"/>
        <v>0</v>
      </c>
      <c r="CB64" s="40">
        <f t="shared" si="20"/>
        <v>0</v>
      </c>
      <c r="CC64" s="40">
        <f t="shared" si="20"/>
        <v>0</v>
      </c>
      <c r="CD64" s="40">
        <f t="shared" si="20"/>
        <v>0</v>
      </c>
      <c r="CE64" s="40">
        <f t="shared" si="20"/>
        <v>0</v>
      </c>
      <c r="CF64" s="40">
        <f t="shared" si="20"/>
        <v>0</v>
      </c>
      <c r="CG64" s="40">
        <f t="shared" si="20"/>
        <v>0</v>
      </c>
      <c r="CH64" s="40">
        <f t="shared" si="20"/>
        <v>0</v>
      </c>
      <c r="CI64" s="40">
        <f t="shared" si="20"/>
        <v>0</v>
      </c>
      <c r="CJ64" s="40">
        <f t="shared" si="20"/>
        <v>0</v>
      </c>
      <c r="CK64" s="40">
        <f t="shared" si="20"/>
        <v>0</v>
      </c>
      <c r="CL64" s="40">
        <f t="shared" si="20"/>
        <v>0</v>
      </c>
      <c r="CM64" s="40">
        <f t="shared" si="20"/>
        <v>0</v>
      </c>
      <c r="CN64" s="40">
        <f t="shared" si="20"/>
        <v>0</v>
      </c>
      <c r="CO64" s="40">
        <f t="shared" si="20"/>
        <v>0</v>
      </c>
      <c r="CP64" s="40">
        <f t="shared" si="20"/>
        <v>0</v>
      </c>
      <c r="CQ64" s="40">
        <f t="shared" si="20"/>
        <v>0</v>
      </c>
      <c r="CR64" s="40">
        <f t="shared" si="20"/>
        <v>0</v>
      </c>
      <c r="CS64" s="40">
        <f t="shared" si="20"/>
        <v>0</v>
      </c>
    </row>
    <row r="65" spans="2:97" ht="15.75" customHeight="1">
      <c r="B65" s="2" t="str">
        <f t="shared" si="10"/>
        <v xml:space="preserve">Fees paid to </v>
      </c>
      <c r="E65" s="29">
        <f t="shared" si="11"/>
        <v>0</v>
      </c>
      <c r="G65" s="40">
        <f t="shared" ref="G65:CS65" si="21">IF(G$4&lt;$C$9,G47,0)</f>
        <v>0</v>
      </c>
      <c r="H65" s="40">
        <f t="shared" si="21"/>
        <v>0</v>
      </c>
      <c r="I65" s="40">
        <f t="shared" si="21"/>
        <v>0</v>
      </c>
      <c r="J65" s="40">
        <f t="shared" si="21"/>
        <v>0</v>
      </c>
      <c r="K65" s="40">
        <f t="shared" si="21"/>
        <v>0</v>
      </c>
      <c r="L65" s="40">
        <f t="shared" si="21"/>
        <v>0</v>
      </c>
      <c r="M65" s="40">
        <f t="shared" si="21"/>
        <v>0</v>
      </c>
      <c r="N65" s="40">
        <f t="shared" si="21"/>
        <v>0</v>
      </c>
      <c r="O65" s="40">
        <f t="shared" si="21"/>
        <v>0</v>
      </c>
      <c r="P65" s="40">
        <f t="shared" si="21"/>
        <v>0</v>
      </c>
      <c r="Q65" s="40">
        <f t="shared" si="21"/>
        <v>0</v>
      </c>
      <c r="R65" s="40">
        <f t="shared" si="21"/>
        <v>0</v>
      </c>
      <c r="S65" s="40">
        <f t="shared" si="21"/>
        <v>0</v>
      </c>
      <c r="T65" s="40">
        <f t="shared" si="21"/>
        <v>0</v>
      </c>
      <c r="U65" s="40">
        <f t="shared" si="21"/>
        <v>0</v>
      </c>
      <c r="V65" s="40">
        <f t="shared" si="21"/>
        <v>0</v>
      </c>
      <c r="W65" s="40">
        <f t="shared" si="21"/>
        <v>0</v>
      </c>
      <c r="X65" s="40">
        <f t="shared" si="21"/>
        <v>0</v>
      </c>
      <c r="Y65" s="40">
        <f t="shared" si="21"/>
        <v>0</v>
      </c>
      <c r="Z65" s="40">
        <f t="shared" si="21"/>
        <v>0</v>
      </c>
      <c r="AA65" s="40">
        <f t="shared" si="21"/>
        <v>0</v>
      </c>
      <c r="AB65" s="40">
        <f t="shared" si="21"/>
        <v>0</v>
      </c>
      <c r="AC65" s="40">
        <f t="shared" si="21"/>
        <v>0</v>
      </c>
      <c r="AD65" s="40">
        <f t="shared" si="21"/>
        <v>0</v>
      </c>
      <c r="AE65" s="40">
        <f t="shared" si="21"/>
        <v>0</v>
      </c>
      <c r="AF65" s="40">
        <f t="shared" si="21"/>
        <v>0</v>
      </c>
      <c r="AG65" s="40">
        <f t="shared" si="21"/>
        <v>0</v>
      </c>
      <c r="AH65" s="40">
        <f t="shared" si="21"/>
        <v>0</v>
      </c>
      <c r="AI65" s="40">
        <f t="shared" si="21"/>
        <v>0</v>
      </c>
      <c r="AJ65" s="40">
        <f t="shared" si="21"/>
        <v>0</v>
      </c>
      <c r="AK65" s="40">
        <f t="shared" si="21"/>
        <v>0</v>
      </c>
      <c r="AL65" s="40">
        <f t="shared" si="21"/>
        <v>0</v>
      </c>
      <c r="AM65" s="40">
        <f t="shared" si="21"/>
        <v>0</v>
      </c>
      <c r="AN65" s="40">
        <f t="shared" si="21"/>
        <v>0</v>
      </c>
      <c r="AO65" s="40">
        <f t="shared" si="21"/>
        <v>0</v>
      </c>
      <c r="AP65" s="40">
        <f t="shared" si="21"/>
        <v>0</v>
      </c>
      <c r="AQ65" s="40">
        <f t="shared" si="21"/>
        <v>0</v>
      </c>
      <c r="AR65" s="40">
        <f t="shared" si="21"/>
        <v>0</v>
      </c>
      <c r="AS65" s="40">
        <f t="shared" si="21"/>
        <v>0</v>
      </c>
      <c r="AT65" s="40">
        <f t="shared" si="21"/>
        <v>0</v>
      </c>
      <c r="AU65" s="40">
        <f t="shared" si="21"/>
        <v>0</v>
      </c>
      <c r="AV65" s="40">
        <f t="shared" si="21"/>
        <v>0</v>
      </c>
      <c r="AW65" s="40">
        <f t="shared" si="21"/>
        <v>0</v>
      </c>
      <c r="AX65" s="40">
        <f t="shared" si="21"/>
        <v>0</v>
      </c>
      <c r="AY65" s="40">
        <f t="shared" si="21"/>
        <v>0</v>
      </c>
      <c r="AZ65" s="40">
        <f t="shared" si="21"/>
        <v>0</v>
      </c>
      <c r="BA65" s="40">
        <f t="shared" si="21"/>
        <v>0</v>
      </c>
      <c r="BB65" s="40">
        <f t="shared" si="21"/>
        <v>0</v>
      </c>
      <c r="BC65" s="40">
        <f t="shared" si="21"/>
        <v>0</v>
      </c>
      <c r="BD65" s="40">
        <f t="shared" si="21"/>
        <v>0</v>
      </c>
      <c r="BE65" s="40">
        <f t="shared" si="21"/>
        <v>0</v>
      </c>
      <c r="BF65" s="40">
        <f t="shared" si="21"/>
        <v>0</v>
      </c>
      <c r="BG65" s="40">
        <f t="shared" si="21"/>
        <v>0</v>
      </c>
      <c r="BH65" s="40">
        <f t="shared" si="21"/>
        <v>0</v>
      </c>
      <c r="BI65" s="40">
        <f t="shared" si="21"/>
        <v>0</v>
      </c>
      <c r="BJ65" s="40">
        <f t="shared" si="21"/>
        <v>0</v>
      </c>
      <c r="BK65" s="40">
        <f t="shared" si="21"/>
        <v>0</v>
      </c>
      <c r="BL65" s="40">
        <f t="shared" si="21"/>
        <v>0</v>
      </c>
      <c r="BM65" s="40">
        <f t="shared" si="21"/>
        <v>0</v>
      </c>
      <c r="BN65" s="40">
        <f t="shared" si="21"/>
        <v>0</v>
      </c>
      <c r="BO65" s="40">
        <f t="shared" si="21"/>
        <v>0</v>
      </c>
      <c r="BP65" s="40">
        <f t="shared" si="21"/>
        <v>0</v>
      </c>
      <c r="BQ65" s="40">
        <f t="shared" si="21"/>
        <v>0</v>
      </c>
      <c r="BR65" s="40">
        <f t="shared" si="21"/>
        <v>0</v>
      </c>
      <c r="BS65" s="40">
        <f t="shared" si="21"/>
        <v>0</v>
      </c>
      <c r="BT65" s="40">
        <f t="shared" si="21"/>
        <v>0</v>
      </c>
      <c r="BU65" s="40">
        <f t="shared" si="21"/>
        <v>0</v>
      </c>
      <c r="BV65" s="40">
        <f t="shared" si="21"/>
        <v>0</v>
      </c>
      <c r="BW65" s="40">
        <f t="shared" si="21"/>
        <v>0</v>
      </c>
      <c r="BX65" s="40">
        <f t="shared" si="21"/>
        <v>0</v>
      </c>
      <c r="BY65" s="40">
        <f t="shared" si="21"/>
        <v>0</v>
      </c>
      <c r="BZ65" s="40">
        <f t="shared" si="21"/>
        <v>0</v>
      </c>
      <c r="CA65" s="40">
        <f t="shared" si="21"/>
        <v>0</v>
      </c>
      <c r="CB65" s="40">
        <f t="shared" si="21"/>
        <v>0</v>
      </c>
      <c r="CC65" s="40">
        <f t="shared" si="21"/>
        <v>0</v>
      </c>
      <c r="CD65" s="40">
        <f t="shared" si="21"/>
        <v>0</v>
      </c>
      <c r="CE65" s="40">
        <f t="shared" si="21"/>
        <v>0</v>
      </c>
      <c r="CF65" s="40">
        <f t="shared" si="21"/>
        <v>0</v>
      </c>
      <c r="CG65" s="40">
        <f t="shared" si="21"/>
        <v>0</v>
      </c>
      <c r="CH65" s="40">
        <f t="shared" si="21"/>
        <v>0</v>
      </c>
      <c r="CI65" s="40">
        <f t="shared" si="21"/>
        <v>0</v>
      </c>
      <c r="CJ65" s="40">
        <f t="shared" si="21"/>
        <v>0</v>
      </c>
      <c r="CK65" s="40">
        <f t="shared" si="21"/>
        <v>0</v>
      </c>
      <c r="CL65" s="40">
        <f t="shared" si="21"/>
        <v>0</v>
      </c>
      <c r="CM65" s="40">
        <f t="shared" si="21"/>
        <v>0</v>
      </c>
      <c r="CN65" s="40">
        <f t="shared" si="21"/>
        <v>0</v>
      </c>
      <c r="CO65" s="40">
        <f t="shared" si="21"/>
        <v>0</v>
      </c>
      <c r="CP65" s="40">
        <f t="shared" si="21"/>
        <v>0</v>
      </c>
      <c r="CQ65" s="40">
        <f t="shared" si="21"/>
        <v>0</v>
      </c>
      <c r="CR65" s="40">
        <f t="shared" si="21"/>
        <v>0</v>
      </c>
      <c r="CS65" s="40">
        <f t="shared" si="21"/>
        <v>0</v>
      </c>
    </row>
    <row r="66" spans="2:97" ht="15.75" customHeight="1">
      <c r="B66" s="1" t="s">
        <v>66</v>
      </c>
      <c r="C66" s="1"/>
      <c r="D66" s="1"/>
      <c r="E66" s="31">
        <f t="shared" si="11"/>
        <v>11348.055423278689</v>
      </c>
      <c r="F66" s="1"/>
      <c r="G66" s="32">
        <f t="shared" ref="G66:CS66" si="22">SUM(G56:G65)</f>
        <v>0</v>
      </c>
      <c r="H66" s="32">
        <f t="shared" si="22"/>
        <v>0</v>
      </c>
      <c r="I66" s="32">
        <f t="shared" si="22"/>
        <v>0</v>
      </c>
      <c r="J66" s="32">
        <f t="shared" si="22"/>
        <v>0</v>
      </c>
      <c r="K66" s="32">
        <f t="shared" si="22"/>
        <v>0</v>
      </c>
      <c r="L66" s="32">
        <f t="shared" si="22"/>
        <v>0</v>
      </c>
      <c r="M66" s="32">
        <f t="shared" si="22"/>
        <v>0</v>
      </c>
      <c r="N66" s="32">
        <f t="shared" si="22"/>
        <v>0</v>
      </c>
      <c r="O66" s="32">
        <f t="shared" si="22"/>
        <v>0</v>
      </c>
      <c r="P66" s="32">
        <f t="shared" si="22"/>
        <v>0</v>
      </c>
      <c r="Q66" s="32">
        <f t="shared" si="22"/>
        <v>0</v>
      </c>
      <c r="R66" s="32">
        <f t="shared" si="22"/>
        <v>0</v>
      </c>
      <c r="S66" s="32">
        <f t="shared" si="22"/>
        <v>0</v>
      </c>
      <c r="T66" s="32">
        <f t="shared" si="22"/>
        <v>0</v>
      </c>
      <c r="U66" s="32">
        <f t="shared" si="22"/>
        <v>0</v>
      </c>
      <c r="V66" s="32">
        <f t="shared" si="22"/>
        <v>0</v>
      </c>
      <c r="W66" s="32">
        <f t="shared" si="22"/>
        <v>0</v>
      </c>
      <c r="X66" s="32">
        <f t="shared" si="22"/>
        <v>0</v>
      </c>
      <c r="Y66" s="32">
        <f t="shared" si="22"/>
        <v>0</v>
      </c>
      <c r="Z66" s="32">
        <f t="shared" si="22"/>
        <v>4179.88688</v>
      </c>
      <c r="AA66" s="32">
        <f t="shared" si="22"/>
        <v>2386.5754637704918</v>
      </c>
      <c r="AB66" s="32">
        <f t="shared" si="22"/>
        <v>2563.4933200000009</v>
      </c>
      <c r="AC66" s="32">
        <f t="shared" si="22"/>
        <v>306.79110000000003</v>
      </c>
      <c r="AD66" s="32">
        <f t="shared" si="22"/>
        <v>312.76025999999916</v>
      </c>
      <c r="AE66" s="32">
        <f t="shared" si="22"/>
        <v>352.84605950819673</v>
      </c>
      <c r="AF66" s="32">
        <f t="shared" si="22"/>
        <v>316.18808999999999</v>
      </c>
      <c r="AG66" s="32">
        <f t="shared" si="22"/>
        <v>305.65601000000004</v>
      </c>
      <c r="AH66" s="32">
        <f t="shared" si="22"/>
        <v>318.74611999999956</v>
      </c>
      <c r="AI66" s="32">
        <f t="shared" si="22"/>
        <v>305.11211999999995</v>
      </c>
      <c r="AJ66" s="32">
        <f t="shared" si="22"/>
        <v>0</v>
      </c>
      <c r="AK66" s="32">
        <f t="shared" si="22"/>
        <v>0</v>
      </c>
      <c r="AL66" s="32">
        <f t="shared" si="22"/>
        <v>0</v>
      </c>
      <c r="AM66" s="32">
        <f t="shared" si="22"/>
        <v>0</v>
      </c>
      <c r="AN66" s="32">
        <f t="shared" si="22"/>
        <v>0</v>
      </c>
      <c r="AO66" s="32">
        <f t="shared" si="22"/>
        <v>0</v>
      </c>
      <c r="AP66" s="32">
        <f t="shared" si="22"/>
        <v>0</v>
      </c>
      <c r="AQ66" s="32">
        <f t="shared" si="22"/>
        <v>0</v>
      </c>
      <c r="AR66" s="32">
        <f t="shared" si="22"/>
        <v>0</v>
      </c>
      <c r="AS66" s="32">
        <f t="shared" si="22"/>
        <v>0</v>
      </c>
      <c r="AT66" s="32">
        <f t="shared" si="22"/>
        <v>0</v>
      </c>
      <c r="AU66" s="32">
        <f t="shared" si="22"/>
        <v>0</v>
      </c>
      <c r="AV66" s="32">
        <f t="shared" si="22"/>
        <v>0</v>
      </c>
      <c r="AW66" s="32">
        <f t="shared" si="22"/>
        <v>0</v>
      </c>
      <c r="AX66" s="32">
        <f t="shared" si="22"/>
        <v>0</v>
      </c>
      <c r="AY66" s="32">
        <f t="shared" si="22"/>
        <v>0</v>
      </c>
      <c r="AZ66" s="32">
        <f t="shared" si="22"/>
        <v>0</v>
      </c>
      <c r="BA66" s="32">
        <f t="shared" si="22"/>
        <v>0</v>
      </c>
      <c r="BB66" s="32">
        <f t="shared" si="22"/>
        <v>0</v>
      </c>
      <c r="BC66" s="32">
        <f t="shared" si="22"/>
        <v>0</v>
      </c>
      <c r="BD66" s="32">
        <f t="shared" si="22"/>
        <v>0</v>
      </c>
      <c r="BE66" s="32">
        <f t="shared" si="22"/>
        <v>0</v>
      </c>
      <c r="BF66" s="32">
        <f t="shared" si="22"/>
        <v>0</v>
      </c>
      <c r="BG66" s="32">
        <f t="shared" si="22"/>
        <v>0</v>
      </c>
      <c r="BH66" s="32">
        <f t="shared" si="22"/>
        <v>0</v>
      </c>
      <c r="BI66" s="32">
        <f t="shared" si="22"/>
        <v>0</v>
      </c>
      <c r="BJ66" s="32">
        <f t="shared" si="22"/>
        <v>0</v>
      </c>
      <c r="BK66" s="32">
        <f t="shared" si="22"/>
        <v>0</v>
      </c>
      <c r="BL66" s="32">
        <f t="shared" si="22"/>
        <v>0</v>
      </c>
      <c r="BM66" s="32">
        <f t="shared" si="22"/>
        <v>0</v>
      </c>
      <c r="BN66" s="32">
        <f t="shared" si="22"/>
        <v>0</v>
      </c>
      <c r="BO66" s="32">
        <f t="shared" si="22"/>
        <v>0</v>
      </c>
      <c r="BP66" s="32">
        <f t="shared" si="22"/>
        <v>0</v>
      </c>
      <c r="BQ66" s="32">
        <f t="shared" si="22"/>
        <v>0</v>
      </c>
      <c r="BR66" s="32">
        <f t="shared" si="22"/>
        <v>0</v>
      </c>
      <c r="BS66" s="32">
        <f t="shared" si="22"/>
        <v>0</v>
      </c>
      <c r="BT66" s="32">
        <f t="shared" si="22"/>
        <v>0</v>
      </c>
      <c r="BU66" s="32">
        <f t="shared" si="22"/>
        <v>0</v>
      </c>
      <c r="BV66" s="32">
        <f t="shared" si="22"/>
        <v>0</v>
      </c>
      <c r="BW66" s="32">
        <f t="shared" si="22"/>
        <v>0</v>
      </c>
      <c r="BX66" s="32">
        <f t="shared" si="22"/>
        <v>0</v>
      </c>
      <c r="BY66" s="32">
        <f t="shared" si="22"/>
        <v>0</v>
      </c>
      <c r="BZ66" s="32">
        <f t="shared" si="22"/>
        <v>0</v>
      </c>
      <c r="CA66" s="32">
        <f t="shared" si="22"/>
        <v>0</v>
      </c>
      <c r="CB66" s="32">
        <f t="shared" si="22"/>
        <v>0</v>
      </c>
      <c r="CC66" s="32">
        <f t="shared" si="22"/>
        <v>0</v>
      </c>
      <c r="CD66" s="32">
        <f t="shared" si="22"/>
        <v>0</v>
      </c>
      <c r="CE66" s="32">
        <f t="shared" si="22"/>
        <v>0</v>
      </c>
      <c r="CF66" s="32">
        <f t="shared" si="22"/>
        <v>0</v>
      </c>
      <c r="CG66" s="32">
        <f t="shared" si="22"/>
        <v>0</v>
      </c>
      <c r="CH66" s="32">
        <f t="shared" si="22"/>
        <v>0</v>
      </c>
      <c r="CI66" s="32">
        <f t="shared" si="22"/>
        <v>0</v>
      </c>
      <c r="CJ66" s="32">
        <f t="shared" si="22"/>
        <v>0</v>
      </c>
      <c r="CK66" s="32">
        <f t="shared" si="22"/>
        <v>0</v>
      </c>
      <c r="CL66" s="32">
        <f t="shared" si="22"/>
        <v>0</v>
      </c>
      <c r="CM66" s="32">
        <f t="shared" si="22"/>
        <v>0</v>
      </c>
      <c r="CN66" s="32">
        <f t="shared" si="22"/>
        <v>0</v>
      </c>
      <c r="CO66" s="32">
        <f t="shared" si="22"/>
        <v>0</v>
      </c>
      <c r="CP66" s="32">
        <f t="shared" si="22"/>
        <v>0</v>
      </c>
      <c r="CQ66" s="32">
        <f t="shared" si="22"/>
        <v>0</v>
      </c>
      <c r="CR66" s="32">
        <f t="shared" si="22"/>
        <v>0</v>
      </c>
      <c r="CS66" s="32">
        <f t="shared" si="22"/>
        <v>0</v>
      </c>
    </row>
    <row r="67" spans="2:97" ht="15.75" customHeight="1">
      <c r="E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row>
    <row r="68" spans="2:97" ht="15.75" customHeight="1">
      <c r="B68" s="1" t="s">
        <v>83</v>
      </c>
      <c r="E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row>
    <row r="69" spans="2:97" ht="15.75" customHeight="1">
      <c r="E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row>
    <row r="70" spans="2:97" ht="15.75" customHeight="1">
      <c r="B70" s="2" t="str">
        <f t="shared" ref="B70:B79" si="23">B56</f>
        <v>Dividends</v>
      </c>
      <c r="E70" s="29">
        <f t="shared" ref="E70:E80" si="24">SUM(G70:CS70)</f>
        <v>6951.8405538216502</v>
      </c>
      <c r="G70" s="40">
        <f t="shared" ref="G70:CS70" si="25">IF(G$4&gt;=$C$9,G38,0)</f>
        <v>0</v>
      </c>
      <c r="H70" s="40">
        <f t="shared" si="25"/>
        <v>0</v>
      </c>
      <c r="I70" s="40">
        <f t="shared" si="25"/>
        <v>0</v>
      </c>
      <c r="J70" s="40">
        <f t="shared" si="25"/>
        <v>0</v>
      </c>
      <c r="K70" s="40">
        <f t="shared" si="25"/>
        <v>0</v>
      </c>
      <c r="L70" s="40">
        <f t="shared" si="25"/>
        <v>0</v>
      </c>
      <c r="M70" s="40">
        <f t="shared" si="25"/>
        <v>0</v>
      </c>
      <c r="N70" s="40">
        <f t="shared" si="25"/>
        <v>0</v>
      </c>
      <c r="O70" s="40">
        <f t="shared" si="25"/>
        <v>0</v>
      </c>
      <c r="P70" s="40">
        <f t="shared" si="25"/>
        <v>0</v>
      </c>
      <c r="Q70" s="40">
        <f t="shared" si="25"/>
        <v>0</v>
      </c>
      <c r="R70" s="40">
        <f t="shared" si="25"/>
        <v>0</v>
      </c>
      <c r="S70" s="40">
        <f t="shared" si="25"/>
        <v>0</v>
      </c>
      <c r="T70" s="40">
        <f t="shared" si="25"/>
        <v>0</v>
      </c>
      <c r="U70" s="40">
        <f t="shared" si="25"/>
        <v>0</v>
      </c>
      <c r="V70" s="40">
        <f t="shared" si="25"/>
        <v>0</v>
      </c>
      <c r="W70" s="40">
        <f t="shared" si="25"/>
        <v>0</v>
      </c>
      <c r="X70" s="40">
        <f t="shared" si="25"/>
        <v>0</v>
      </c>
      <c r="Y70" s="40">
        <f t="shared" si="25"/>
        <v>0</v>
      </c>
      <c r="Z70" s="40">
        <f t="shared" si="25"/>
        <v>0</v>
      </c>
      <c r="AA70" s="40">
        <f t="shared" si="25"/>
        <v>0</v>
      </c>
      <c r="AB70" s="40">
        <f t="shared" si="25"/>
        <v>0</v>
      </c>
      <c r="AC70" s="40">
        <f t="shared" si="25"/>
        <v>0</v>
      </c>
      <c r="AD70" s="40">
        <f t="shared" si="25"/>
        <v>0</v>
      </c>
      <c r="AE70" s="40">
        <f t="shared" si="25"/>
        <v>0</v>
      </c>
      <c r="AF70" s="40">
        <f t="shared" si="25"/>
        <v>0</v>
      </c>
      <c r="AG70" s="40">
        <f t="shared" si="25"/>
        <v>0</v>
      </c>
      <c r="AH70" s="40">
        <f t="shared" si="25"/>
        <v>0</v>
      </c>
      <c r="AI70" s="40">
        <f t="shared" si="25"/>
        <v>0</v>
      </c>
      <c r="AJ70" s="40">
        <f t="shared" si="25"/>
        <v>0</v>
      </c>
      <c r="AK70" s="40">
        <f t="shared" si="25"/>
        <v>0</v>
      </c>
      <c r="AL70" s="40">
        <f t="shared" si="25"/>
        <v>0</v>
      </c>
      <c r="AM70" s="40">
        <f t="shared" si="25"/>
        <v>0</v>
      </c>
      <c r="AN70" s="40">
        <f t="shared" si="25"/>
        <v>0</v>
      </c>
      <c r="AO70" s="40">
        <f t="shared" si="25"/>
        <v>0</v>
      </c>
      <c r="AP70" s="40">
        <f t="shared" si="25"/>
        <v>0</v>
      </c>
      <c r="AQ70" s="40">
        <f t="shared" si="25"/>
        <v>0</v>
      </c>
      <c r="AR70" s="40">
        <f t="shared" si="25"/>
        <v>0</v>
      </c>
      <c r="AS70" s="40">
        <f t="shared" si="25"/>
        <v>0</v>
      </c>
      <c r="AT70" s="40">
        <f t="shared" si="25"/>
        <v>0</v>
      </c>
      <c r="AU70" s="40">
        <f t="shared" si="25"/>
        <v>0</v>
      </c>
      <c r="AV70" s="40">
        <f t="shared" si="25"/>
        <v>0</v>
      </c>
      <c r="AW70" s="40">
        <f t="shared" si="25"/>
        <v>0</v>
      </c>
      <c r="AX70" s="40">
        <f t="shared" si="25"/>
        <v>0</v>
      </c>
      <c r="AY70" s="40">
        <f t="shared" si="25"/>
        <v>0</v>
      </c>
      <c r="AZ70" s="40">
        <f t="shared" si="25"/>
        <v>0</v>
      </c>
      <c r="BA70" s="40">
        <f t="shared" si="25"/>
        <v>0</v>
      </c>
      <c r="BB70" s="40">
        <f t="shared" si="25"/>
        <v>0</v>
      </c>
      <c r="BC70" s="40">
        <f t="shared" si="25"/>
        <v>0</v>
      </c>
      <c r="BD70" s="40">
        <f t="shared" si="25"/>
        <v>0</v>
      </c>
      <c r="BE70" s="40">
        <f t="shared" si="25"/>
        <v>0</v>
      </c>
      <c r="BF70" s="40">
        <f t="shared" si="25"/>
        <v>0</v>
      </c>
      <c r="BG70" s="40">
        <f t="shared" si="25"/>
        <v>0</v>
      </c>
      <c r="BH70" s="40">
        <f t="shared" si="25"/>
        <v>0</v>
      </c>
      <c r="BI70" s="40">
        <f t="shared" si="25"/>
        <v>0</v>
      </c>
      <c r="BJ70" s="40">
        <f t="shared" si="25"/>
        <v>0</v>
      </c>
      <c r="BK70" s="40">
        <f t="shared" si="25"/>
        <v>0</v>
      </c>
      <c r="BL70" s="40">
        <f t="shared" si="25"/>
        <v>0</v>
      </c>
      <c r="BM70" s="40">
        <f t="shared" si="25"/>
        <v>0</v>
      </c>
      <c r="BN70" s="40">
        <f t="shared" si="25"/>
        <v>0</v>
      </c>
      <c r="BO70" s="40">
        <f t="shared" si="25"/>
        <v>0</v>
      </c>
      <c r="BP70" s="40">
        <f t="shared" si="25"/>
        <v>0</v>
      </c>
      <c r="BQ70" s="40">
        <f t="shared" si="25"/>
        <v>0</v>
      </c>
      <c r="BR70" s="40">
        <f t="shared" si="25"/>
        <v>3035.7277127151201</v>
      </c>
      <c r="BS70" s="40">
        <f t="shared" si="25"/>
        <v>3916.1128411065301</v>
      </c>
      <c r="BT70" s="40">
        <f t="shared" si="25"/>
        <v>0</v>
      </c>
      <c r="BU70" s="40">
        <f t="shared" si="25"/>
        <v>0</v>
      </c>
      <c r="BV70" s="40">
        <f t="shared" si="25"/>
        <v>0</v>
      </c>
      <c r="BW70" s="40">
        <f t="shared" si="25"/>
        <v>0</v>
      </c>
      <c r="BX70" s="40">
        <f t="shared" si="25"/>
        <v>0</v>
      </c>
      <c r="BY70" s="40">
        <f t="shared" si="25"/>
        <v>0</v>
      </c>
      <c r="BZ70" s="40">
        <f t="shared" si="25"/>
        <v>0</v>
      </c>
      <c r="CA70" s="40">
        <f t="shared" si="25"/>
        <v>0</v>
      </c>
      <c r="CB70" s="40">
        <f t="shared" si="25"/>
        <v>0</v>
      </c>
      <c r="CC70" s="40">
        <f t="shared" si="25"/>
        <v>0</v>
      </c>
      <c r="CD70" s="40">
        <f t="shared" si="25"/>
        <v>0</v>
      </c>
      <c r="CE70" s="40">
        <f t="shared" si="25"/>
        <v>0</v>
      </c>
      <c r="CF70" s="40">
        <f t="shared" si="25"/>
        <v>0</v>
      </c>
      <c r="CG70" s="40">
        <f t="shared" si="25"/>
        <v>0</v>
      </c>
      <c r="CH70" s="40">
        <f t="shared" si="25"/>
        <v>0</v>
      </c>
      <c r="CI70" s="40">
        <f t="shared" si="25"/>
        <v>0</v>
      </c>
      <c r="CJ70" s="40">
        <f t="shared" si="25"/>
        <v>0</v>
      </c>
      <c r="CK70" s="40">
        <f t="shared" si="25"/>
        <v>0</v>
      </c>
      <c r="CL70" s="40">
        <f t="shared" si="25"/>
        <v>0</v>
      </c>
      <c r="CM70" s="40">
        <f t="shared" si="25"/>
        <v>0</v>
      </c>
      <c r="CN70" s="40">
        <f t="shared" si="25"/>
        <v>0</v>
      </c>
      <c r="CO70" s="40">
        <f t="shared" si="25"/>
        <v>0</v>
      </c>
      <c r="CP70" s="40">
        <f t="shared" si="25"/>
        <v>0</v>
      </c>
      <c r="CQ70" s="40">
        <f t="shared" si="25"/>
        <v>0</v>
      </c>
      <c r="CR70" s="40">
        <f t="shared" si="25"/>
        <v>0</v>
      </c>
      <c r="CS70" s="40">
        <f t="shared" si="25"/>
        <v>0</v>
      </c>
    </row>
    <row r="71" spans="2:97" ht="15.75" customHeight="1">
      <c r="B71" s="2" t="str">
        <f t="shared" si="23"/>
        <v>Shareholder Loan interest</v>
      </c>
      <c r="E71" s="29">
        <f t="shared" si="24"/>
        <v>5482.3541443463973</v>
      </c>
      <c r="G71" s="40">
        <f t="shared" ref="G71:CS71" si="26">IF(G$4&gt;=$C$9,G39,0)</f>
        <v>0</v>
      </c>
      <c r="H71" s="40">
        <f t="shared" si="26"/>
        <v>0</v>
      </c>
      <c r="I71" s="40">
        <f t="shared" si="26"/>
        <v>0</v>
      </c>
      <c r="J71" s="40">
        <f t="shared" si="26"/>
        <v>0</v>
      </c>
      <c r="K71" s="40">
        <f t="shared" si="26"/>
        <v>0</v>
      </c>
      <c r="L71" s="40">
        <f t="shared" si="26"/>
        <v>0</v>
      </c>
      <c r="M71" s="40">
        <f t="shared" si="26"/>
        <v>0</v>
      </c>
      <c r="N71" s="40">
        <f t="shared" si="26"/>
        <v>0</v>
      </c>
      <c r="O71" s="40">
        <f t="shared" si="26"/>
        <v>0</v>
      </c>
      <c r="P71" s="40">
        <f t="shared" si="26"/>
        <v>0</v>
      </c>
      <c r="Q71" s="40">
        <f t="shared" si="26"/>
        <v>0</v>
      </c>
      <c r="R71" s="40">
        <f t="shared" si="26"/>
        <v>0</v>
      </c>
      <c r="S71" s="40">
        <f t="shared" si="26"/>
        <v>0</v>
      </c>
      <c r="T71" s="40">
        <f t="shared" si="26"/>
        <v>0</v>
      </c>
      <c r="U71" s="40">
        <f t="shared" si="26"/>
        <v>0</v>
      </c>
      <c r="V71" s="40">
        <f t="shared" si="26"/>
        <v>0</v>
      </c>
      <c r="W71" s="40">
        <f t="shared" si="26"/>
        <v>0</v>
      </c>
      <c r="X71" s="40">
        <f t="shared" si="26"/>
        <v>0</v>
      </c>
      <c r="Y71" s="40">
        <f t="shared" si="26"/>
        <v>0</v>
      </c>
      <c r="Z71" s="40">
        <f t="shared" si="26"/>
        <v>0</v>
      </c>
      <c r="AA71" s="40">
        <f t="shared" si="26"/>
        <v>0</v>
      </c>
      <c r="AB71" s="40">
        <f t="shared" si="26"/>
        <v>0</v>
      </c>
      <c r="AC71" s="40">
        <f t="shared" si="26"/>
        <v>0</v>
      </c>
      <c r="AD71" s="40">
        <f t="shared" si="26"/>
        <v>0</v>
      </c>
      <c r="AE71" s="40">
        <f t="shared" si="26"/>
        <v>0</v>
      </c>
      <c r="AF71" s="40">
        <f t="shared" si="26"/>
        <v>0</v>
      </c>
      <c r="AG71" s="40">
        <f t="shared" si="26"/>
        <v>0</v>
      </c>
      <c r="AH71" s="40">
        <f t="shared" si="26"/>
        <v>0</v>
      </c>
      <c r="AI71" s="40">
        <f t="shared" si="26"/>
        <v>0</v>
      </c>
      <c r="AJ71" s="40">
        <f t="shared" si="26"/>
        <v>286.8971034673973</v>
      </c>
      <c r="AK71" s="40">
        <f t="shared" si="26"/>
        <v>217.22901825157624</v>
      </c>
      <c r="AL71" s="40">
        <f t="shared" si="26"/>
        <v>284.9537055144109</v>
      </c>
      <c r="AM71" s="40">
        <f t="shared" si="26"/>
        <v>283.39658144056165</v>
      </c>
      <c r="AN71" s="40">
        <f t="shared" si="26"/>
        <v>284.9537055144109</v>
      </c>
      <c r="AO71" s="40">
        <f t="shared" si="26"/>
        <v>284.9537055144109</v>
      </c>
      <c r="AP71" s="40">
        <f t="shared" si="26"/>
        <v>284.9537055144109</v>
      </c>
      <c r="AQ71" s="40">
        <f t="shared" si="26"/>
        <v>283.39658144056165</v>
      </c>
      <c r="AR71" s="40">
        <f t="shared" si="26"/>
        <v>284.00548595057523</v>
      </c>
      <c r="AS71" s="40">
        <f t="shared" si="26"/>
        <v>277.12079042467121</v>
      </c>
      <c r="AT71" s="40">
        <f t="shared" si="26"/>
        <v>278.05509003824648</v>
      </c>
      <c r="AU71" s="40">
        <f t="shared" si="26"/>
        <v>265.15840432275343</v>
      </c>
      <c r="AV71" s="40">
        <f t="shared" si="26"/>
        <v>258.98853903660267</v>
      </c>
      <c r="AW71" s="40">
        <f t="shared" si="26"/>
        <v>234.37563807331497</v>
      </c>
      <c r="AX71" s="40">
        <f t="shared" si="26"/>
        <v>227.07214156482183</v>
      </c>
      <c r="AY71" s="40">
        <f t="shared" si="26"/>
        <v>206.83431633371231</v>
      </c>
      <c r="AZ71" s="40">
        <f t="shared" si="26"/>
        <v>199.44975436153416</v>
      </c>
      <c r="BA71" s="40">
        <f t="shared" si="26"/>
        <v>177.48887408056163</v>
      </c>
      <c r="BB71" s="40">
        <f t="shared" si="26"/>
        <v>170.206596422904</v>
      </c>
      <c r="BC71" s="40">
        <f t="shared" si="26"/>
        <v>148.48579686412327</v>
      </c>
      <c r="BD71" s="40">
        <f t="shared" si="26"/>
        <v>140.2306922453698</v>
      </c>
      <c r="BE71" s="40">
        <f t="shared" si="26"/>
        <v>112.9184674804383</v>
      </c>
      <c r="BF71" s="40">
        <f t="shared" si="26"/>
        <v>103.86509829906842</v>
      </c>
      <c r="BG71" s="40">
        <f t="shared" si="26"/>
        <v>73.513647108506845</v>
      </c>
      <c r="BH71" s="40">
        <f t="shared" si="26"/>
        <v>61.440859478246502</v>
      </c>
      <c r="BI71" s="40">
        <f t="shared" si="26"/>
        <v>31.299948208780823</v>
      </c>
      <c r="BJ71" s="40">
        <f t="shared" si="26"/>
        <v>14.824776731945132</v>
      </c>
      <c r="BK71" s="40">
        <f t="shared" si="26"/>
        <v>6.2851206624794536</v>
      </c>
      <c r="BL71" s="40">
        <f t="shared" si="26"/>
        <v>0</v>
      </c>
      <c r="BM71" s="40">
        <f t="shared" si="26"/>
        <v>0</v>
      </c>
      <c r="BN71" s="40">
        <f t="shared" si="26"/>
        <v>0</v>
      </c>
      <c r="BO71" s="40">
        <f t="shared" si="26"/>
        <v>0</v>
      </c>
      <c r="BP71" s="40">
        <f t="shared" si="26"/>
        <v>0</v>
      </c>
      <c r="BQ71" s="40">
        <f t="shared" si="26"/>
        <v>0</v>
      </c>
      <c r="BR71" s="40">
        <f t="shared" si="26"/>
        <v>0</v>
      </c>
      <c r="BS71" s="40">
        <f t="shared" si="26"/>
        <v>0</v>
      </c>
      <c r="BT71" s="40">
        <f t="shared" si="26"/>
        <v>0</v>
      </c>
      <c r="BU71" s="40">
        <f t="shared" si="26"/>
        <v>0</v>
      </c>
      <c r="BV71" s="40">
        <f t="shared" si="26"/>
        <v>0</v>
      </c>
      <c r="BW71" s="40">
        <f t="shared" si="26"/>
        <v>0</v>
      </c>
      <c r="BX71" s="40">
        <f t="shared" si="26"/>
        <v>0</v>
      </c>
      <c r="BY71" s="40">
        <f t="shared" si="26"/>
        <v>0</v>
      </c>
      <c r="BZ71" s="40">
        <f t="shared" si="26"/>
        <v>0</v>
      </c>
      <c r="CA71" s="40">
        <f t="shared" si="26"/>
        <v>0</v>
      </c>
      <c r="CB71" s="40">
        <f t="shared" si="26"/>
        <v>0</v>
      </c>
      <c r="CC71" s="40">
        <f t="shared" si="26"/>
        <v>0</v>
      </c>
      <c r="CD71" s="40">
        <f t="shared" si="26"/>
        <v>0</v>
      </c>
      <c r="CE71" s="40">
        <f t="shared" si="26"/>
        <v>0</v>
      </c>
      <c r="CF71" s="40">
        <f t="shared" si="26"/>
        <v>0</v>
      </c>
      <c r="CG71" s="40">
        <f t="shared" si="26"/>
        <v>0</v>
      </c>
      <c r="CH71" s="40">
        <f t="shared" si="26"/>
        <v>0</v>
      </c>
      <c r="CI71" s="40">
        <f t="shared" si="26"/>
        <v>0</v>
      </c>
      <c r="CJ71" s="40">
        <f t="shared" si="26"/>
        <v>0</v>
      </c>
      <c r="CK71" s="40">
        <f t="shared" si="26"/>
        <v>0</v>
      </c>
      <c r="CL71" s="40">
        <f t="shared" si="26"/>
        <v>0</v>
      </c>
      <c r="CM71" s="40">
        <f t="shared" si="26"/>
        <v>0</v>
      </c>
      <c r="CN71" s="40">
        <f t="shared" si="26"/>
        <v>0</v>
      </c>
      <c r="CO71" s="40">
        <f t="shared" si="26"/>
        <v>0</v>
      </c>
      <c r="CP71" s="40">
        <f t="shared" si="26"/>
        <v>0</v>
      </c>
      <c r="CQ71" s="40">
        <f t="shared" si="26"/>
        <v>0</v>
      </c>
      <c r="CR71" s="40">
        <f t="shared" si="26"/>
        <v>0</v>
      </c>
      <c r="CS71" s="40">
        <f t="shared" si="26"/>
        <v>0</v>
      </c>
    </row>
    <row r="72" spans="2:97" ht="15.75" customHeight="1">
      <c r="B72" s="2" t="str">
        <f t="shared" si="23"/>
        <v>Shareholder Loan Principal</v>
      </c>
      <c r="E72" s="29">
        <f t="shared" si="24"/>
        <v>4830.9857712914381</v>
      </c>
      <c r="G72" s="40">
        <f t="shared" ref="G72:CS72" si="27">IF(G$4&gt;=$C$9,G40,0)</f>
        <v>0</v>
      </c>
      <c r="H72" s="40">
        <f t="shared" si="27"/>
        <v>0</v>
      </c>
      <c r="I72" s="40">
        <f t="shared" si="27"/>
        <v>0</v>
      </c>
      <c r="J72" s="40">
        <f t="shared" si="27"/>
        <v>0</v>
      </c>
      <c r="K72" s="40">
        <f t="shared" si="27"/>
        <v>0</v>
      </c>
      <c r="L72" s="40">
        <f t="shared" si="27"/>
        <v>0</v>
      </c>
      <c r="M72" s="40">
        <f t="shared" si="27"/>
        <v>0</v>
      </c>
      <c r="N72" s="40">
        <f t="shared" si="27"/>
        <v>0</v>
      </c>
      <c r="O72" s="40">
        <f t="shared" si="27"/>
        <v>0</v>
      </c>
      <c r="P72" s="40">
        <f t="shared" si="27"/>
        <v>0</v>
      </c>
      <c r="Q72" s="40">
        <f t="shared" si="27"/>
        <v>0</v>
      </c>
      <c r="R72" s="40">
        <f t="shared" si="27"/>
        <v>0</v>
      </c>
      <c r="S72" s="40">
        <f t="shared" si="27"/>
        <v>0</v>
      </c>
      <c r="T72" s="40">
        <f t="shared" si="27"/>
        <v>0</v>
      </c>
      <c r="U72" s="40">
        <f t="shared" si="27"/>
        <v>0</v>
      </c>
      <c r="V72" s="40">
        <f t="shared" si="27"/>
        <v>0</v>
      </c>
      <c r="W72" s="40">
        <f t="shared" si="27"/>
        <v>0</v>
      </c>
      <c r="X72" s="40">
        <f t="shared" si="27"/>
        <v>0</v>
      </c>
      <c r="Y72" s="40">
        <f t="shared" si="27"/>
        <v>0</v>
      </c>
      <c r="Z72" s="40">
        <f t="shared" si="27"/>
        <v>0</v>
      </c>
      <c r="AA72" s="40">
        <f t="shared" si="27"/>
        <v>0</v>
      </c>
      <c r="AB72" s="40">
        <f t="shared" si="27"/>
        <v>0</v>
      </c>
      <c r="AC72" s="40">
        <f t="shared" si="27"/>
        <v>0</v>
      </c>
      <c r="AD72" s="40">
        <f t="shared" si="27"/>
        <v>0</v>
      </c>
      <c r="AE72" s="40">
        <f t="shared" si="27"/>
        <v>0</v>
      </c>
      <c r="AF72" s="40">
        <f t="shared" si="27"/>
        <v>0</v>
      </c>
      <c r="AG72" s="40">
        <f t="shared" si="27"/>
        <v>0</v>
      </c>
      <c r="AH72" s="40">
        <f t="shared" si="27"/>
        <v>0</v>
      </c>
      <c r="AI72" s="40">
        <f t="shared" si="27"/>
        <v>0</v>
      </c>
      <c r="AJ72" s="40">
        <f t="shared" si="27"/>
        <v>94.733379999999997</v>
      </c>
      <c r="AK72" s="40">
        <f t="shared" si="27"/>
        <v>0</v>
      </c>
      <c r="AL72" s="40">
        <f t="shared" si="27"/>
        <v>0</v>
      </c>
      <c r="AM72" s="40">
        <f t="shared" si="27"/>
        <v>0</v>
      </c>
      <c r="AN72" s="40">
        <f t="shared" si="27"/>
        <v>0</v>
      </c>
      <c r="AO72" s="40">
        <f t="shared" si="27"/>
        <v>0</v>
      </c>
      <c r="AP72" s="40">
        <f t="shared" si="27"/>
        <v>0</v>
      </c>
      <c r="AQ72" s="40">
        <f t="shared" si="27"/>
        <v>15.760479999999999</v>
      </c>
      <c r="AR72" s="40">
        <f t="shared" si="27"/>
        <v>89.123390000000001</v>
      </c>
      <c r="AS72" s="40">
        <f t="shared" si="27"/>
        <v>9.7789099999999998</v>
      </c>
      <c r="AT72" s="40">
        <f t="shared" si="27"/>
        <v>190.14192</v>
      </c>
      <c r="AU72" s="40">
        <f t="shared" si="27"/>
        <v>126.76569000000001</v>
      </c>
      <c r="AV72" s="40">
        <f t="shared" si="27"/>
        <v>409.09420999999998</v>
      </c>
      <c r="AW72" s="40">
        <f t="shared" si="27"/>
        <v>121.39236</v>
      </c>
      <c r="AX72" s="40">
        <f t="shared" si="27"/>
        <v>317.48638999999997</v>
      </c>
      <c r="AY72" s="40">
        <f t="shared" si="27"/>
        <v>141.62888000000001</v>
      </c>
      <c r="AZ72" s="40">
        <f t="shared" si="27"/>
        <v>348.80547999999999</v>
      </c>
      <c r="BA72" s="40">
        <f t="shared" si="27"/>
        <v>137.24883</v>
      </c>
      <c r="BB72" s="40">
        <f t="shared" si="27"/>
        <v>347.46377000000001</v>
      </c>
      <c r="BC72" s="40">
        <f t="shared" si="27"/>
        <v>150.76961</v>
      </c>
      <c r="BD72" s="40">
        <f t="shared" si="27"/>
        <v>453.96001999999999</v>
      </c>
      <c r="BE72" s="40">
        <f t="shared" si="27"/>
        <v>150.47721999999999</v>
      </c>
      <c r="BF72" s="40">
        <f t="shared" si="27"/>
        <v>497.76177000000001</v>
      </c>
      <c r="BG72" s="40">
        <f t="shared" si="27"/>
        <v>207.37699000000001</v>
      </c>
      <c r="BH72" s="40">
        <f t="shared" si="27"/>
        <v>498.11752000000001</v>
      </c>
      <c r="BI72" s="40">
        <f t="shared" si="27"/>
        <v>276.69441999999998</v>
      </c>
      <c r="BJ72" s="40">
        <f t="shared" si="27"/>
        <v>141.36474000000001</v>
      </c>
      <c r="BK72" s="40">
        <f t="shared" si="27"/>
        <v>105.03979129143775</v>
      </c>
      <c r="BL72" s="40">
        <f t="shared" si="27"/>
        <v>0</v>
      </c>
      <c r="BM72" s="40">
        <f t="shared" si="27"/>
        <v>0</v>
      </c>
      <c r="BN72" s="40">
        <f t="shared" si="27"/>
        <v>0</v>
      </c>
      <c r="BO72" s="40">
        <f t="shared" si="27"/>
        <v>0</v>
      </c>
      <c r="BP72" s="40">
        <f t="shared" si="27"/>
        <v>0</v>
      </c>
      <c r="BQ72" s="40">
        <f t="shared" si="27"/>
        <v>0</v>
      </c>
      <c r="BR72" s="40">
        <f t="shared" si="27"/>
        <v>0</v>
      </c>
      <c r="BS72" s="40">
        <f t="shared" si="27"/>
        <v>0</v>
      </c>
      <c r="BT72" s="40">
        <f t="shared" si="27"/>
        <v>0</v>
      </c>
      <c r="BU72" s="40">
        <f t="shared" si="27"/>
        <v>0</v>
      </c>
      <c r="BV72" s="40">
        <f t="shared" si="27"/>
        <v>0</v>
      </c>
      <c r="BW72" s="40">
        <f t="shared" si="27"/>
        <v>0</v>
      </c>
      <c r="BX72" s="40">
        <f t="shared" si="27"/>
        <v>0</v>
      </c>
      <c r="BY72" s="40">
        <f t="shared" si="27"/>
        <v>0</v>
      </c>
      <c r="BZ72" s="40">
        <f t="shared" si="27"/>
        <v>0</v>
      </c>
      <c r="CA72" s="40">
        <f t="shared" si="27"/>
        <v>0</v>
      </c>
      <c r="CB72" s="40">
        <f t="shared" si="27"/>
        <v>0</v>
      </c>
      <c r="CC72" s="40">
        <f t="shared" si="27"/>
        <v>0</v>
      </c>
      <c r="CD72" s="40">
        <f t="shared" si="27"/>
        <v>0</v>
      </c>
      <c r="CE72" s="40">
        <f t="shared" si="27"/>
        <v>0</v>
      </c>
      <c r="CF72" s="40">
        <f t="shared" si="27"/>
        <v>0</v>
      </c>
      <c r="CG72" s="40">
        <f t="shared" si="27"/>
        <v>0</v>
      </c>
      <c r="CH72" s="40">
        <f t="shared" si="27"/>
        <v>0</v>
      </c>
      <c r="CI72" s="40">
        <f t="shared" si="27"/>
        <v>0</v>
      </c>
      <c r="CJ72" s="40">
        <f t="shared" si="27"/>
        <v>0</v>
      </c>
      <c r="CK72" s="40">
        <f t="shared" si="27"/>
        <v>0</v>
      </c>
      <c r="CL72" s="40">
        <f t="shared" si="27"/>
        <v>0</v>
      </c>
      <c r="CM72" s="40">
        <f t="shared" si="27"/>
        <v>0</v>
      </c>
      <c r="CN72" s="40">
        <f t="shared" si="27"/>
        <v>0</v>
      </c>
      <c r="CO72" s="40">
        <f t="shared" si="27"/>
        <v>0</v>
      </c>
      <c r="CP72" s="40">
        <f t="shared" si="27"/>
        <v>0</v>
      </c>
      <c r="CQ72" s="40">
        <f t="shared" si="27"/>
        <v>0</v>
      </c>
      <c r="CR72" s="40">
        <f t="shared" si="27"/>
        <v>0</v>
      </c>
      <c r="CS72" s="40">
        <f t="shared" si="27"/>
        <v>0</v>
      </c>
    </row>
    <row r="73" spans="2:97" ht="15.75" customHeight="1">
      <c r="B73" s="2" t="str">
        <f t="shared" si="23"/>
        <v>Equity repayment</v>
      </c>
      <c r="E73" s="29">
        <f t="shared" si="24"/>
        <v>1000</v>
      </c>
      <c r="G73" s="40">
        <f t="shared" ref="G73:CS73" si="28">IF(G$4&gt;=$C$9,G41,0)</f>
        <v>0</v>
      </c>
      <c r="H73" s="40">
        <f t="shared" si="28"/>
        <v>0</v>
      </c>
      <c r="I73" s="40">
        <f t="shared" si="28"/>
        <v>0</v>
      </c>
      <c r="J73" s="40">
        <f t="shared" si="28"/>
        <v>0</v>
      </c>
      <c r="K73" s="40">
        <f t="shared" si="28"/>
        <v>0</v>
      </c>
      <c r="L73" s="40">
        <f t="shared" si="28"/>
        <v>0</v>
      </c>
      <c r="M73" s="40">
        <f t="shared" si="28"/>
        <v>0</v>
      </c>
      <c r="N73" s="40">
        <f t="shared" si="28"/>
        <v>0</v>
      </c>
      <c r="O73" s="40">
        <f t="shared" si="28"/>
        <v>0</v>
      </c>
      <c r="P73" s="40">
        <f t="shared" si="28"/>
        <v>0</v>
      </c>
      <c r="Q73" s="40">
        <f t="shared" si="28"/>
        <v>0</v>
      </c>
      <c r="R73" s="40">
        <f t="shared" si="28"/>
        <v>0</v>
      </c>
      <c r="S73" s="40">
        <f t="shared" si="28"/>
        <v>0</v>
      </c>
      <c r="T73" s="40">
        <f t="shared" si="28"/>
        <v>0</v>
      </c>
      <c r="U73" s="40">
        <f t="shared" si="28"/>
        <v>0</v>
      </c>
      <c r="V73" s="40">
        <f t="shared" si="28"/>
        <v>0</v>
      </c>
      <c r="W73" s="40">
        <f t="shared" si="28"/>
        <v>0</v>
      </c>
      <c r="X73" s="40">
        <f t="shared" si="28"/>
        <v>0</v>
      </c>
      <c r="Y73" s="40">
        <f t="shared" si="28"/>
        <v>0</v>
      </c>
      <c r="Z73" s="40">
        <f t="shared" si="28"/>
        <v>0</v>
      </c>
      <c r="AA73" s="40">
        <f t="shared" si="28"/>
        <v>0</v>
      </c>
      <c r="AB73" s="40">
        <f t="shared" si="28"/>
        <v>0</v>
      </c>
      <c r="AC73" s="40">
        <f t="shared" si="28"/>
        <v>0</v>
      </c>
      <c r="AD73" s="40">
        <f t="shared" si="28"/>
        <v>0</v>
      </c>
      <c r="AE73" s="40">
        <f t="shared" si="28"/>
        <v>0</v>
      </c>
      <c r="AF73" s="40">
        <f t="shared" si="28"/>
        <v>0</v>
      </c>
      <c r="AG73" s="40">
        <f t="shared" si="28"/>
        <v>0</v>
      </c>
      <c r="AH73" s="40">
        <f t="shared" si="28"/>
        <v>0</v>
      </c>
      <c r="AI73" s="40">
        <f t="shared" si="28"/>
        <v>0</v>
      </c>
      <c r="AJ73" s="40">
        <f t="shared" si="28"/>
        <v>0</v>
      </c>
      <c r="AK73" s="40">
        <f t="shared" si="28"/>
        <v>0</v>
      </c>
      <c r="AL73" s="40">
        <f t="shared" si="28"/>
        <v>0</v>
      </c>
      <c r="AM73" s="40">
        <f t="shared" si="28"/>
        <v>0</v>
      </c>
      <c r="AN73" s="40">
        <f t="shared" si="28"/>
        <v>0</v>
      </c>
      <c r="AO73" s="40">
        <f t="shared" si="28"/>
        <v>0</v>
      </c>
      <c r="AP73" s="40">
        <f t="shared" si="28"/>
        <v>0</v>
      </c>
      <c r="AQ73" s="40">
        <f t="shared" si="28"/>
        <v>0</v>
      </c>
      <c r="AR73" s="40">
        <f t="shared" si="28"/>
        <v>0</v>
      </c>
      <c r="AS73" s="40">
        <f t="shared" si="28"/>
        <v>0</v>
      </c>
      <c r="AT73" s="40">
        <f t="shared" si="28"/>
        <v>0</v>
      </c>
      <c r="AU73" s="40">
        <f t="shared" si="28"/>
        <v>0</v>
      </c>
      <c r="AV73" s="40">
        <f t="shared" si="28"/>
        <v>0</v>
      </c>
      <c r="AW73" s="40">
        <f t="shared" si="28"/>
        <v>0</v>
      </c>
      <c r="AX73" s="40">
        <f t="shared" si="28"/>
        <v>0</v>
      </c>
      <c r="AY73" s="40">
        <f t="shared" si="28"/>
        <v>0</v>
      </c>
      <c r="AZ73" s="40">
        <f t="shared" si="28"/>
        <v>0</v>
      </c>
      <c r="BA73" s="40">
        <f t="shared" si="28"/>
        <v>0</v>
      </c>
      <c r="BB73" s="40">
        <f t="shared" si="28"/>
        <v>0</v>
      </c>
      <c r="BC73" s="40">
        <f t="shared" si="28"/>
        <v>0</v>
      </c>
      <c r="BD73" s="40">
        <f t="shared" si="28"/>
        <v>0</v>
      </c>
      <c r="BE73" s="40">
        <f t="shared" si="28"/>
        <v>0</v>
      </c>
      <c r="BF73" s="40">
        <f t="shared" si="28"/>
        <v>0</v>
      </c>
      <c r="BG73" s="40">
        <f t="shared" si="28"/>
        <v>0</v>
      </c>
      <c r="BH73" s="40">
        <f t="shared" si="28"/>
        <v>0</v>
      </c>
      <c r="BI73" s="40">
        <f t="shared" si="28"/>
        <v>0</v>
      </c>
      <c r="BJ73" s="40">
        <f t="shared" si="28"/>
        <v>0</v>
      </c>
      <c r="BK73" s="40">
        <f t="shared" si="28"/>
        <v>0</v>
      </c>
      <c r="BL73" s="40">
        <f t="shared" si="28"/>
        <v>0</v>
      </c>
      <c r="BM73" s="40">
        <f t="shared" si="28"/>
        <v>0</v>
      </c>
      <c r="BN73" s="40">
        <f t="shared" si="28"/>
        <v>0</v>
      </c>
      <c r="BO73" s="40">
        <f t="shared" si="28"/>
        <v>0</v>
      </c>
      <c r="BP73" s="40">
        <f t="shared" si="28"/>
        <v>0</v>
      </c>
      <c r="BQ73" s="40">
        <f t="shared" si="28"/>
        <v>0</v>
      </c>
      <c r="BR73" s="40">
        <f t="shared" si="28"/>
        <v>0</v>
      </c>
      <c r="BS73" s="40">
        <f t="shared" si="28"/>
        <v>1000</v>
      </c>
      <c r="BT73" s="40">
        <f t="shared" si="28"/>
        <v>0</v>
      </c>
      <c r="BU73" s="40">
        <f t="shared" si="28"/>
        <v>0</v>
      </c>
      <c r="BV73" s="40">
        <f t="shared" si="28"/>
        <v>0</v>
      </c>
      <c r="BW73" s="40">
        <f t="shared" si="28"/>
        <v>0</v>
      </c>
      <c r="BX73" s="40">
        <f t="shared" si="28"/>
        <v>0</v>
      </c>
      <c r="BY73" s="40">
        <f t="shared" si="28"/>
        <v>0</v>
      </c>
      <c r="BZ73" s="40">
        <f t="shared" si="28"/>
        <v>0</v>
      </c>
      <c r="CA73" s="40">
        <f t="shared" si="28"/>
        <v>0</v>
      </c>
      <c r="CB73" s="40">
        <f t="shared" si="28"/>
        <v>0</v>
      </c>
      <c r="CC73" s="40">
        <f t="shared" si="28"/>
        <v>0</v>
      </c>
      <c r="CD73" s="40">
        <f t="shared" si="28"/>
        <v>0</v>
      </c>
      <c r="CE73" s="40">
        <f t="shared" si="28"/>
        <v>0</v>
      </c>
      <c r="CF73" s="40">
        <f t="shared" si="28"/>
        <v>0</v>
      </c>
      <c r="CG73" s="40">
        <f t="shared" si="28"/>
        <v>0</v>
      </c>
      <c r="CH73" s="40">
        <f t="shared" si="28"/>
        <v>0</v>
      </c>
      <c r="CI73" s="40">
        <f t="shared" si="28"/>
        <v>0</v>
      </c>
      <c r="CJ73" s="40">
        <f t="shared" si="28"/>
        <v>0</v>
      </c>
      <c r="CK73" s="40">
        <f t="shared" si="28"/>
        <v>0</v>
      </c>
      <c r="CL73" s="40">
        <f t="shared" si="28"/>
        <v>0</v>
      </c>
      <c r="CM73" s="40">
        <f t="shared" si="28"/>
        <v>0</v>
      </c>
      <c r="CN73" s="40">
        <f t="shared" si="28"/>
        <v>0</v>
      </c>
      <c r="CO73" s="40">
        <f t="shared" si="28"/>
        <v>0</v>
      </c>
      <c r="CP73" s="40">
        <f t="shared" si="28"/>
        <v>0</v>
      </c>
      <c r="CQ73" s="40">
        <f t="shared" si="28"/>
        <v>0</v>
      </c>
      <c r="CR73" s="40">
        <f t="shared" si="28"/>
        <v>0</v>
      </c>
      <c r="CS73" s="40">
        <f t="shared" si="28"/>
        <v>0</v>
      </c>
    </row>
    <row r="74" spans="2:97" ht="15.75" customHeight="1">
      <c r="B74" s="2" t="str">
        <f t="shared" si="23"/>
        <v>Fees paid to International Public Partnerships Limited</v>
      </c>
      <c r="E74" s="29">
        <f t="shared" si="24"/>
        <v>613.94850102557621</v>
      </c>
      <c r="G74" s="40">
        <f t="shared" ref="G74:CS74" si="29">IF(G$4&gt;=$C$9,G42,0)</f>
        <v>0</v>
      </c>
      <c r="H74" s="40">
        <f t="shared" si="29"/>
        <v>0</v>
      </c>
      <c r="I74" s="40">
        <f t="shared" si="29"/>
        <v>0</v>
      </c>
      <c r="J74" s="40">
        <f t="shared" si="29"/>
        <v>0</v>
      </c>
      <c r="K74" s="40">
        <f t="shared" si="29"/>
        <v>0</v>
      </c>
      <c r="L74" s="40">
        <f t="shared" si="29"/>
        <v>0</v>
      </c>
      <c r="M74" s="40">
        <f t="shared" si="29"/>
        <v>0</v>
      </c>
      <c r="N74" s="40">
        <f t="shared" si="29"/>
        <v>0</v>
      </c>
      <c r="O74" s="40">
        <f t="shared" si="29"/>
        <v>0</v>
      </c>
      <c r="P74" s="40">
        <f t="shared" si="29"/>
        <v>0</v>
      </c>
      <c r="Q74" s="40">
        <f t="shared" si="29"/>
        <v>0</v>
      </c>
      <c r="R74" s="40">
        <f t="shared" si="29"/>
        <v>0</v>
      </c>
      <c r="S74" s="40">
        <f t="shared" si="29"/>
        <v>0</v>
      </c>
      <c r="T74" s="40">
        <f t="shared" si="29"/>
        <v>0</v>
      </c>
      <c r="U74" s="40">
        <f t="shared" si="29"/>
        <v>0</v>
      </c>
      <c r="V74" s="40">
        <f t="shared" si="29"/>
        <v>0</v>
      </c>
      <c r="W74" s="40">
        <f t="shared" si="29"/>
        <v>0</v>
      </c>
      <c r="X74" s="40">
        <f t="shared" si="29"/>
        <v>0</v>
      </c>
      <c r="Y74" s="40">
        <f t="shared" si="29"/>
        <v>0</v>
      </c>
      <c r="Z74" s="40">
        <f t="shared" si="29"/>
        <v>0</v>
      </c>
      <c r="AA74" s="40">
        <f t="shared" si="29"/>
        <v>0</v>
      </c>
      <c r="AB74" s="40">
        <f t="shared" si="29"/>
        <v>0</v>
      </c>
      <c r="AC74" s="40">
        <f t="shared" si="29"/>
        <v>0</v>
      </c>
      <c r="AD74" s="40">
        <f t="shared" si="29"/>
        <v>0</v>
      </c>
      <c r="AE74" s="40">
        <f t="shared" si="29"/>
        <v>0</v>
      </c>
      <c r="AF74" s="40">
        <f t="shared" si="29"/>
        <v>0</v>
      </c>
      <c r="AG74" s="40">
        <f t="shared" si="29"/>
        <v>0</v>
      </c>
      <c r="AH74" s="40">
        <f t="shared" si="29"/>
        <v>0</v>
      </c>
      <c r="AI74" s="40">
        <f t="shared" si="29"/>
        <v>0</v>
      </c>
      <c r="AJ74" s="40">
        <f t="shared" si="29"/>
        <v>13.584442887175895</v>
      </c>
      <c r="AK74" s="40">
        <f t="shared" si="29"/>
        <v>13.584442887175895</v>
      </c>
      <c r="AL74" s="40">
        <f t="shared" si="29"/>
        <v>14.046313945339875</v>
      </c>
      <c r="AM74" s="40">
        <f t="shared" si="29"/>
        <v>14.046313945339875</v>
      </c>
      <c r="AN74" s="40">
        <f t="shared" si="29"/>
        <v>14.50984230553609</v>
      </c>
      <c r="AO74" s="40">
        <f t="shared" si="29"/>
        <v>14.50984230553609</v>
      </c>
      <c r="AP74" s="40">
        <f t="shared" si="29"/>
        <v>15.003176943924316</v>
      </c>
      <c r="AQ74" s="40">
        <f t="shared" si="29"/>
        <v>15.003176943924316</v>
      </c>
      <c r="AR74" s="40">
        <f t="shared" si="29"/>
        <v>15.453272252242046</v>
      </c>
      <c r="AS74" s="40">
        <f t="shared" si="29"/>
        <v>15.453272252242046</v>
      </c>
      <c r="AT74" s="40">
        <f t="shared" si="29"/>
        <v>15.839604058548097</v>
      </c>
      <c r="AU74" s="40">
        <f t="shared" si="29"/>
        <v>15.839604058548097</v>
      </c>
      <c r="AV74" s="40">
        <f t="shared" si="29"/>
        <v>16.2355941600118</v>
      </c>
      <c r="AW74" s="40">
        <f t="shared" si="29"/>
        <v>16.2355941600118</v>
      </c>
      <c r="AX74" s="40">
        <f t="shared" si="29"/>
        <v>16.641484014012093</v>
      </c>
      <c r="AY74" s="40">
        <f t="shared" si="29"/>
        <v>16.641484014012093</v>
      </c>
      <c r="AZ74" s="40">
        <f t="shared" si="29"/>
        <v>17.057521114362395</v>
      </c>
      <c r="BA74" s="40">
        <f t="shared" si="29"/>
        <v>17.057521114362395</v>
      </c>
      <c r="BB74" s="40">
        <f t="shared" si="29"/>
        <v>17.483959142221455</v>
      </c>
      <c r="BC74" s="40">
        <f t="shared" si="29"/>
        <v>17.483959142221455</v>
      </c>
      <c r="BD74" s="40">
        <f t="shared" si="29"/>
        <v>17.921058120776987</v>
      </c>
      <c r="BE74" s="40">
        <f t="shared" si="29"/>
        <v>17.921058120776987</v>
      </c>
      <c r="BF74" s="40">
        <f t="shared" si="29"/>
        <v>18.36908457379641</v>
      </c>
      <c r="BG74" s="40">
        <f t="shared" si="29"/>
        <v>18.36908457379641</v>
      </c>
      <c r="BH74" s="40">
        <f t="shared" si="29"/>
        <v>18.828311688141319</v>
      </c>
      <c r="BI74" s="40">
        <f t="shared" si="29"/>
        <v>18.828311688141319</v>
      </c>
      <c r="BJ74" s="40">
        <f t="shared" si="29"/>
        <v>19.29901948034485</v>
      </c>
      <c r="BK74" s="40">
        <f t="shared" si="29"/>
        <v>19.29901948034485</v>
      </c>
      <c r="BL74" s="40">
        <f t="shared" si="29"/>
        <v>19.781494967353471</v>
      </c>
      <c r="BM74" s="40">
        <f t="shared" si="29"/>
        <v>19.781494967353471</v>
      </c>
      <c r="BN74" s="40">
        <f t="shared" si="29"/>
        <v>20.276032341537306</v>
      </c>
      <c r="BO74" s="40">
        <f t="shared" si="29"/>
        <v>20.276032341537306</v>
      </c>
      <c r="BP74" s="40">
        <f t="shared" si="29"/>
        <v>20.782933150075738</v>
      </c>
      <c r="BQ74" s="40">
        <f t="shared" si="29"/>
        <v>20.782933150075738</v>
      </c>
      <c r="BR74" s="40">
        <f t="shared" si="29"/>
        <v>21.302506478827627</v>
      </c>
      <c r="BS74" s="40">
        <f t="shared" si="29"/>
        <v>10.419704255948297</v>
      </c>
      <c r="BT74" s="40">
        <f t="shared" si="29"/>
        <v>0</v>
      </c>
      <c r="BU74" s="40">
        <f t="shared" si="29"/>
        <v>0</v>
      </c>
      <c r="BV74" s="40">
        <f t="shared" si="29"/>
        <v>0</v>
      </c>
      <c r="BW74" s="40">
        <f t="shared" si="29"/>
        <v>0</v>
      </c>
      <c r="BX74" s="40">
        <f t="shared" si="29"/>
        <v>0</v>
      </c>
      <c r="BY74" s="40">
        <f t="shared" si="29"/>
        <v>0</v>
      </c>
      <c r="BZ74" s="40">
        <f t="shared" si="29"/>
        <v>0</v>
      </c>
      <c r="CA74" s="40">
        <f t="shared" si="29"/>
        <v>0</v>
      </c>
      <c r="CB74" s="40">
        <f t="shared" si="29"/>
        <v>0</v>
      </c>
      <c r="CC74" s="40">
        <f t="shared" si="29"/>
        <v>0</v>
      </c>
      <c r="CD74" s="40">
        <f t="shared" si="29"/>
        <v>0</v>
      </c>
      <c r="CE74" s="40">
        <f t="shared" si="29"/>
        <v>0</v>
      </c>
      <c r="CF74" s="40">
        <f t="shared" si="29"/>
        <v>0</v>
      </c>
      <c r="CG74" s="40">
        <f t="shared" si="29"/>
        <v>0</v>
      </c>
      <c r="CH74" s="40">
        <f t="shared" si="29"/>
        <v>0</v>
      </c>
      <c r="CI74" s="40">
        <f t="shared" si="29"/>
        <v>0</v>
      </c>
      <c r="CJ74" s="40">
        <f t="shared" si="29"/>
        <v>0</v>
      </c>
      <c r="CK74" s="40">
        <f t="shared" si="29"/>
        <v>0</v>
      </c>
      <c r="CL74" s="40">
        <f t="shared" si="29"/>
        <v>0</v>
      </c>
      <c r="CM74" s="40">
        <f t="shared" si="29"/>
        <v>0</v>
      </c>
      <c r="CN74" s="40">
        <f t="shared" si="29"/>
        <v>0</v>
      </c>
      <c r="CO74" s="40">
        <f t="shared" si="29"/>
        <v>0</v>
      </c>
      <c r="CP74" s="40">
        <f t="shared" si="29"/>
        <v>0</v>
      </c>
      <c r="CQ74" s="40">
        <f t="shared" si="29"/>
        <v>0</v>
      </c>
      <c r="CR74" s="40">
        <f t="shared" si="29"/>
        <v>0</v>
      </c>
      <c r="CS74" s="40">
        <f t="shared" si="29"/>
        <v>0</v>
      </c>
    </row>
    <row r="75" spans="2:97" ht="15.75" customHeight="1">
      <c r="B75" s="2" t="str">
        <f t="shared" si="23"/>
        <v>Fees paid to IUK Investments Limited</v>
      </c>
      <c r="E75" s="29">
        <f t="shared" si="24"/>
        <v>306.9742505127881</v>
      </c>
      <c r="G75" s="40">
        <f t="shared" ref="G75:CS75" si="30">IF(G$4&gt;=$C$9,G43,0)</f>
        <v>0</v>
      </c>
      <c r="H75" s="40">
        <f t="shared" si="30"/>
        <v>0</v>
      </c>
      <c r="I75" s="40">
        <f t="shared" si="30"/>
        <v>0</v>
      </c>
      <c r="J75" s="40">
        <f t="shared" si="30"/>
        <v>0</v>
      </c>
      <c r="K75" s="40">
        <f t="shared" si="30"/>
        <v>0</v>
      </c>
      <c r="L75" s="40">
        <f t="shared" si="30"/>
        <v>0</v>
      </c>
      <c r="M75" s="40">
        <f t="shared" si="30"/>
        <v>0</v>
      </c>
      <c r="N75" s="40">
        <f t="shared" si="30"/>
        <v>0</v>
      </c>
      <c r="O75" s="40">
        <f t="shared" si="30"/>
        <v>0</v>
      </c>
      <c r="P75" s="40">
        <f t="shared" si="30"/>
        <v>0</v>
      </c>
      <c r="Q75" s="40">
        <f t="shared" si="30"/>
        <v>0</v>
      </c>
      <c r="R75" s="40">
        <f t="shared" si="30"/>
        <v>0</v>
      </c>
      <c r="S75" s="40">
        <f t="shared" si="30"/>
        <v>0</v>
      </c>
      <c r="T75" s="40">
        <f t="shared" si="30"/>
        <v>0</v>
      </c>
      <c r="U75" s="40">
        <f t="shared" si="30"/>
        <v>0</v>
      </c>
      <c r="V75" s="40">
        <f t="shared" si="30"/>
        <v>0</v>
      </c>
      <c r="W75" s="40">
        <f t="shared" si="30"/>
        <v>0</v>
      </c>
      <c r="X75" s="40">
        <f t="shared" si="30"/>
        <v>0</v>
      </c>
      <c r="Y75" s="40">
        <f t="shared" si="30"/>
        <v>0</v>
      </c>
      <c r="Z75" s="40">
        <f t="shared" si="30"/>
        <v>0</v>
      </c>
      <c r="AA75" s="40">
        <f t="shared" si="30"/>
        <v>0</v>
      </c>
      <c r="AB75" s="40">
        <f t="shared" si="30"/>
        <v>0</v>
      </c>
      <c r="AC75" s="40">
        <f t="shared" si="30"/>
        <v>0</v>
      </c>
      <c r="AD75" s="40">
        <f t="shared" si="30"/>
        <v>0</v>
      </c>
      <c r="AE75" s="40">
        <f t="shared" si="30"/>
        <v>0</v>
      </c>
      <c r="AF75" s="40">
        <f t="shared" si="30"/>
        <v>0</v>
      </c>
      <c r="AG75" s="40">
        <f t="shared" si="30"/>
        <v>0</v>
      </c>
      <c r="AH75" s="40">
        <f t="shared" si="30"/>
        <v>0</v>
      </c>
      <c r="AI75" s="40">
        <f t="shared" si="30"/>
        <v>0</v>
      </c>
      <c r="AJ75" s="40">
        <f t="shared" si="30"/>
        <v>6.7922214435879473</v>
      </c>
      <c r="AK75" s="40">
        <f t="shared" si="30"/>
        <v>6.7922214435879473</v>
      </c>
      <c r="AL75" s="40">
        <f t="shared" si="30"/>
        <v>7.0231569726699377</v>
      </c>
      <c r="AM75" s="40">
        <f t="shared" si="30"/>
        <v>7.0231569726699377</v>
      </c>
      <c r="AN75" s="40">
        <f t="shared" si="30"/>
        <v>7.2549211527680448</v>
      </c>
      <c r="AO75" s="40">
        <f t="shared" si="30"/>
        <v>7.2549211527680448</v>
      </c>
      <c r="AP75" s="40">
        <f t="shared" si="30"/>
        <v>7.5015884719621582</v>
      </c>
      <c r="AQ75" s="40">
        <f t="shared" si="30"/>
        <v>7.5015884719621582</v>
      </c>
      <c r="AR75" s="40">
        <f t="shared" si="30"/>
        <v>7.726636126121023</v>
      </c>
      <c r="AS75" s="40">
        <f t="shared" si="30"/>
        <v>7.726636126121023</v>
      </c>
      <c r="AT75" s="40">
        <f t="shared" si="30"/>
        <v>7.9198020292740487</v>
      </c>
      <c r="AU75" s="40">
        <f t="shared" si="30"/>
        <v>7.9198020292740487</v>
      </c>
      <c r="AV75" s="40">
        <f t="shared" si="30"/>
        <v>8.1177970800059001</v>
      </c>
      <c r="AW75" s="40">
        <f t="shared" si="30"/>
        <v>8.1177970800059001</v>
      </c>
      <c r="AX75" s="40">
        <f t="shared" si="30"/>
        <v>8.3207420070060465</v>
      </c>
      <c r="AY75" s="40">
        <f t="shared" si="30"/>
        <v>8.3207420070060465</v>
      </c>
      <c r="AZ75" s="40">
        <f t="shared" si="30"/>
        <v>8.5287605571811973</v>
      </c>
      <c r="BA75" s="40">
        <f t="shared" si="30"/>
        <v>8.5287605571811973</v>
      </c>
      <c r="BB75" s="40">
        <f t="shared" si="30"/>
        <v>8.7419795711107273</v>
      </c>
      <c r="BC75" s="40">
        <f t="shared" si="30"/>
        <v>8.7419795711107273</v>
      </c>
      <c r="BD75" s="40">
        <f t="shared" si="30"/>
        <v>8.9605290603884935</v>
      </c>
      <c r="BE75" s="40">
        <f t="shared" si="30"/>
        <v>8.9605290603884935</v>
      </c>
      <c r="BF75" s="40">
        <f t="shared" si="30"/>
        <v>9.1845422868982052</v>
      </c>
      <c r="BG75" s="40">
        <f t="shared" si="30"/>
        <v>9.1845422868982052</v>
      </c>
      <c r="BH75" s="40">
        <f t="shared" si="30"/>
        <v>9.4141558440706596</v>
      </c>
      <c r="BI75" s="40">
        <f t="shared" si="30"/>
        <v>9.4141558440706596</v>
      </c>
      <c r="BJ75" s="40">
        <f t="shared" si="30"/>
        <v>9.6495097401724248</v>
      </c>
      <c r="BK75" s="40">
        <f t="shared" si="30"/>
        <v>9.6495097401724248</v>
      </c>
      <c r="BL75" s="40">
        <f t="shared" si="30"/>
        <v>9.8907474836767353</v>
      </c>
      <c r="BM75" s="40">
        <f t="shared" si="30"/>
        <v>9.8907474836767353</v>
      </c>
      <c r="BN75" s="40">
        <f t="shared" si="30"/>
        <v>10.138016170768653</v>
      </c>
      <c r="BO75" s="40">
        <f t="shared" si="30"/>
        <v>10.138016170768653</v>
      </c>
      <c r="BP75" s="40">
        <f t="shared" si="30"/>
        <v>10.391466575037869</v>
      </c>
      <c r="BQ75" s="40">
        <f t="shared" si="30"/>
        <v>10.391466575037869</v>
      </c>
      <c r="BR75" s="40">
        <f t="shared" si="30"/>
        <v>10.651253239413814</v>
      </c>
      <c r="BS75" s="40">
        <f t="shared" si="30"/>
        <v>5.2098521279741483</v>
      </c>
      <c r="BT75" s="40">
        <f t="shared" si="30"/>
        <v>0</v>
      </c>
      <c r="BU75" s="40">
        <f t="shared" si="30"/>
        <v>0</v>
      </c>
      <c r="BV75" s="40">
        <f t="shared" si="30"/>
        <v>0</v>
      </c>
      <c r="BW75" s="40">
        <f t="shared" si="30"/>
        <v>0</v>
      </c>
      <c r="BX75" s="40">
        <f t="shared" si="30"/>
        <v>0</v>
      </c>
      <c r="BY75" s="40">
        <f t="shared" si="30"/>
        <v>0</v>
      </c>
      <c r="BZ75" s="40">
        <f t="shared" si="30"/>
        <v>0</v>
      </c>
      <c r="CA75" s="40">
        <f t="shared" si="30"/>
        <v>0</v>
      </c>
      <c r="CB75" s="40">
        <f t="shared" si="30"/>
        <v>0</v>
      </c>
      <c r="CC75" s="40">
        <f t="shared" si="30"/>
        <v>0</v>
      </c>
      <c r="CD75" s="40">
        <f t="shared" si="30"/>
        <v>0</v>
      </c>
      <c r="CE75" s="40">
        <f t="shared" si="30"/>
        <v>0</v>
      </c>
      <c r="CF75" s="40">
        <f t="shared" si="30"/>
        <v>0</v>
      </c>
      <c r="CG75" s="40">
        <f t="shared" si="30"/>
        <v>0</v>
      </c>
      <c r="CH75" s="40">
        <f t="shared" si="30"/>
        <v>0</v>
      </c>
      <c r="CI75" s="40">
        <f t="shared" si="30"/>
        <v>0</v>
      </c>
      <c r="CJ75" s="40">
        <f t="shared" si="30"/>
        <v>0</v>
      </c>
      <c r="CK75" s="40">
        <f t="shared" si="30"/>
        <v>0</v>
      </c>
      <c r="CL75" s="40">
        <f t="shared" si="30"/>
        <v>0</v>
      </c>
      <c r="CM75" s="40">
        <f t="shared" si="30"/>
        <v>0</v>
      </c>
      <c r="CN75" s="40">
        <f t="shared" si="30"/>
        <v>0</v>
      </c>
      <c r="CO75" s="40">
        <f t="shared" si="30"/>
        <v>0</v>
      </c>
      <c r="CP75" s="40">
        <f t="shared" si="30"/>
        <v>0</v>
      </c>
      <c r="CQ75" s="40">
        <f t="shared" si="30"/>
        <v>0</v>
      </c>
      <c r="CR75" s="40">
        <f t="shared" si="30"/>
        <v>0</v>
      </c>
      <c r="CS75" s="40">
        <f t="shared" si="30"/>
        <v>0</v>
      </c>
    </row>
    <row r="76" spans="2:97" ht="15.75" customHeight="1">
      <c r="B76" s="2" t="str">
        <f t="shared" si="23"/>
        <v xml:space="preserve">Fees paid to </v>
      </c>
      <c r="E76" s="29">
        <f t="shared" si="24"/>
        <v>0</v>
      </c>
      <c r="G76" s="40">
        <f t="shared" ref="G76:CS76" si="31">IF(G$4&gt;=$C$9,G44,0)</f>
        <v>0</v>
      </c>
      <c r="H76" s="40">
        <f t="shared" si="31"/>
        <v>0</v>
      </c>
      <c r="I76" s="40">
        <f t="shared" si="31"/>
        <v>0</v>
      </c>
      <c r="J76" s="40">
        <f t="shared" si="31"/>
        <v>0</v>
      </c>
      <c r="K76" s="40">
        <f t="shared" si="31"/>
        <v>0</v>
      </c>
      <c r="L76" s="40">
        <f t="shared" si="31"/>
        <v>0</v>
      </c>
      <c r="M76" s="40">
        <f t="shared" si="31"/>
        <v>0</v>
      </c>
      <c r="N76" s="40">
        <f t="shared" si="31"/>
        <v>0</v>
      </c>
      <c r="O76" s="40">
        <f t="shared" si="31"/>
        <v>0</v>
      </c>
      <c r="P76" s="40">
        <f t="shared" si="31"/>
        <v>0</v>
      </c>
      <c r="Q76" s="40">
        <f t="shared" si="31"/>
        <v>0</v>
      </c>
      <c r="R76" s="40">
        <f t="shared" si="31"/>
        <v>0</v>
      </c>
      <c r="S76" s="40">
        <f t="shared" si="31"/>
        <v>0</v>
      </c>
      <c r="T76" s="40">
        <f t="shared" si="31"/>
        <v>0</v>
      </c>
      <c r="U76" s="40">
        <f t="shared" si="31"/>
        <v>0</v>
      </c>
      <c r="V76" s="40">
        <f t="shared" si="31"/>
        <v>0</v>
      </c>
      <c r="W76" s="40">
        <f t="shared" si="31"/>
        <v>0</v>
      </c>
      <c r="X76" s="40">
        <f t="shared" si="31"/>
        <v>0</v>
      </c>
      <c r="Y76" s="40">
        <f t="shared" si="31"/>
        <v>0</v>
      </c>
      <c r="Z76" s="40">
        <f t="shared" si="31"/>
        <v>0</v>
      </c>
      <c r="AA76" s="40">
        <f t="shared" si="31"/>
        <v>0</v>
      </c>
      <c r="AB76" s="40">
        <f t="shared" si="31"/>
        <v>0</v>
      </c>
      <c r="AC76" s="40">
        <f t="shared" si="31"/>
        <v>0</v>
      </c>
      <c r="AD76" s="40">
        <f t="shared" si="31"/>
        <v>0</v>
      </c>
      <c r="AE76" s="40">
        <f t="shared" si="31"/>
        <v>0</v>
      </c>
      <c r="AF76" s="40">
        <f t="shared" si="31"/>
        <v>0</v>
      </c>
      <c r="AG76" s="40">
        <f t="shared" si="31"/>
        <v>0</v>
      </c>
      <c r="AH76" s="40">
        <f t="shared" si="31"/>
        <v>0</v>
      </c>
      <c r="AI76" s="40">
        <f t="shared" si="31"/>
        <v>0</v>
      </c>
      <c r="AJ76" s="40">
        <f t="shared" si="31"/>
        <v>0</v>
      </c>
      <c r="AK76" s="40">
        <f t="shared" si="31"/>
        <v>0</v>
      </c>
      <c r="AL76" s="40">
        <f t="shared" si="31"/>
        <v>0</v>
      </c>
      <c r="AM76" s="40">
        <f t="shared" si="31"/>
        <v>0</v>
      </c>
      <c r="AN76" s="40">
        <f t="shared" si="31"/>
        <v>0</v>
      </c>
      <c r="AO76" s="40">
        <f t="shared" si="31"/>
        <v>0</v>
      </c>
      <c r="AP76" s="40">
        <f t="shared" si="31"/>
        <v>0</v>
      </c>
      <c r="AQ76" s="40">
        <f t="shared" si="31"/>
        <v>0</v>
      </c>
      <c r="AR76" s="40">
        <f t="shared" si="31"/>
        <v>0</v>
      </c>
      <c r="AS76" s="40">
        <f t="shared" si="31"/>
        <v>0</v>
      </c>
      <c r="AT76" s="40">
        <f t="shared" si="31"/>
        <v>0</v>
      </c>
      <c r="AU76" s="40">
        <f t="shared" si="31"/>
        <v>0</v>
      </c>
      <c r="AV76" s="40">
        <f t="shared" si="31"/>
        <v>0</v>
      </c>
      <c r="AW76" s="40">
        <f t="shared" si="31"/>
        <v>0</v>
      </c>
      <c r="AX76" s="40">
        <f t="shared" si="31"/>
        <v>0</v>
      </c>
      <c r="AY76" s="40">
        <f t="shared" si="31"/>
        <v>0</v>
      </c>
      <c r="AZ76" s="40">
        <f t="shared" si="31"/>
        <v>0</v>
      </c>
      <c r="BA76" s="40">
        <f t="shared" si="31"/>
        <v>0</v>
      </c>
      <c r="BB76" s="40">
        <f t="shared" si="31"/>
        <v>0</v>
      </c>
      <c r="BC76" s="40">
        <f t="shared" si="31"/>
        <v>0</v>
      </c>
      <c r="BD76" s="40">
        <f t="shared" si="31"/>
        <v>0</v>
      </c>
      <c r="BE76" s="40">
        <f t="shared" si="31"/>
        <v>0</v>
      </c>
      <c r="BF76" s="40">
        <f t="shared" si="31"/>
        <v>0</v>
      </c>
      <c r="BG76" s="40">
        <f t="shared" si="31"/>
        <v>0</v>
      </c>
      <c r="BH76" s="40">
        <f t="shared" si="31"/>
        <v>0</v>
      </c>
      <c r="BI76" s="40">
        <f t="shared" si="31"/>
        <v>0</v>
      </c>
      <c r="BJ76" s="40">
        <f t="shared" si="31"/>
        <v>0</v>
      </c>
      <c r="BK76" s="40">
        <f t="shared" si="31"/>
        <v>0</v>
      </c>
      <c r="BL76" s="40">
        <f t="shared" si="31"/>
        <v>0</v>
      </c>
      <c r="BM76" s="40">
        <f t="shared" si="31"/>
        <v>0</v>
      </c>
      <c r="BN76" s="40">
        <f t="shared" si="31"/>
        <v>0</v>
      </c>
      <c r="BO76" s="40">
        <f t="shared" si="31"/>
        <v>0</v>
      </c>
      <c r="BP76" s="40">
        <f t="shared" si="31"/>
        <v>0</v>
      </c>
      <c r="BQ76" s="40">
        <f t="shared" si="31"/>
        <v>0</v>
      </c>
      <c r="BR76" s="40">
        <f t="shared" si="31"/>
        <v>0</v>
      </c>
      <c r="BS76" s="40">
        <f t="shared" si="31"/>
        <v>0</v>
      </c>
      <c r="BT76" s="40">
        <f t="shared" si="31"/>
        <v>0</v>
      </c>
      <c r="BU76" s="40">
        <f t="shared" si="31"/>
        <v>0</v>
      </c>
      <c r="BV76" s="40">
        <f t="shared" si="31"/>
        <v>0</v>
      </c>
      <c r="BW76" s="40">
        <f t="shared" si="31"/>
        <v>0</v>
      </c>
      <c r="BX76" s="40">
        <f t="shared" si="31"/>
        <v>0</v>
      </c>
      <c r="BY76" s="40">
        <f t="shared" si="31"/>
        <v>0</v>
      </c>
      <c r="BZ76" s="40">
        <f t="shared" si="31"/>
        <v>0</v>
      </c>
      <c r="CA76" s="40">
        <f t="shared" si="31"/>
        <v>0</v>
      </c>
      <c r="CB76" s="40">
        <f t="shared" si="31"/>
        <v>0</v>
      </c>
      <c r="CC76" s="40">
        <f t="shared" si="31"/>
        <v>0</v>
      </c>
      <c r="CD76" s="40">
        <f t="shared" si="31"/>
        <v>0</v>
      </c>
      <c r="CE76" s="40">
        <f t="shared" si="31"/>
        <v>0</v>
      </c>
      <c r="CF76" s="40">
        <f t="shared" si="31"/>
        <v>0</v>
      </c>
      <c r="CG76" s="40">
        <f t="shared" si="31"/>
        <v>0</v>
      </c>
      <c r="CH76" s="40">
        <f t="shared" si="31"/>
        <v>0</v>
      </c>
      <c r="CI76" s="40">
        <f t="shared" si="31"/>
        <v>0</v>
      </c>
      <c r="CJ76" s="40">
        <f t="shared" si="31"/>
        <v>0</v>
      </c>
      <c r="CK76" s="40">
        <f t="shared" si="31"/>
        <v>0</v>
      </c>
      <c r="CL76" s="40">
        <f t="shared" si="31"/>
        <v>0</v>
      </c>
      <c r="CM76" s="40">
        <f t="shared" si="31"/>
        <v>0</v>
      </c>
      <c r="CN76" s="40">
        <f t="shared" si="31"/>
        <v>0</v>
      </c>
      <c r="CO76" s="40">
        <f t="shared" si="31"/>
        <v>0</v>
      </c>
      <c r="CP76" s="40">
        <f t="shared" si="31"/>
        <v>0</v>
      </c>
      <c r="CQ76" s="40">
        <f t="shared" si="31"/>
        <v>0</v>
      </c>
      <c r="CR76" s="40">
        <f t="shared" si="31"/>
        <v>0</v>
      </c>
      <c r="CS76" s="40">
        <f t="shared" si="31"/>
        <v>0</v>
      </c>
    </row>
    <row r="77" spans="2:97" ht="15.75" customHeight="1">
      <c r="B77" s="2" t="str">
        <f t="shared" si="23"/>
        <v xml:space="preserve">Fees paid to </v>
      </c>
      <c r="E77" s="29">
        <f t="shared" si="24"/>
        <v>0</v>
      </c>
      <c r="G77" s="40">
        <f t="shared" ref="G77:CS77" si="32">IF(G$4&gt;=$C$9,G45,0)</f>
        <v>0</v>
      </c>
      <c r="H77" s="40">
        <f t="shared" si="32"/>
        <v>0</v>
      </c>
      <c r="I77" s="40">
        <f t="shared" si="32"/>
        <v>0</v>
      </c>
      <c r="J77" s="40">
        <f t="shared" si="32"/>
        <v>0</v>
      </c>
      <c r="K77" s="40">
        <f t="shared" si="32"/>
        <v>0</v>
      </c>
      <c r="L77" s="40">
        <f t="shared" si="32"/>
        <v>0</v>
      </c>
      <c r="M77" s="40">
        <f t="shared" si="32"/>
        <v>0</v>
      </c>
      <c r="N77" s="40">
        <f t="shared" si="32"/>
        <v>0</v>
      </c>
      <c r="O77" s="40">
        <f t="shared" si="32"/>
        <v>0</v>
      </c>
      <c r="P77" s="40">
        <f t="shared" si="32"/>
        <v>0</v>
      </c>
      <c r="Q77" s="40">
        <f t="shared" si="32"/>
        <v>0</v>
      </c>
      <c r="R77" s="40">
        <f t="shared" si="32"/>
        <v>0</v>
      </c>
      <c r="S77" s="40">
        <f t="shared" si="32"/>
        <v>0</v>
      </c>
      <c r="T77" s="40">
        <f t="shared" si="32"/>
        <v>0</v>
      </c>
      <c r="U77" s="40">
        <f t="shared" si="32"/>
        <v>0</v>
      </c>
      <c r="V77" s="40">
        <f t="shared" si="32"/>
        <v>0</v>
      </c>
      <c r="W77" s="40">
        <f t="shared" si="32"/>
        <v>0</v>
      </c>
      <c r="X77" s="40">
        <f t="shared" si="32"/>
        <v>0</v>
      </c>
      <c r="Y77" s="40">
        <f t="shared" si="32"/>
        <v>0</v>
      </c>
      <c r="Z77" s="40">
        <f t="shared" si="32"/>
        <v>0</v>
      </c>
      <c r="AA77" s="40">
        <f t="shared" si="32"/>
        <v>0</v>
      </c>
      <c r="AB77" s="40">
        <f t="shared" si="32"/>
        <v>0</v>
      </c>
      <c r="AC77" s="40">
        <f t="shared" si="32"/>
        <v>0</v>
      </c>
      <c r="AD77" s="40">
        <f t="shared" si="32"/>
        <v>0</v>
      </c>
      <c r="AE77" s="40">
        <f t="shared" si="32"/>
        <v>0</v>
      </c>
      <c r="AF77" s="40">
        <f t="shared" si="32"/>
        <v>0</v>
      </c>
      <c r="AG77" s="40">
        <f t="shared" si="32"/>
        <v>0</v>
      </c>
      <c r="AH77" s="40">
        <f t="shared" si="32"/>
        <v>0</v>
      </c>
      <c r="AI77" s="40">
        <f t="shared" si="32"/>
        <v>0</v>
      </c>
      <c r="AJ77" s="40">
        <f t="shared" si="32"/>
        <v>0</v>
      </c>
      <c r="AK77" s="40">
        <f t="shared" si="32"/>
        <v>0</v>
      </c>
      <c r="AL77" s="40">
        <f t="shared" si="32"/>
        <v>0</v>
      </c>
      <c r="AM77" s="40">
        <f t="shared" si="32"/>
        <v>0</v>
      </c>
      <c r="AN77" s="40">
        <f t="shared" si="32"/>
        <v>0</v>
      </c>
      <c r="AO77" s="40">
        <f t="shared" si="32"/>
        <v>0</v>
      </c>
      <c r="AP77" s="40">
        <f t="shared" si="32"/>
        <v>0</v>
      </c>
      <c r="AQ77" s="40">
        <f t="shared" si="32"/>
        <v>0</v>
      </c>
      <c r="AR77" s="40">
        <f t="shared" si="32"/>
        <v>0</v>
      </c>
      <c r="AS77" s="40">
        <f t="shared" si="32"/>
        <v>0</v>
      </c>
      <c r="AT77" s="40">
        <f t="shared" si="32"/>
        <v>0</v>
      </c>
      <c r="AU77" s="40">
        <f t="shared" si="32"/>
        <v>0</v>
      </c>
      <c r="AV77" s="40">
        <f t="shared" si="32"/>
        <v>0</v>
      </c>
      <c r="AW77" s="40">
        <f t="shared" si="32"/>
        <v>0</v>
      </c>
      <c r="AX77" s="40">
        <f t="shared" si="32"/>
        <v>0</v>
      </c>
      <c r="AY77" s="40">
        <f t="shared" si="32"/>
        <v>0</v>
      </c>
      <c r="AZ77" s="40">
        <f t="shared" si="32"/>
        <v>0</v>
      </c>
      <c r="BA77" s="40">
        <f t="shared" si="32"/>
        <v>0</v>
      </c>
      <c r="BB77" s="40">
        <f t="shared" si="32"/>
        <v>0</v>
      </c>
      <c r="BC77" s="40">
        <f t="shared" si="32"/>
        <v>0</v>
      </c>
      <c r="BD77" s="40">
        <f t="shared" si="32"/>
        <v>0</v>
      </c>
      <c r="BE77" s="40">
        <f t="shared" si="32"/>
        <v>0</v>
      </c>
      <c r="BF77" s="40">
        <f t="shared" si="32"/>
        <v>0</v>
      </c>
      <c r="BG77" s="40">
        <f t="shared" si="32"/>
        <v>0</v>
      </c>
      <c r="BH77" s="40">
        <f t="shared" si="32"/>
        <v>0</v>
      </c>
      <c r="BI77" s="40">
        <f t="shared" si="32"/>
        <v>0</v>
      </c>
      <c r="BJ77" s="40">
        <f t="shared" si="32"/>
        <v>0</v>
      </c>
      <c r="BK77" s="40">
        <f t="shared" si="32"/>
        <v>0</v>
      </c>
      <c r="BL77" s="40">
        <f t="shared" si="32"/>
        <v>0</v>
      </c>
      <c r="BM77" s="40">
        <f t="shared" si="32"/>
        <v>0</v>
      </c>
      <c r="BN77" s="40">
        <f t="shared" si="32"/>
        <v>0</v>
      </c>
      <c r="BO77" s="40">
        <f t="shared" si="32"/>
        <v>0</v>
      </c>
      <c r="BP77" s="40">
        <f t="shared" si="32"/>
        <v>0</v>
      </c>
      <c r="BQ77" s="40">
        <f t="shared" si="32"/>
        <v>0</v>
      </c>
      <c r="BR77" s="40">
        <f t="shared" si="32"/>
        <v>0</v>
      </c>
      <c r="BS77" s="40">
        <f t="shared" si="32"/>
        <v>0</v>
      </c>
      <c r="BT77" s="40">
        <f t="shared" si="32"/>
        <v>0</v>
      </c>
      <c r="BU77" s="40">
        <f t="shared" si="32"/>
        <v>0</v>
      </c>
      <c r="BV77" s="40">
        <f t="shared" si="32"/>
        <v>0</v>
      </c>
      <c r="BW77" s="40">
        <f t="shared" si="32"/>
        <v>0</v>
      </c>
      <c r="BX77" s="40">
        <f t="shared" si="32"/>
        <v>0</v>
      </c>
      <c r="BY77" s="40">
        <f t="shared" si="32"/>
        <v>0</v>
      </c>
      <c r="BZ77" s="40">
        <f t="shared" si="32"/>
        <v>0</v>
      </c>
      <c r="CA77" s="40">
        <f t="shared" si="32"/>
        <v>0</v>
      </c>
      <c r="CB77" s="40">
        <f t="shared" si="32"/>
        <v>0</v>
      </c>
      <c r="CC77" s="40">
        <f t="shared" si="32"/>
        <v>0</v>
      </c>
      <c r="CD77" s="40">
        <f t="shared" si="32"/>
        <v>0</v>
      </c>
      <c r="CE77" s="40">
        <f t="shared" si="32"/>
        <v>0</v>
      </c>
      <c r="CF77" s="40">
        <f t="shared" si="32"/>
        <v>0</v>
      </c>
      <c r="CG77" s="40">
        <f t="shared" si="32"/>
        <v>0</v>
      </c>
      <c r="CH77" s="40">
        <f t="shared" si="32"/>
        <v>0</v>
      </c>
      <c r="CI77" s="40">
        <f t="shared" si="32"/>
        <v>0</v>
      </c>
      <c r="CJ77" s="40">
        <f t="shared" si="32"/>
        <v>0</v>
      </c>
      <c r="CK77" s="40">
        <f t="shared" si="32"/>
        <v>0</v>
      </c>
      <c r="CL77" s="40">
        <f t="shared" si="32"/>
        <v>0</v>
      </c>
      <c r="CM77" s="40">
        <f t="shared" si="32"/>
        <v>0</v>
      </c>
      <c r="CN77" s="40">
        <f t="shared" si="32"/>
        <v>0</v>
      </c>
      <c r="CO77" s="40">
        <f t="shared" si="32"/>
        <v>0</v>
      </c>
      <c r="CP77" s="40">
        <f t="shared" si="32"/>
        <v>0</v>
      </c>
      <c r="CQ77" s="40">
        <f t="shared" si="32"/>
        <v>0</v>
      </c>
      <c r="CR77" s="40">
        <f t="shared" si="32"/>
        <v>0</v>
      </c>
      <c r="CS77" s="40">
        <f t="shared" si="32"/>
        <v>0</v>
      </c>
    </row>
    <row r="78" spans="2:97" ht="15.75" customHeight="1">
      <c r="B78" s="2" t="str">
        <f t="shared" si="23"/>
        <v xml:space="preserve">Fees paid to </v>
      </c>
      <c r="E78" s="29">
        <f t="shared" si="24"/>
        <v>0</v>
      </c>
      <c r="G78" s="40">
        <f t="shared" ref="G78:CS78" si="33">IF(G$4&gt;=$C$9,G46,0)</f>
        <v>0</v>
      </c>
      <c r="H78" s="40">
        <f t="shared" si="33"/>
        <v>0</v>
      </c>
      <c r="I78" s="40">
        <f t="shared" si="33"/>
        <v>0</v>
      </c>
      <c r="J78" s="40">
        <f t="shared" si="33"/>
        <v>0</v>
      </c>
      <c r="K78" s="40">
        <f t="shared" si="33"/>
        <v>0</v>
      </c>
      <c r="L78" s="40">
        <f t="shared" si="33"/>
        <v>0</v>
      </c>
      <c r="M78" s="40">
        <f t="shared" si="33"/>
        <v>0</v>
      </c>
      <c r="N78" s="40">
        <f t="shared" si="33"/>
        <v>0</v>
      </c>
      <c r="O78" s="40">
        <f t="shared" si="33"/>
        <v>0</v>
      </c>
      <c r="P78" s="40">
        <f t="shared" si="33"/>
        <v>0</v>
      </c>
      <c r="Q78" s="40">
        <f t="shared" si="33"/>
        <v>0</v>
      </c>
      <c r="R78" s="40">
        <f t="shared" si="33"/>
        <v>0</v>
      </c>
      <c r="S78" s="40">
        <f t="shared" si="33"/>
        <v>0</v>
      </c>
      <c r="T78" s="40">
        <f t="shared" si="33"/>
        <v>0</v>
      </c>
      <c r="U78" s="40">
        <f t="shared" si="33"/>
        <v>0</v>
      </c>
      <c r="V78" s="40">
        <f t="shared" si="33"/>
        <v>0</v>
      </c>
      <c r="W78" s="40">
        <f t="shared" si="33"/>
        <v>0</v>
      </c>
      <c r="X78" s="40">
        <f t="shared" si="33"/>
        <v>0</v>
      </c>
      <c r="Y78" s="40">
        <f t="shared" si="33"/>
        <v>0</v>
      </c>
      <c r="Z78" s="40">
        <f t="shared" si="33"/>
        <v>0</v>
      </c>
      <c r="AA78" s="40">
        <f t="shared" si="33"/>
        <v>0</v>
      </c>
      <c r="AB78" s="40">
        <f t="shared" si="33"/>
        <v>0</v>
      </c>
      <c r="AC78" s="40">
        <f t="shared" si="33"/>
        <v>0</v>
      </c>
      <c r="AD78" s="40">
        <f t="shared" si="33"/>
        <v>0</v>
      </c>
      <c r="AE78" s="40">
        <f t="shared" si="33"/>
        <v>0</v>
      </c>
      <c r="AF78" s="40">
        <f t="shared" si="33"/>
        <v>0</v>
      </c>
      <c r="AG78" s="40">
        <f t="shared" si="33"/>
        <v>0</v>
      </c>
      <c r="AH78" s="40">
        <f t="shared" si="33"/>
        <v>0</v>
      </c>
      <c r="AI78" s="40">
        <f t="shared" si="33"/>
        <v>0</v>
      </c>
      <c r="AJ78" s="40">
        <f t="shared" si="33"/>
        <v>0</v>
      </c>
      <c r="AK78" s="40">
        <f t="shared" si="33"/>
        <v>0</v>
      </c>
      <c r="AL78" s="40">
        <f t="shared" si="33"/>
        <v>0</v>
      </c>
      <c r="AM78" s="40">
        <f t="shared" si="33"/>
        <v>0</v>
      </c>
      <c r="AN78" s="40">
        <f t="shared" si="33"/>
        <v>0</v>
      </c>
      <c r="AO78" s="40">
        <f t="shared" si="33"/>
        <v>0</v>
      </c>
      <c r="AP78" s="40">
        <f t="shared" si="33"/>
        <v>0</v>
      </c>
      <c r="AQ78" s="40">
        <f t="shared" si="33"/>
        <v>0</v>
      </c>
      <c r="AR78" s="40">
        <f t="shared" si="33"/>
        <v>0</v>
      </c>
      <c r="AS78" s="40">
        <f t="shared" si="33"/>
        <v>0</v>
      </c>
      <c r="AT78" s="40">
        <f t="shared" si="33"/>
        <v>0</v>
      </c>
      <c r="AU78" s="40">
        <f t="shared" si="33"/>
        <v>0</v>
      </c>
      <c r="AV78" s="40">
        <f t="shared" si="33"/>
        <v>0</v>
      </c>
      <c r="AW78" s="40">
        <f t="shared" si="33"/>
        <v>0</v>
      </c>
      <c r="AX78" s="40">
        <f t="shared" si="33"/>
        <v>0</v>
      </c>
      <c r="AY78" s="40">
        <f t="shared" si="33"/>
        <v>0</v>
      </c>
      <c r="AZ78" s="40">
        <f t="shared" si="33"/>
        <v>0</v>
      </c>
      <c r="BA78" s="40">
        <f t="shared" si="33"/>
        <v>0</v>
      </c>
      <c r="BB78" s="40">
        <f t="shared" si="33"/>
        <v>0</v>
      </c>
      <c r="BC78" s="40">
        <f t="shared" si="33"/>
        <v>0</v>
      </c>
      <c r="BD78" s="40">
        <f t="shared" si="33"/>
        <v>0</v>
      </c>
      <c r="BE78" s="40">
        <f t="shared" si="33"/>
        <v>0</v>
      </c>
      <c r="BF78" s="40">
        <f t="shared" si="33"/>
        <v>0</v>
      </c>
      <c r="BG78" s="40">
        <f t="shared" si="33"/>
        <v>0</v>
      </c>
      <c r="BH78" s="40">
        <f t="shared" si="33"/>
        <v>0</v>
      </c>
      <c r="BI78" s="40">
        <f t="shared" si="33"/>
        <v>0</v>
      </c>
      <c r="BJ78" s="40">
        <f t="shared" si="33"/>
        <v>0</v>
      </c>
      <c r="BK78" s="40">
        <f t="shared" si="33"/>
        <v>0</v>
      </c>
      <c r="BL78" s="40">
        <f t="shared" si="33"/>
        <v>0</v>
      </c>
      <c r="BM78" s="40">
        <f t="shared" si="33"/>
        <v>0</v>
      </c>
      <c r="BN78" s="40">
        <f t="shared" si="33"/>
        <v>0</v>
      </c>
      <c r="BO78" s="40">
        <f t="shared" si="33"/>
        <v>0</v>
      </c>
      <c r="BP78" s="40">
        <f t="shared" si="33"/>
        <v>0</v>
      </c>
      <c r="BQ78" s="40">
        <f t="shared" si="33"/>
        <v>0</v>
      </c>
      <c r="BR78" s="40">
        <f t="shared" si="33"/>
        <v>0</v>
      </c>
      <c r="BS78" s="40">
        <f t="shared" si="33"/>
        <v>0</v>
      </c>
      <c r="BT78" s="40">
        <f t="shared" si="33"/>
        <v>0</v>
      </c>
      <c r="BU78" s="40">
        <f t="shared" si="33"/>
        <v>0</v>
      </c>
      <c r="BV78" s="40">
        <f t="shared" si="33"/>
        <v>0</v>
      </c>
      <c r="BW78" s="40">
        <f t="shared" si="33"/>
        <v>0</v>
      </c>
      <c r="BX78" s="40">
        <f t="shared" si="33"/>
        <v>0</v>
      </c>
      <c r="BY78" s="40">
        <f t="shared" si="33"/>
        <v>0</v>
      </c>
      <c r="BZ78" s="40">
        <f t="shared" si="33"/>
        <v>0</v>
      </c>
      <c r="CA78" s="40">
        <f t="shared" si="33"/>
        <v>0</v>
      </c>
      <c r="CB78" s="40">
        <f t="shared" si="33"/>
        <v>0</v>
      </c>
      <c r="CC78" s="40">
        <f t="shared" si="33"/>
        <v>0</v>
      </c>
      <c r="CD78" s="40">
        <f t="shared" si="33"/>
        <v>0</v>
      </c>
      <c r="CE78" s="40">
        <f t="shared" si="33"/>
        <v>0</v>
      </c>
      <c r="CF78" s="40">
        <f t="shared" si="33"/>
        <v>0</v>
      </c>
      <c r="CG78" s="40">
        <f t="shared" si="33"/>
        <v>0</v>
      </c>
      <c r="CH78" s="40">
        <f t="shared" si="33"/>
        <v>0</v>
      </c>
      <c r="CI78" s="40">
        <f t="shared" si="33"/>
        <v>0</v>
      </c>
      <c r="CJ78" s="40">
        <f t="shared" si="33"/>
        <v>0</v>
      </c>
      <c r="CK78" s="40">
        <f t="shared" si="33"/>
        <v>0</v>
      </c>
      <c r="CL78" s="40">
        <f t="shared" si="33"/>
        <v>0</v>
      </c>
      <c r="CM78" s="40">
        <f t="shared" si="33"/>
        <v>0</v>
      </c>
      <c r="CN78" s="40">
        <f t="shared" si="33"/>
        <v>0</v>
      </c>
      <c r="CO78" s="40">
        <f t="shared" si="33"/>
        <v>0</v>
      </c>
      <c r="CP78" s="40">
        <f t="shared" si="33"/>
        <v>0</v>
      </c>
      <c r="CQ78" s="40">
        <f t="shared" si="33"/>
        <v>0</v>
      </c>
      <c r="CR78" s="40">
        <f t="shared" si="33"/>
        <v>0</v>
      </c>
      <c r="CS78" s="40">
        <f t="shared" si="33"/>
        <v>0</v>
      </c>
    </row>
    <row r="79" spans="2:97" ht="15.75" customHeight="1">
      <c r="B79" s="2" t="str">
        <f t="shared" si="23"/>
        <v xml:space="preserve">Fees paid to </v>
      </c>
      <c r="E79" s="29">
        <f t="shared" si="24"/>
        <v>0</v>
      </c>
      <c r="G79" s="40">
        <f t="shared" ref="G79:CS79" si="34">IF(G$4&gt;=$C$9,G47,0)</f>
        <v>0</v>
      </c>
      <c r="H79" s="40">
        <f t="shared" si="34"/>
        <v>0</v>
      </c>
      <c r="I79" s="40">
        <f t="shared" si="34"/>
        <v>0</v>
      </c>
      <c r="J79" s="40">
        <f t="shared" si="34"/>
        <v>0</v>
      </c>
      <c r="K79" s="40">
        <f t="shared" si="34"/>
        <v>0</v>
      </c>
      <c r="L79" s="40">
        <f t="shared" si="34"/>
        <v>0</v>
      </c>
      <c r="M79" s="40">
        <f t="shared" si="34"/>
        <v>0</v>
      </c>
      <c r="N79" s="40">
        <f t="shared" si="34"/>
        <v>0</v>
      </c>
      <c r="O79" s="40">
        <f t="shared" si="34"/>
        <v>0</v>
      </c>
      <c r="P79" s="40">
        <f t="shared" si="34"/>
        <v>0</v>
      </c>
      <c r="Q79" s="40">
        <f t="shared" si="34"/>
        <v>0</v>
      </c>
      <c r="R79" s="40">
        <f t="shared" si="34"/>
        <v>0</v>
      </c>
      <c r="S79" s="40">
        <f t="shared" si="34"/>
        <v>0</v>
      </c>
      <c r="T79" s="40">
        <f t="shared" si="34"/>
        <v>0</v>
      </c>
      <c r="U79" s="40">
        <f t="shared" si="34"/>
        <v>0</v>
      </c>
      <c r="V79" s="40">
        <f t="shared" si="34"/>
        <v>0</v>
      </c>
      <c r="W79" s="40">
        <f t="shared" si="34"/>
        <v>0</v>
      </c>
      <c r="X79" s="40">
        <f t="shared" si="34"/>
        <v>0</v>
      </c>
      <c r="Y79" s="40">
        <f t="shared" si="34"/>
        <v>0</v>
      </c>
      <c r="Z79" s="40">
        <f t="shared" si="34"/>
        <v>0</v>
      </c>
      <c r="AA79" s="40">
        <f t="shared" si="34"/>
        <v>0</v>
      </c>
      <c r="AB79" s="40">
        <f t="shared" si="34"/>
        <v>0</v>
      </c>
      <c r="AC79" s="40">
        <f t="shared" si="34"/>
        <v>0</v>
      </c>
      <c r="AD79" s="40">
        <f t="shared" si="34"/>
        <v>0</v>
      </c>
      <c r="AE79" s="40">
        <f t="shared" si="34"/>
        <v>0</v>
      </c>
      <c r="AF79" s="40">
        <f t="shared" si="34"/>
        <v>0</v>
      </c>
      <c r="AG79" s="40">
        <f t="shared" si="34"/>
        <v>0</v>
      </c>
      <c r="AH79" s="40">
        <f t="shared" si="34"/>
        <v>0</v>
      </c>
      <c r="AI79" s="40">
        <f t="shared" si="34"/>
        <v>0</v>
      </c>
      <c r="AJ79" s="40">
        <f t="shared" si="34"/>
        <v>0</v>
      </c>
      <c r="AK79" s="40">
        <f t="shared" si="34"/>
        <v>0</v>
      </c>
      <c r="AL79" s="40">
        <f t="shared" si="34"/>
        <v>0</v>
      </c>
      <c r="AM79" s="40">
        <f t="shared" si="34"/>
        <v>0</v>
      </c>
      <c r="AN79" s="40">
        <f t="shared" si="34"/>
        <v>0</v>
      </c>
      <c r="AO79" s="40">
        <f t="shared" si="34"/>
        <v>0</v>
      </c>
      <c r="AP79" s="40">
        <f t="shared" si="34"/>
        <v>0</v>
      </c>
      <c r="AQ79" s="40">
        <f t="shared" si="34"/>
        <v>0</v>
      </c>
      <c r="AR79" s="40">
        <f t="shared" si="34"/>
        <v>0</v>
      </c>
      <c r="AS79" s="40">
        <f t="shared" si="34"/>
        <v>0</v>
      </c>
      <c r="AT79" s="40">
        <f t="shared" si="34"/>
        <v>0</v>
      </c>
      <c r="AU79" s="40">
        <f t="shared" si="34"/>
        <v>0</v>
      </c>
      <c r="AV79" s="40">
        <f t="shared" si="34"/>
        <v>0</v>
      </c>
      <c r="AW79" s="40">
        <f t="shared" si="34"/>
        <v>0</v>
      </c>
      <c r="AX79" s="40">
        <f t="shared" si="34"/>
        <v>0</v>
      </c>
      <c r="AY79" s="40">
        <f t="shared" si="34"/>
        <v>0</v>
      </c>
      <c r="AZ79" s="40">
        <f t="shared" si="34"/>
        <v>0</v>
      </c>
      <c r="BA79" s="40">
        <f t="shared" si="34"/>
        <v>0</v>
      </c>
      <c r="BB79" s="40">
        <f t="shared" si="34"/>
        <v>0</v>
      </c>
      <c r="BC79" s="40">
        <f t="shared" si="34"/>
        <v>0</v>
      </c>
      <c r="BD79" s="40">
        <f t="shared" si="34"/>
        <v>0</v>
      </c>
      <c r="BE79" s="40">
        <f t="shared" si="34"/>
        <v>0</v>
      </c>
      <c r="BF79" s="40">
        <f t="shared" si="34"/>
        <v>0</v>
      </c>
      <c r="BG79" s="40">
        <f t="shared" si="34"/>
        <v>0</v>
      </c>
      <c r="BH79" s="40">
        <f t="shared" si="34"/>
        <v>0</v>
      </c>
      <c r="BI79" s="40">
        <f t="shared" si="34"/>
        <v>0</v>
      </c>
      <c r="BJ79" s="40">
        <f t="shared" si="34"/>
        <v>0</v>
      </c>
      <c r="BK79" s="40">
        <f t="shared" si="34"/>
        <v>0</v>
      </c>
      <c r="BL79" s="40">
        <f t="shared" si="34"/>
        <v>0</v>
      </c>
      <c r="BM79" s="40">
        <f t="shared" si="34"/>
        <v>0</v>
      </c>
      <c r="BN79" s="40">
        <f t="shared" si="34"/>
        <v>0</v>
      </c>
      <c r="BO79" s="40">
        <f t="shared" si="34"/>
        <v>0</v>
      </c>
      <c r="BP79" s="40">
        <f t="shared" si="34"/>
        <v>0</v>
      </c>
      <c r="BQ79" s="40">
        <f t="shared" si="34"/>
        <v>0</v>
      </c>
      <c r="BR79" s="40">
        <f t="shared" si="34"/>
        <v>0</v>
      </c>
      <c r="BS79" s="40">
        <f t="shared" si="34"/>
        <v>0</v>
      </c>
      <c r="BT79" s="40">
        <f t="shared" si="34"/>
        <v>0</v>
      </c>
      <c r="BU79" s="40">
        <f t="shared" si="34"/>
        <v>0</v>
      </c>
      <c r="BV79" s="40">
        <f t="shared" si="34"/>
        <v>0</v>
      </c>
      <c r="BW79" s="40">
        <f t="shared" si="34"/>
        <v>0</v>
      </c>
      <c r="BX79" s="40">
        <f t="shared" si="34"/>
        <v>0</v>
      </c>
      <c r="BY79" s="40">
        <f t="shared" si="34"/>
        <v>0</v>
      </c>
      <c r="BZ79" s="40">
        <f t="shared" si="34"/>
        <v>0</v>
      </c>
      <c r="CA79" s="40">
        <f t="shared" si="34"/>
        <v>0</v>
      </c>
      <c r="CB79" s="40">
        <f t="shared" si="34"/>
        <v>0</v>
      </c>
      <c r="CC79" s="40">
        <f t="shared" si="34"/>
        <v>0</v>
      </c>
      <c r="CD79" s="40">
        <f t="shared" si="34"/>
        <v>0</v>
      </c>
      <c r="CE79" s="40">
        <f t="shared" si="34"/>
        <v>0</v>
      </c>
      <c r="CF79" s="40">
        <f t="shared" si="34"/>
        <v>0</v>
      </c>
      <c r="CG79" s="40">
        <f t="shared" si="34"/>
        <v>0</v>
      </c>
      <c r="CH79" s="40">
        <f t="shared" si="34"/>
        <v>0</v>
      </c>
      <c r="CI79" s="40">
        <f t="shared" si="34"/>
        <v>0</v>
      </c>
      <c r="CJ79" s="40">
        <f t="shared" si="34"/>
        <v>0</v>
      </c>
      <c r="CK79" s="40">
        <f t="shared" si="34"/>
        <v>0</v>
      </c>
      <c r="CL79" s="40">
        <f t="shared" si="34"/>
        <v>0</v>
      </c>
      <c r="CM79" s="40">
        <f t="shared" si="34"/>
        <v>0</v>
      </c>
      <c r="CN79" s="40">
        <f t="shared" si="34"/>
        <v>0</v>
      </c>
      <c r="CO79" s="40">
        <f t="shared" si="34"/>
        <v>0</v>
      </c>
      <c r="CP79" s="40">
        <f t="shared" si="34"/>
        <v>0</v>
      </c>
      <c r="CQ79" s="40">
        <f t="shared" si="34"/>
        <v>0</v>
      </c>
      <c r="CR79" s="40">
        <f t="shared" si="34"/>
        <v>0</v>
      </c>
      <c r="CS79" s="40">
        <f t="shared" si="34"/>
        <v>0</v>
      </c>
    </row>
    <row r="80" spans="2:97" ht="15.75" customHeight="1">
      <c r="B80" s="1" t="s">
        <v>66</v>
      </c>
      <c r="C80" s="1"/>
      <c r="D80" s="1"/>
      <c r="E80" s="31">
        <f t="shared" si="24"/>
        <v>19186.103220997848</v>
      </c>
      <c r="F80" s="1"/>
      <c r="G80" s="32">
        <f t="shared" ref="G80:CS80" si="35">SUM(G70:G79)</f>
        <v>0</v>
      </c>
      <c r="H80" s="32">
        <f t="shared" si="35"/>
        <v>0</v>
      </c>
      <c r="I80" s="32">
        <f t="shared" si="35"/>
        <v>0</v>
      </c>
      <c r="J80" s="32">
        <f t="shared" si="35"/>
        <v>0</v>
      </c>
      <c r="K80" s="32">
        <f t="shared" si="35"/>
        <v>0</v>
      </c>
      <c r="L80" s="32">
        <f t="shared" si="35"/>
        <v>0</v>
      </c>
      <c r="M80" s="32">
        <f t="shared" si="35"/>
        <v>0</v>
      </c>
      <c r="N80" s="32">
        <f t="shared" si="35"/>
        <v>0</v>
      </c>
      <c r="O80" s="32">
        <f t="shared" si="35"/>
        <v>0</v>
      </c>
      <c r="P80" s="32">
        <f t="shared" si="35"/>
        <v>0</v>
      </c>
      <c r="Q80" s="32">
        <f t="shared" si="35"/>
        <v>0</v>
      </c>
      <c r="R80" s="32">
        <f t="shared" si="35"/>
        <v>0</v>
      </c>
      <c r="S80" s="32">
        <f t="shared" si="35"/>
        <v>0</v>
      </c>
      <c r="T80" s="32">
        <f t="shared" si="35"/>
        <v>0</v>
      </c>
      <c r="U80" s="32">
        <f t="shared" si="35"/>
        <v>0</v>
      </c>
      <c r="V80" s="32">
        <f t="shared" si="35"/>
        <v>0</v>
      </c>
      <c r="W80" s="32">
        <f t="shared" si="35"/>
        <v>0</v>
      </c>
      <c r="X80" s="32">
        <f t="shared" si="35"/>
        <v>0</v>
      </c>
      <c r="Y80" s="32">
        <f t="shared" si="35"/>
        <v>0</v>
      </c>
      <c r="Z80" s="32">
        <f t="shared" si="35"/>
        <v>0</v>
      </c>
      <c r="AA80" s="32">
        <f t="shared" si="35"/>
        <v>0</v>
      </c>
      <c r="AB80" s="32">
        <f t="shared" si="35"/>
        <v>0</v>
      </c>
      <c r="AC80" s="32">
        <f t="shared" si="35"/>
        <v>0</v>
      </c>
      <c r="AD80" s="32">
        <f t="shared" si="35"/>
        <v>0</v>
      </c>
      <c r="AE80" s="32">
        <f t="shared" si="35"/>
        <v>0</v>
      </c>
      <c r="AF80" s="32">
        <f t="shared" si="35"/>
        <v>0</v>
      </c>
      <c r="AG80" s="32">
        <f t="shared" si="35"/>
        <v>0</v>
      </c>
      <c r="AH80" s="32">
        <f t="shared" si="35"/>
        <v>0</v>
      </c>
      <c r="AI80" s="32">
        <f t="shared" si="35"/>
        <v>0</v>
      </c>
      <c r="AJ80" s="32">
        <f t="shared" si="35"/>
        <v>402.00714779816116</v>
      </c>
      <c r="AK80" s="32">
        <f t="shared" si="35"/>
        <v>237.60568258234008</v>
      </c>
      <c r="AL80" s="32">
        <f t="shared" si="35"/>
        <v>306.02317643242071</v>
      </c>
      <c r="AM80" s="32">
        <f t="shared" si="35"/>
        <v>304.46605235857146</v>
      </c>
      <c r="AN80" s="32">
        <f t="shared" si="35"/>
        <v>306.71846897271502</v>
      </c>
      <c r="AO80" s="32">
        <f t="shared" si="35"/>
        <v>306.71846897271502</v>
      </c>
      <c r="AP80" s="32">
        <f t="shared" si="35"/>
        <v>307.45847093029738</v>
      </c>
      <c r="AQ80" s="32">
        <f t="shared" si="35"/>
        <v>321.6618268564481</v>
      </c>
      <c r="AR80" s="32">
        <f t="shared" si="35"/>
        <v>396.30878432893832</v>
      </c>
      <c r="AS80" s="32">
        <f t="shared" si="35"/>
        <v>310.07960880303432</v>
      </c>
      <c r="AT80" s="32">
        <f t="shared" si="35"/>
        <v>491.95641612606863</v>
      </c>
      <c r="AU80" s="32">
        <f t="shared" si="35"/>
        <v>415.68350041057556</v>
      </c>
      <c r="AV80" s="32">
        <f t="shared" si="35"/>
        <v>692.43614027662034</v>
      </c>
      <c r="AW80" s="32">
        <f t="shared" si="35"/>
        <v>380.12138931333271</v>
      </c>
      <c r="AX80" s="32">
        <f t="shared" si="35"/>
        <v>569.52075758583999</v>
      </c>
      <c r="AY80" s="32">
        <f t="shared" si="35"/>
        <v>373.42542235473047</v>
      </c>
      <c r="AZ80" s="32">
        <f t="shared" si="35"/>
        <v>573.84151603307771</v>
      </c>
      <c r="BA80" s="32">
        <f t="shared" si="35"/>
        <v>340.32398575210522</v>
      </c>
      <c r="BB80" s="32">
        <f t="shared" si="35"/>
        <v>543.89630513623615</v>
      </c>
      <c r="BC80" s="32">
        <f t="shared" si="35"/>
        <v>325.4813455774555</v>
      </c>
      <c r="BD80" s="32">
        <f t="shared" si="35"/>
        <v>621.07229942653521</v>
      </c>
      <c r="BE80" s="32">
        <f t="shared" si="35"/>
        <v>290.27727466160371</v>
      </c>
      <c r="BF80" s="32">
        <f t="shared" si="35"/>
        <v>629.18049515976304</v>
      </c>
      <c r="BG80" s="32">
        <f t="shared" si="35"/>
        <v>308.44426396920142</v>
      </c>
      <c r="BH80" s="32">
        <f t="shared" si="35"/>
        <v>587.80084701045848</v>
      </c>
      <c r="BI80" s="32">
        <f t="shared" si="35"/>
        <v>336.23683574099277</v>
      </c>
      <c r="BJ80" s="32">
        <f t="shared" si="35"/>
        <v>185.13804595246239</v>
      </c>
      <c r="BK80" s="32">
        <f t="shared" si="35"/>
        <v>140.27344117443448</v>
      </c>
      <c r="BL80" s="32">
        <f t="shared" si="35"/>
        <v>29.672242451030208</v>
      </c>
      <c r="BM80" s="32">
        <f t="shared" si="35"/>
        <v>29.672242451030208</v>
      </c>
      <c r="BN80" s="32">
        <f t="shared" si="35"/>
        <v>30.414048512305961</v>
      </c>
      <c r="BO80" s="32">
        <f t="shared" si="35"/>
        <v>30.414048512305961</v>
      </c>
      <c r="BP80" s="32">
        <f t="shared" si="35"/>
        <v>31.174399725113609</v>
      </c>
      <c r="BQ80" s="32">
        <f t="shared" si="35"/>
        <v>31.174399725113609</v>
      </c>
      <c r="BR80" s="32">
        <f t="shared" si="35"/>
        <v>3067.6814724333617</v>
      </c>
      <c r="BS80" s="32">
        <f t="shared" si="35"/>
        <v>4931.7423974904523</v>
      </c>
      <c r="BT80" s="32">
        <f t="shared" si="35"/>
        <v>0</v>
      </c>
      <c r="BU80" s="32">
        <f t="shared" si="35"/>
        <v>0</v>
      </c>
      <c r="BV80" s="32">
        <f t="shared" si="35"/>
        <v>0</v>
      </c>
      <c r="BW80" s="32">
        <f t="shared" si="35"/>
        <v>0</v>
      </c>
      <c r="BX80" s="32">
        <f t="shared" si="35"/>
        <v>0</v>
      </c>
      <c r="BY80" s="32">
        <f t="shared" si="35"/>
        <v>0</v>
      </c>
      <c r="BZ80" s="32">
        <f t="shared" si="35"/>
        <v>0</v>
      </c>
      <c r="CA80" s="32">
        <f t="shared" si="35"/>
        <v>0</v>
      </c>
      <c r="CB80" s="32">
        <f t="shared" si="35"/>
        <v>0</v>
      </c>
      <c r="CC80" s="32">
        <f t="shared" si="35"/>
        <v>0</v>
      </c>
      <c r="CD80" s="32">
        <f t="shared" si="35"/>
        <v>0</v>
      </c>
      <c r="CE80" s="32">
        <f t="shared" si="35"/>
        <v>0</v>
      </c>
      <c r="CF80" s="32">
        <f t="shared" si="35"/>
        <v>0</v>
      </c>
      <c r="CG80" s="32">
        <f t="shared" si="35"/>
        <v>0</v>
      </c>
      <c r="CH80" s="32">
        <f t="shared" si="35"/>
        <v>0</v>
      </c>
      <c r="CI80" s="32">
        <f t="shared" si="35"/>
        <v>0</v>
      </c>
      <c r="CJ80" s="32">
        <f t="shared" si="35"/>
        <v>0</v>
      </c>
      <c r="CK80" s="32">
        <f t="shared" si="35"/>
        <v>0</v>
      </c>
      <c r="CL80" s="32">
        <f t="shared" si="35"/>
        <v>0</v>
      </c>
      <c r="CM80" s="32">
        <f t="shared" si="35"/>
        <v>0</v>
      </c>
      <c r="CN80" s="32">
        <f t="shared" si="35"/>
        <v>0</v>
      </c>
      <c r="CO80" s="32">
        <f t="shared" si="35"/>
        <v>0</v>
      </c>
      <c r="CP80" s="32">
        <f t="shared" si="35"/>
        <v>0</v>
      </c>
      <c r="CQ80" s="32">
        <f t="shared" si="35"/>
        <v>0</v>
      </c>
      <c r="CR80" s="32">
        <f t="shared" si="35"/>
        <v>0</v>
      </c>
      <c r="CS80" s="32">
        <f t="shared" si="35"/>
        <v>0</v>
      </c>
    </row>
    <row r="81" spans="2:97" ht="15.75" customHeight="1">
      <c r="E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row>
    <row r="82" spans="2:97" ht="15.75" customHeight="1">
      <c r="B82" s="1" t="s">
        <v>84</v>
      </c>
      <c r="E82" s="2" t="b">
        <f>SUM(E80,E66)=E48</f>
        <v>1</v>
      </c>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row>
    <row r="83" spans="2:97" ht="15.75" customHeight="1">
      <c r="E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row>
    <row r="84" spans="2:97" ht="15.75" customHeight="1">
      <c r="B84" s="1" t="s">
        <v>85</v>
      </c>
      <c r="E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c r="CH84" s="29"/>
      <c r="CI84" s="29"/>
      <c r="CJ84" s="29"/>
      <c r="CK84" s="29"/>
      <c r="CL84" s="29"/>
      <c r="CM84" s="29"/>
      <c r="CN84" s="29"/>
      <c r="CO84" s="29"/>
      <c r="CP84" s="29"/>
      <c r="CQ84" s="29"/>
      <c r="CR84" s="29"/>
      <c r="CS84" s="29"/>
    </row>
    <row r="85" spans="2:97" ht="15.75" customHeight="1">
      <c r="B85" s="1"/>
      <c r="E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row>
    <row r="86" spans="2:97" ht="15.75" customHeight="1">
      <c r="B86" s="2" t="s">
        <v>86</v>
      </c>
      <c r="E86" s="29">
        <f t="shared" ref="E86:E88" si="36">SUM(G86:CS86)</f>
        <v>-14186.244000000001</v>
      </c>
      <c r="G86" s="40">
        <f t="shared" ref="G86:CS86" si="37">G31</f>
        <v>0</v>
      </c>
      <c r="H86" s="40">
        <f t="shared" si="37"/>
        <v>0</v>
      </c>
      <c r="I86" s="40">
        <f t="shared" si="37"/>
        <v>0</v>
      </c>
      <c r="J86" s="40">
        <f t="shared" si="37"/>
        <v>0</v>
      </c>
      <c r="K86" s="40">
        <f t="shared" si="37"/>
        <v>0</v>
      </c>
      <c r="L86" s="40">
        <f t="shared" si="37"/>
        <v>0</v>
      </c>
      <c r="M86" s="40">
        <f t="shared" si="37"/>
        <v>0</v>
      </c>
      <c r="N86" s="40">
        <f t="shared" si="37"/>
        <v>0</v>
      </c>
      <c r="O86" s="40">
        <f t="shared" si="37"/>
        <v>0</v>
      </c>
      <c r="P86" s="40">
        <f t="shared" si="37"/>
        <v>0</v>
      </c>
      <c r="Q86" s="40">
        <f t="shared" si="37"/>
        <v>0</v>
      </c>
      <c r="R86" s="40">
        <f t="shared" si="37"/>
        <v>0</v>
      </c>
      <c r="S86" s="40">
        <f t="shared" si="37"/>
        <v>0</v>
      </c>
      <c r="T86" s="40">
        <f t="shared" si="37"/>
        <v>-13186.244000000001</v>
      </c>
      <c r="U86" s="40">
        <f t="shared" si="37"/>
        <v>0</v>
      </c>
      <c r="V86" s="40">
        <f t="shared" si="37"/>
        <v>0</v>
      </c>
      <c r="W86" s="40">
        <f t="shared" si="37"/>
        <v>0</v>
      </c>
      <c r="X86" s="40">
        <f t="shared" si="37"/>
        <v>-1000</v>
      </c>
      <c r="Y86" s="40">
        <f t="shared" si="37"/>
        <v>0</v>
      </c>
      <c r="Z86" s="40">
        <f t="shared" si="37"/>
        <v>0</v>
      </c>
      <c r="AA86" s="40">
        <f t="shared" si="37"/>
        <v>0</v>
      </c>
      <c r="AB86" s="40">
        <f t="shared" si="37"/>
        <v>0</v>
      </c>
      <c r="AC86" s="40">
        <f t="shared" si="37"/>
        <v>0</v>
      </c>
      <c r="AD86" s="40">
        <f t="shared" si="37"/>
        <v>0</v>
      </c>
      <c r="AE86" s="40">
        <f t="shared" si="37"/>
        <v>0</v>
      </c>
      <c r="AF86" s="40">
        <f t="shared" si="37"/>
        <v>0</v>
      </c>
      <c r="AG86" s="40">
        <f t="shared" si="37"/>
        <v>0</v>
      </c>
      <c r="AH86" s="40">
        <f t="shared" si="37"/>
        <v>0</v>
      </c>
      <c r="AI86" s="40">
        <f t="shared" si="37"/>
        <v>0</v>
      </c>
      <c r="AJ86" s="40">
        <f t="shared" si="37"/>
        <v>0</v>
      </c>
      <c r="AK86" s="40">
        <f t="shared" si="37"/>
        <v>0</v>
      </c>
      <c r="AL86" s="40">
        <f t="shared" si="37"/>
        <v>0</v>
      </c>
      <c r="AM86" s="40">
        <f t="shared" si="37"/>
        <v>0</v>
      </c>
      <c r="AN86" s="40">
        <f t="shared" si="37"/>
        <v>0</v>
      </c>
      <c r="AO86" s="40">
        <f t="shared" si="37"/>
        <v>0</v>
      </c>
      <c r="AP86" s="40">
        <f t="shared" si="37"/>
        <v>0</v>
      </c>
      <c r="AQ86" s="40">
        <f t="shared" si="37"/>
        <v>0</v>
      </c>
      <c r="AR86" s="40">
        <f t="shared" si="37"/>
        <v>0</v>
      </c>
      <c r="AS86" s="40">
        <f t="shared" si="37"/>
        <v>0</v>
      </c>
      <c r="AT86" s="40">
        <f t="shared" si="37"/>
        <v>0</v>
      </c>
      <c r="AU86" s="40">
        <f t="shared" si="37"/>
        <v>0</v>
      </c>
      <c r="AV86" s="40">
        <f t="shared" si="37"/>
        <v>0</v>
      </c>
      <c r="AW86" s="40">
        <f t="shared" si="37"/>
        <v>0</v>
      </c>
      <c r="AX86" s="40">
        <f t="shared" si="37"/>
        <v>0</v>
      </c>
      <c r="AY86" s="40">
        <f t="shared" si="37"/>
        <v>0</v>
      </c>
      <c r="AZ86" s="40">
        <f t="shared" si="37"/>
        <v>0</v>
      </c>
      <c r="BA86" s="40">
        <f t="shared" si="37"/>
        <v>0</v>
      </c>
      <c r="BB86" s="40">
        <f t="shared" si="37"/>
        <v>0</v>
      </c>
      <c r="BC86" s="40">
        <f t="shared" si="37"/>
        <v>0</v>
      </c>
      <c r="BD86" s="40">
        <f t="shared" si="37"/>
        <v>0</v>
      </c>
      <c r="BE86" s="40">
        <f t="shared" si="37"/>
        <v>0</v>
      </c>
      <c r="BF86" s="40">
        <f t="shared" si="37"/>
        <v>0</v>
      </c>
      <c r="BG86" s="40">
        <f t="shared" si="37"/>
        <v>0</v>
      </c>
      <c r="BH86" s="40">
        <f t="shared" si="37"/>
        <v>0</v>
      </c>
      <c r="BI86" s="40">
        <f t="shared" si="37"/>
        <v>0</v>
      </c>
      <c r="BJ86" s="40">
        <f t="shared" si="37"/>
        <v>0</v>
      </c>
      <c r="BK86" s="40">
        <f t="shared" si="37"/>
        <v>0</v>
      </c>
      <c r="BL86" s="40">
        <f t="shared" si="37"/>
        <v>0</v>
      </c>
      <c r="BM86" s="40">
        <f t="shared" si="37"/>
        <v>0</v>
      </c>
      <c r="BN86" s="40">
        <f t="shared" si="37"/>
        <v>0</v>
      </c>
      <c r="BO86" s="40">
        <f t="shared" si="37"/>
        <v>0</v>
      </c>
      <c r="BP86" s="40">
        <f t="shared" si="37"/>
        <v>0</v>
      </c>
      <c r="BQ86" s="40">
        <f t="shared" si="37"/>
        <v>0</v>
      </c>
      <c r="BR86" s="40">
        <f t="shared" si="37"/>
        <v>0</v>
      </c>
      <c r="BS86" s="40">
        <f t="shared" si="37"/>
        <v>0</v>
      </c>
      <c r="BT86" s="40">
        <f t="shared" si="37"/>
        <v>0</v>
      </c>
      <c r="BU86" s="40">
        <f t="shared" si="37"/>
        <v>0</v>
      </c>
      <c r="BV86" s="40">
        <f t="shared" si="37"/>
        <v>0</v>
      </c>
      <c r="BW86" s="40">
        <f t="shared" si="37"/>
        <v>0</v>
      </c>
      <c r="BX86" s="40">
        <f t="shared" si="37"/>
        <v>0</v>
      </c>
      <c r="BY86" s="40">
        <f t="shared" si="37"/>
        <v>0</v>
      </c>
      <c r="BZ86" s="40">
        <f t="shared" si="37"/>
        <v>0</v>
      </c>
      <c r="CA86" s="40">
        <f t="shared" si="37"/>
        <v>0</v>
      </c>
      <c r="CB86" s="40">
        <f t="shared" si="37"/>
        <v>0</v>
      </c>
      <c r="CC86" s="40">
        <f t="shared" si="37"/>
        <v>0</v>
      </c>
      <c r="CD86" s="40">
        <f t="shared" si="37"/>
        <v>0</v>
      </c>
      <c r="CE86" s="40">
        <f t="shared" si="37"/>
        <v>0</v>
      </c>
      <c r="CF86" s="40">
        <f t="shared" si="37"/>
        <v>0</v>
      </c>
      <c r="CG86" s="40">
        <f t="shared" si="37"/>
        <v>0</v>
      </c>
      <c r="CH86" s="40">
        <f t="shared" si="37"/>
        <v>0</v>
      </c>
      <c r="CI86" s="40">
        <f t="shared" si="37"/>
        <v>0</v>
      </c>
      <c r="CJ86" s="40">
        <f t="shared" si="37"/>
        <v>0</v>
      </c>
      <c r="CK86" s="40">
        <f t="shared" si="37"/>
        <v>0</v>
      </c>
      <c r="CL86" s="40">
        <f t="shared" si="37"/>
        <v>0</v>
      </c>
      <c r="CM86" s="40">
        <f t="shared" si="37"/>
        <v>0</v>
      </c>
      <c r="CN86" s="40">
        <f t="shared" si="37"/>
        <v>0</v>
      </c>
      <c r="CO86" s="40">
        <f t="shared" si="37"/>
        <v>0</v>
      </c>
      <c r="CP86" s="40">
        <f t="shared" si="37"/>
        <v>0</v>
      </c>
      <c r="CQ86" s="40">
        <f t="shared" si="37"/>
        <v>0</v>
      </c>
      <c r="CR86" s="40">
        <f t="shared" si="37"/>
        <v>0</v>
      </c>
      <c r="CS86" s="40">
        <f t="shared" si="37"/>
        <v>0</v>
      </c>
    </row>
    <row r="87" spans="2:97" ht="15.75" customHeight="1">
      <c r="B87" s="2" t="s">
        <v>87</v>
      </c>
      <c r="E87" s="29">
        <f t="shared" si="36"/>
        <v>29438.498349459478</v>
      </c>
      <c r="G87" s="40">
        <f t="shared" ref="G87:CS87" si="38">SUM(G38:G41)</f>
        <v>0</v>
      </c>
      <c r="H87" s="40">
        <f t="shared" si="38"/>
        <v>0</v>
      </c>
      <c r="I87" s="40">
        <f t="shared" si="38"/>
        <v>0</v>
      </c>
      <c r="J87" s="40">
        <f t="shared" si="38"/>
        <v>0</v>
      </c>
      <c r="K87" s="40">
        <f t="shared" si="38"/>
        <v>0</v>
      </c>
      <c r="L87" s="40">
        <f t="shared" si="38"/>
        <v>0</v>
      </c>
      <c r="M87" s="40">
        <f t="shared" si="38"/>
        <v>0</v>
      </c>
      <c r="N87" s="40">
        <f t="shared" si="38"/>
        <v>0</v>
      </c>
      <c r="O87" s="40">
        <f t="shared" si="38"/>
        <v>0</v>
      </c>
      <c r="P87" s="40">
        <f t="shared" si="38"/>
        <v>0</v>
      </c>
      <c r="Q87" s="40">
        <f t="shared" si="38"/>
        <v>0</v>
      </c>
      <c r="R87" s="40">
        <f t="shared" si="38"/>
        <v>0</v>
      </c>
      <c r="S87" s="40">
        <f t="shared" si="38"/>
        <v>0</v>
      </c>
      <c r="T87" s="40">
        <f t="shared" si="38"/>
        <v>0</v>
      </c>
      <c r="U87" s="40">
        <f t="shared" si="38"/>
        <v>0</v>
      </c>
      <c r="V87" s="40">
        <f t="shared" si="38"/>
        <v>0</v>
      </c>
      <c r="W87" s="40">
        <f t="shared" si="38"/>
        <v>0</v>
      </c>
      <c r="X87" s="40">
        <f t="shared" si="38"/>
        <v>0</v>
      </c>
      <c r="Y87" s="40">
        <f t="shared" si="38"/>
        <v>0</v>
      </c>
      <c r="Z87" s="40">
        <f t="shared" si="38"/>
        <v>4161.88688</v>
      </c>
      <c r="AA87" s="40">
        <f t="shared" si="38"/>
        <v>2370.9583599999996</v>
      </c>
      <c r="AB87" s="40">
        <f t="shared" si="38"/>
        <v>2549.6258700000008</v>
      </c>
      <c r="AC87" s="40">
        <f t="shared" si="38"/>
        <v>289.39062999999999</v>
      </c>
      <c r="AD87" s="40">
        <f t="shared" si="38"/>
        <v>297.6169199999992</v>
      </c>
      <c r="AE87" s="40">
        <f t="shared" si="38"/>
        <v>333.99360000000001</v>
      </c>
      <c r="AF87" s="40">
        <f t="shared" si="38"/>
        <v>295.98907000000003</v>
      </c>
      <c r="AG87" s="40">
        <f t="shared" si="38"/>
        <v>287.38579000000004</v>
      </c>
      <c r="AH87" s="40">
        <f t="shared" si="38"/>
        <v>301.14139999999952</v>
      </c>
      <c r="AI87" s="40">
        <f t="shared" si="38"/>
        <v>285.32935999999995</v>
      </c>
      <c r="AJ87" s="40">
        <f t="shared" si="38"/>
        <v>381.63048346739731</v>
      </c>
      <c r="AK87" s="40">
        <f t="shared" si="38"/>
        <v>217.22901825157624</v>
      </c>
      <c r="AL87" s="40">
        <f t="shared" si="38"/>
        <v>284.9537055144109</v>
      </c>
      <c r="AM87" s="40">
        <f t="shared" si="38"/>
        <v>283.39658144056165</v>
      </c>
      <c r="AN87" s="40">
        <f t="shared" si="38"/>
        <v>284.9537055144109</v>
      </c>
      <c r="AO87" s="40">
        <f t="shared" si="38"/>
        <v>284.9537055144109</v>
      </c>
      <c r="AP87" s="40">
        <f t="shared" si="38"/>
        <v>284.9537055144109</v>
      </c>
      <c r="AQ87" s="40">
        <f t="shared" si="38"/>
        <v>299.15706144056162</v>
      </c>
      <c r="AR87" s="40">
        <f t="shared" si="38"/>
        <v>373.12887595057521</v>
      </c>
      <c r="AS87" s="40">
        <f t="shared" si="38"/>
        <v>286.89970042467121</v>
      </c>
      <c r="AT87" s="40">
        <f t="shared" si="38"/>
        <v>468.1970100382465</v>
      </c>
      <c r="AU87" s="40">
        <f t="shared" si="38"/>
        <v>391.92409432275343</v>
      </c>
      <c r="AV87" s="40">
        <f t="shared" si="38"/>
        <v>668.08274903660265</v>
      </c>
      <c r="AW87" s="40">
        <f t="shared" si="38"/>
        <v>355.76799807331497</v>
      </c>
      <c r="AX87" s="40">
        <f t="shared" si="38"/>
        <v>544.55853156482181</v>
      </c>
      <c r="AY87" s="40">
        <f t="shared" si="38"/>
        <v>348.46319633371229</v>
      </c>
      <c r="AZ87" s="40">
        <f t="shared" si="38"/>
        <v>548.25523436153412</v>
      </c>
      <c r="BA87" s="40">
        <f t="shared" si="38"/>
        <v>314.73770408056163</v>
      </c>
      <c r="BB87" s="40">
        <f t="shared" si="38"/>
        <v>517.67036642290395</v>
      </c>
      <c r="BC87" s="40">
        <f t="shared" si="38"/>
        <v>299.2554068641233</v>
      </c>
      <c r="BD87" s="40">
        <f t="shared" si="38"/>
        <v>594.19071224536981</v>
      </c>
      <c r="BE87" s="40">
        <f t="shared" si="38"/>
        <v>263.39568748043826</v>
      </c>
      <c r="BF87" s="40">
        <f t="shared" si="38"/>
        <v>601.62686829906841</v>
      </c>
      <c r="BG87" s="40">
        <f t="shared" si="38"/>
        <v>280.89063710850684</v>
      </c>
      <c r="BH87" s="40">
        <f t="shared" si="38"/>
        <v>559.55837947824648</v>
      </c>
      <c r="BI87" s="40">
        <f t="shared" si="38"/>
        <v>307.99436820878083</v>
      </c>
      <c r="BJ87" s="40">
        <f t="shared" si="38"/>
        <v>156.18951673194513</v>
      </c>
      <c r="BK87" s="40">
        <f t="shared" si="38"/>
        <v>111.32491195391721</v>
      </c>
      <c r="BL87" s="40">
        <f t="shared" si="38"/>
        <v>0</v>
      </c>
      <c r="BM87" s="40">
        <f t="shared" si="38"/>
        <v>0</v>
      </c>
      <c r="BN87" s="40">
        <f t="shared" si="38"/>
        <v>0</v>
      </c>
      <c r="BO87" s="40">
        <f t="shared" si="38"/>
        <v>0</v>
      </c>
      <c r="BP87" s="40">
        <f t="shared" si="38"/>
        <v>0</v>
      </c>
      <c r="BQ87" s="40">
        <f t="shared" si="38"/>
        <v>0</v>
      </c>
      <c r="BR87" s="40">
        <f t="shared" si="38"/>
        <v>3035.7277127151201</v>
      </c>
      <c r="BS87" s="40">
        <f t="shared" si="38"/>
        <v>4916.1128411065301</v>
      </c>
      <c r="BT87" s="40">
        <f t="shared" si="38"/>
        <v>0</v>
      </c>
      <c r="BU87" s="40">
        <f t="shared" si="38"/>
        <v>0</v>
      </c>
      <c r="BV87" s="40">
        <f t="shared" si="38"/>
        <v>0</v>
      </c>
      <c r="BW87" s="40">
        <f t="shared" si="38"/>
        <v>0</v>
      </c>
      <c r="BX87" s="40">
        <f t="shared" si="38"/>
        <v>0</v>
      </c>
      <c r="BY87" s="40">
        <f t="shared" si="38"/>
        <v>0</v>
      </c>
      <c r="BZ87" s="40">
        <f t="shared" si="38"/>
        <v>0</v>
      </c>
      <c r="CA87" s="40">
        <f t="shared" si="38"/>
        <v>0</v>
      </c>
      <c r="CB87" s="40">
        <f t="shared" si="38"/>
        <v>0</v>
      </c>
      <c r="CC87" s="40">
        <f t="shared" si="38"/>
        <v>0</v>
      </c>
      <c r="CD87" s="40">
        <f t="shared" si="38"/>
        <v>0</v>
      </c>
      <c r="CE87" s="40">
        <f t="shared" si="38"/>
        <v>0</v>
      </c>
      <c r="CF87" s="40">
        <f t="shared" si="38"/>
        <v>0</v>
      </c>
      <c r="CG87" s="40">
        <f t="shared" si="38"/>
        <v>0</v>
      </c>
      <c r="CH87" s="40">
        <f t="shared" si="38"/>
        <v>0</v>
      </c>
      <c r="CI87" s="40">
        <f t="shared" si="38"/>
        <v>0</v>
      </c>
      <c r="CJ87" s="40">
        <f t="shared" si="38"/>
        <v>0</v>
      </c>
      <c r="CK87" s="40">
        <f t="shared" si="38"/>
        <v>0</v>
      </c>
      <c r="CL87" s="40">
        <f t="shared" si="38"/>
        <v>0</v>
      </c>
      <c r="CM87" s="40">
        <f t="shared" si="38"/>
        <v>0</v>
      </c>
      <c r="CN87" s="40">
        <f t="shared" si="38"/>
        <v>0</v>
      </c>
      <c r="CO87" s="40">
        <f t="shared" si="38"/>
        <v>0</v>
      </c>
      <c r="CP87" s="40">
        <f t="shared" si="38"/>
        <v>0</v>
      </c>
      <c r="CQ87" s="40">
        <f t="shared" si="38"/>
        <v>0</v>
      </c>
      <c r="CR87" s="40">
        <f t="shared" si="38"/>
        <v>0</v>
      </c>
      <c r="CS87" s="40">
        <f t="shared" si="38"/>
        <v>0</v>
      </c>
    </row>
    <row r="88" spans="2:97" ht="15.75" customHeight="1">
      <c r="B88" s="2" t="s">
        <v>88</v>
      </c>
      <c r="E88" s="29">
        <f t="shared" si="36"/>
        <v>1095.6602948170528</v>
      </c>
      <c r="G88" s="40">
        <f t="shared" ref="G88:CS88" si="39">SUM(G42:G47)</f>
        <v>0</v>
      </c>
      <c r="H88" s="40">
        <f t="shared" si="39"/>
        <v>0</v>
      </c>
      <c r="I88" s="40">
        <f t="shared" si="39"/>
        <v>0</v>
      </c>
      <c r="J88" s="40">
        <f t="shared" si="39"/>
        <v>0</v>
      </c>
      <c r="K88" s="40">
        <f t="shared" si="39"/>
        <v>0</v>
      </c>
      <c r="L88" s="40">
        <f t="shared" si="39"/>
        <v>0</v>
      </c>
      <c r="M88" s="40">
        <f t="shared" si="39"/>
        <v>0</v>
      </c>
      <c r="N88" s="40">
        <f t="shared" si="39"/>
        <v>0</v>
      </c>
      <c r="O88" s="40">
        <f t="shared" si="39"/>
        <v>0</v>
      </c>
      <c r="P88" s="40">
        <f t="shared" si="39"/>
        <v>0</v>
      </c>
      <c r="Q88" s="40">
        <f t="shared" si="39"/>
        <v>0</v>
      </c>
      <c r="R88" s="40">
        <f t="shared" si="39"/>
        <v>0</v>
      </c>
      <c r="S88" s="40">
        <f t="shared" si="39"/>
        <v>0</v>
      </c>
      <c r="T88" s="40">
        <f t="shared" si="39"/>
        <v>0</v>
      </c>
      <c r="U88" s="40">
        <f t="shared" si="39"/>
        <v>0</v>
      </c>
      <c r="V88" s="40">
        <f t="shared" si="39"/>
        <v>0</v>
      </c>
      <c r="W88" s="40">
        <f t="shared" si="39"/>
        <v>0</v>
      </c>
      <c r="X88" s="40">
        <f t="shared" si="39"/>
        <v>0</v>
      </c>
      <c r="Y88" s="40">
        <f t="shared" si="39"/>
        <v>0</v>
      </c>
      <c r="Z88" s="40">
        <f t="shared" si="39"/>
        <v>18.000000000000004</v>
      </c>
      <c r="AA88" s="40">
        <f t="shared" si="39"/>
        <v>15.617103770491799</v>
      </c>
      <c r="AB88" s="40">
        <f t="shared" si="39"/>
        <v>13.86745</v>
      </c>
      <c r="AC88" s="40">
        <f t="shared" si="39"/>
        <v>17.400469999999999</v>
      </c>
      <c r="AD88" s="40">
        <f t="shared" si="39"/>
        <v>15.143339999999998</v>
      </c>
      <c r="AE88" s="40">
        <f t="shared" si="39"/>
        <v>18.852459508196723</v>
      </c>
      <c r="AF88" s="40">
        <f t="shared" si="39"/>
        <v>20.199020000000001</v>
      </c>
      <c r="AG88" s="40">
        <f t="shared" si="39"/>
        <v>18.270220000000002</v>
      </c>
      <c r="AH88" s="40">
        <f t="shared" si="39"/>
        <v>17.60472</v>
      </c>
      <c r="AI88" s="40">
        <f t="shared" si="39"/>
        <v>19.78276</v>
      </c>
      <c r="AJ88" s="40">
        <f t="shared" si="39"/>
        <v>20.376664330763841</v>
      </c>
      <c r="AK88" s="40">
        <f t="shared" si="39"/>
        <v>20.376664330763841</v>
      </c>
      <c r="AL88" s="40">
        <f t="shared" si="39"/>
        <v>21.069470918009813</v>
      </c>
      <c r="AM88" s="40">
        <f t="shared" si="39"/>
        <v>21.069470918009813</v>
      </c>
      <c r="AN88" s="40">
        <f t="shared" si="39"/>
        <v>21.764763458304135</v>
      </c>
      <c r="AO88" s="40">
        <f t="shared" si="39"/>
        <v>21.764763458304135</v>
      </c>
      <c r="AP88" s="40">
        <f t="shared" si="39"/>
        <v>22.504765415886474</v>
      </c>
      <c r="AQ88" s="40">
        <f t="shared" si="39"/>
        <v>22.504765415886474</v>
      </c>
      <c r="AR88" s="40">
        <f t="shared" si="39"/>
        <v>23.17990837836307</v>
      </c>
      <c r="AS88" s="40">
        <f t="shared" si="39"/>
        <v>23.17990837836307</v>
      </c>
      <c r="AT88" s="40">
        <f t="shared" si="39"/>
        <v>23.759406087822146</v>
      </c>
      <c r="AU88" s="40">
        <f t="shared" si="39"/>
        <v>23.759406087822146</v>
      </c>
      <c r="AV88" s="40">
        <f t="shared" si="39"/>
        <v>24.3533912400177</v>
      </c>
      <c r="AW88" s="40">
        <f t="shared" si="39"/>
        <v>24.3533912400177</v>
      </c>
      <c r="AX88" s="40">
        <f t="shared" si="39"/>
        <v>24.962226021018139</v>
      </c>
      <c r="AY88" s="40">
        <f t="shared" si="39"/>
        <v>24.962226021018139</v>
      </c>
      <c r="AZ88" s="40">
        <f t="shared" si="39"/>
        <v>25.586281671543592</v>
      </c>
      <c r="BA88" s="40">
        <f t="shared" si="39"/>
        <v>25.586281671543592</v>
      </c>
      <c r="BB88" s="40">
        <f t="shared" si="39"/>
        <v>26.225938713332184</v>
      </c>
      <c r="BC88" s="40">
        <f t="shared" si="39"/>
        <v>26.225938713332184</v>
      </c>
      <c r="BD88" s="40">
        <f t="shared" si="39"/>
        <v>26.881587181165479</v>
      </c>
      <c r="BE88" s="40">
        <f t="shared" si="39"/>
        <v>26.881587181165479</v>
      </c>
      <c r="BF88" s="40">
        <f t="shared" si="39"/>
        <v>27.553626860694614</v>
      </c>
      <c r="BG88" s="40">
        <f t="shared" si="39"/>
        <v>27.553626860694614</v>
      </c>
      <c r="BH88" s="40">
        <f t="shared" si="39"/>
        <v>28.242467532211979</v>
      </c>
      <c r="BI88" s="40">
        <f t="shared" si="39"/>
        <v>28.242467532211979</v>
      </c>
      <c r="BJ88" s="40">
        <f t="shared" si="39"/>
        <v>28.948529220517273</v>
      </c>
      <c r="BK88" s="40">
        <f t="shared" si="39"/>
        <v>28.948529220517273</v>
      </c>
      <c r="BL88" s="40">
        <f t="shared" si="39"/>
        <v>29.672242451030208</v>
      </c>
      <c r="BM88" s="40">
        <f t="shared" si="39"/>
        <v>29.672242451030208</v>
      </c>
      <c r="BN88" s="40">
        <f t="shared" si="39"/>
        <v>30.414048512305961</v>
      </c>
      <c r="BO88" s="40">
        <f t="shared" si="39"/>
        <v>30.414048512305961</v>
      </c>
      <c r="BP88" s="40">
        <f t="shared" si="39"/>
        <v>31.174399725113609</v>
      </c>
      <c r="BQ88" s="40">
        <f t="shared" si="39"/>
        <v>31.174399725113609</v>
      </c>
      <c r="BR88" s="40">
        <f t="shared" si="39"/>
        <v>31.953759718241443</v>
      </c>
      <c r="BS88" s="40">
        <f t="shared" si="39"/>
        <v>15.629556383922445</v>
      </c>
      <c r="BT88" s="40">
        <f t="shared" si="39"/>
        <v>0</v>
      </c>
      <c r="BU88" s="40">
        <f t="shared" si="39"/>
        <v>0</v>
      </c>
      <c r="BV88" s="40">
        <f t="shared" si="39"/>
        <v>0</v>
      </c>
      <c r="BW88" s="40">
        <f t="shared" si="39"/>
        <v>0</v>
      </c>
      <c r="BX88" s="40">
        <f t="shared" si="39"/>
        <v>0</v>
      </c>
      <c r="BY88" s="40">
        <f t="shared" si="39"/>
        <v>0</v>
      </c>
      <c r="BZ88" s="40">
        <f t="shared" si="39"/>
        <v>0</v>
      </c>
      <c r="CA88" s="40">
        <f t="shared" si="39"/>
        <v>0</v>
      </c>
      <c r="CB88" s="40">
        <f t="shared" si="39"/>
        <v>0</v>
      </c>
      <c r="CC88" s="40">
        <f t="shared" si="39"/>
        <v>0</v>
      </c>
      <c r="CD88" s="40">
        <f t="shared" si="39"/>
        <v>0</v>
      </c>
      <c r="CE88" s="40">
        <f t="shared" si="39"/>
        <v>0</v>
      </c>
      <c r="CF88" s="40">
        <f t="shared" si="39"/>
        <v>0</v>
      </c>
      <c r="CG88" s="40">
        <f t="shared" si="39"/>
        <v>0</v>
      </c>
      <c r="CH88" s="40">
        <f t="shared" si="39"/>
        <v>0</v>
      </c>
      <c r="CI88" s="40">
        <f t="shared" si="39"/>
        <v>0</v>
      </c>
      <c r="CJ88" s="40">
        <f t="shared" si="39"/>
        <v>0</v>
      </c>
      <c r="CK88" s="40">
        <f t="shared" si="39"/>
        <v>0</v>
      </c>
      <c r="CL88" s="40">
        <f t="shared" si="39"/>
        <v>0</v>
      </c>
      <c r="CM88" s="40">
        <f t="shared" si="39"/>
        <v>0</v>
      </c>
      <c r="CN88" s="40">
        <f t="shared" si="39"/>
        <v>0</v>
      </c>
      <c r="CO88" s="40">
        <f t="shared" si="39"/>
        <v>0</v>
      </c>
      <c r="CP88" s="40">
        <f t="shared" si="39"/>
        <v>0</v>
      </c>
      <c r="CQ88" s="40">
        <f t="shared" si="39"/>
        <v>0</v>
      </c>
      <c r="CR88" s="40">
        <f t="shared" si="39"/>
        <v>0</v>
      </c>
      <c r="CS88" s="40">
        <f t="shared" si="39"/>
        <v>0</v>
      </c>
    </row>
    <row r="89" spans="2:97" ht="15.75" customHeight="1"/>
    <row r="90" spans="2:97" ht="15.75" customHeight="1">
      <c r="B90" s="1" t="s">
        <v>89</v>
      </c>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row>
    <row r="91" spans="2:97" ht="15.75" customHeight="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row>
    <row r="92" spans="2:97" ht="15.75" customHeight="1">
      <c r="B92" s="2" t="s">
        <v>90</v>
      </c>
      <c r="D92" s="37"/>
      <c r="E92" s="31">
        <f t="shared" ref="E92:E93" si="40">SUM(G92:CS92)</f>
        <v>15252.254349459483</v>
      </c>
      <c r="F92" s="41"/>
      <c r="G92" s="32">
        <f t="shared" ref="G92:CS92" si="41">SUM(G86:G87)</f>
        <v>0</v>
      </c>
      <c r="H92" s="32">
        <f t="shared" si="41"/>
        <v>0</v>
      </c>
      <c r="I92" s="32">
        <f t="shared" si="41"/>
        <v>0</v>
      </c>
      <c r="J92" s="32">
        <f t="shared" si="41"/>
        <v>0</v>
      </c>
      <c r="K92" s="32">
        <f t="shared" si="41"/>
        <v>0</v>
      </c>
      <c r="L92" s="32">
        <f t="shared" si="41"/>
        <v>0</v>
      </c>
      <c r="M92" s="32">
        <f t="shared" si="41"/>
        <v>0</v>
      </c>
      <c r="N92" s="32">
        <f t="shared" si="41"/>
        <v>0</v>
      </c>
      <c r="O92" s="32">
        <f t="shared" si="41"/>
        <v>0</v>
      </c>
      <c r="P92" s="32">
        <f t="shared" si="41"/>
        <v>0</v>
      </c>
      <c r="Q92" s="32">
        <f t="shared" si="41"/>
        <v>0</v>
      </c>
      <c r="R92" s="32">
        <f t="shared" si="41"/>
        <v>0</v>
      </c>
      <c r="S92" s="32">
        <f t="shared" si="41"/>
        <v>0</v>
      </c>
      <c r="T92" s="32">
        <f t="shared" si="41"/>
        <v>-13186.244000000001</v>
      </c>
      <c r="U92" s="32">
        <f t="shared" si="41"/>
        <v>0</v>
      </c>
      <c r="V92" s="32">
        <f t="shared" si="41"/>
        <v>0</v>
      </c>
      <c r="W92" s="32">
        <f t="shared" si="41"/>
        <v>0</v>
      </c>
      <c r="X92" s="32">
        <f t="shared" si="41"/>
        <v>-1000</v>
      </c>
      <c r="Y92" s="32">
        <f t="shared" si="41"/>
        <v>0</v>
      </c>
      <c r="Z92" s="32">
        <f t="shared" si="41"/>
        <v>4161.88688</v>
      </c>
      <c r="AA92" s="32">
        <f t="shared" si="41"/>
        <v>2370.9583599999996</v>
      </c>
      <c r="AB92" s="32">
        <f t="shared" si="41"/>
        <v>2549.6258700000008</v>
      </c>
      <c r="AC92" s="32">
        <f t="shared" si="41"/>
        <v>289.39062999999999</v>
      </c>
      <c r="AD92" s="32">
        <f t="shared" si="41"/>
        <v>297.6169199999992</v>
      </c>
      <c r="AE92" s="32">
        <f t="shared" si="41"/>
        <v>333.99360000000001</v>
      </c>
      <c r="AF92" s="32">
        <f t="shared" si="41"/>
        <v>295.98907000000003</v>
      </c>
      <c r="AG92" s="32">
        <f t="shared" si="41"/>
        <v>287.38579000000004</v>
      </c>
      <c r="AH92" s="32">
        <f t="shared" si="41"/>
        <v>301.14139999999952</v>
      </c>
      <c r="AI92" s="32">
        <f t="shared" si="41"/>
        <v>285.32935999999995</v>
      </c>
      <c r="AJ92" s="32">
        <f t="shared" si="41"/>
        <v>381.63048346739731</v>
      </c>
      <c r="AK92" s="32">
        <f t="shared" si="41"/>
        <v>217.22901825157624</v>
      </c>
      <c r="AL92" s="32">
        <f t="shared" si="41"/>
        <v>284.9537055144109</v>
      </c>
      <c r="AM92" s="32">
        <f t="shared" si="41"/>
        <v>283.39658144056165</v>
      </c>
      <c r="AN92" s="32">
        <f t="shared" si="41"/>
        <v>284.9537055144109</v>
      </c>
      <c r="AO92" s="32">
        <f t="shared" si="41"/>
        <v>284.9537055144109</v>
      </c>
      <c r="AP92" s="32">
        <f t="shared" si="41"/>
        <v>284.9537055144109</v>
      </c>
      <c r="AQ92" s="32">
        <f t="shared" si="41"/>
        <v>299.15706144056162</v>
      </c>
      <c r="AR92" s="32">
        <f t="shared" si="41"/>
        <v>373.12887595057521</v>
      </c>
      <c r="AS92" s="32">
        <f t="shared" si="41"/>
        <v>286.89970042467121</v>
      </c>
      <c r="AT92" s="32">
        <f t="shared" si="41"/>
        <v>468.1970100382465</v>
      </c>
      <c r="AU92" s="32">
        <f t="shared" si="41"/>
        <v>391.92409432275343</v>
      </c>
      <c r="AV92" s="32">
        <f t="shared" si="41"/>
        <v>668.08274903660265</v>
      </c>
      <c r="AW92" s="32">
        <f t="shared" si="41"/>
        <v>355.76799807331497</v>
      </c>
      <c r="AX92" s="32">
        <f t="shared" si="41"/>
        <v>544.55853156482181</v>
      </c>
      <c r="AY92" s="32">
        <f t="shared" si="41"/>
        <v>348.46319633371229</v>
      </c>
      <c r="AZ92" s="32">
        <f t="shared" si="41"/>
        <v>548.25523436153412</v>
      </c>
      <c r="BA92" s="32">
        <f t="shared" si="41"/>
        <v>314.73770408056163</v>
      </c>
      <c r="BB92" s="32">
        <f t="shared" si="41"/>
        <v>517.67036642290395</v>
      </c>
      <c r="BC92" s="32">
        <f t="shared" si="41"/>
        <v>299.2554068641233</v>
      </c>
      <c r="BD92" s="32">
        <f t="shared" si="41"/>
        <v>594.19071224536981</v>
      </c>
      <c r="BE92" s="32">
        <f t="shared" si="41"/>
        <v>263.39568748043826</v>
      </c>
      <c r="BF92" s="32">
        <f t="shared" si="41"/>
        <v>601.62686829906841</v>
      </c>
      <c r="BG92" s="32">
        <f t="shared" si="41"/>
        <v>280.89063710850684</v>
      </c>
      <c r="BH92" s="32">
        <f t="shared" si="41"/>
        <v>559.55837947824648</v>
      </c>
      <c r="BI92" s="32">
        <f t="shared" si="41"/>
        <v>307.99436820878083</v>
      </c>
      <c r="BJ92" s="32">
        <f t="shared" si="41"/>
        <v>156.18951673194513</v>
      </c>
      <c r="BK92" s="32">
        <f t="shared" si="41"/>
        <v>111.32491195391721</v>
      </c>
      <c r="BL92" s="32">
        <f t="shared" si="41"/>
        <v>0</v>
      </c>
      <c r="BM92" s="32">
        <f t="shared" si="41"/>
        <v>0</v>
      </c>
      <c r="BN92" s="32">
        <f t="shared" si="41"/>
        <v>0</v>
      </c>
      <c r="BO92" s="32">
        <f t="shared" si="41"/>
        <v>0</v>
      </c>
      <c r="BP92" s="32">
        <f t="shared" si="41"/>
        <v>0</v>
      </c>
      <c r="BQ92" s="32">
        <f t="shared" si="41"/>
        <v>0</v>
      </c>
      <c r="BR92" s="32">
        <f t="shared" si="41"/>
        <v>3035.7277127151201</v>
      </c>
      <c r="BS92" s="32">
        <f t="shared" si="41"/>
        <v>4916.1128411065301</v>
      </c>
      <c r="BT92" s="32">
        <f t="shared" si="41"/>
        <v>0</v>
      </c>
      <c r="BU92" s="32">
        <f t="shared" si="41"/>
        <v>0</v>
      </c>
      <c r="BV92" s="32">
        <f t="shared" si="41"/>
        <v>0</v>
      </c>
      <c r="BW92" s="32">
        <f t="shared" si="41"/>
        <v>0</v>
      </c>
      <c r="BX92" s="32">
        <f t="shared" si="41"/>
        <v>0</v>
      </c>
      <c r="BY92" s="32">
        <f t="shared" si="41"/>
        <v>0</v>
      </c>
      <c r="BZ92" s="32">
        <f t="shared" si="41"/>
        <v>0</v>
      </c>
      <c r="CA92" s="32">
        <f t="shared" si="41"/>
        <v>0</v>
      </c>
      <c r="CB92" s="32">
        <f t="shared" si="41"/>
        <v>0</v>
      </c>
      <c r="CC92" s="32">
        <f t="shared" si="41"/>
        <v>0</v>
      </c>
      <c r="CD92" s="32">
        <f t="shared" si="41"/>
        <v>0</v>
      </c>
      <c r="CE92" s="32">
        <f t="shared" si="41"/>
        <v>0</v>
      </c>
      <c r="CF92" s="32">
        <f t="shared" si="41"/>
        <v>0</v>
      </c>
      <c r="CG92" s="32">
        <f t="shared" si="41"/>
        <v>0</v>
      </c>
      <c r="CH92" s="32">
        <f t="shared" si="41"/>
        <v>0</v>
      </c>
      <c r="CI92" s="32">
        <f t="shared" si="41"/>
        <v>0</v>
      </c>
      <c r="CJ92" s="32">
        <f t="shared" si="41"/>
        <v>0</v>
      </c>
      <c r="CK92" s="32">
        <f t="shared" si="41"/>
        <v>0</v>
      </c>
      <c r="CL92" s="32">
        <f t="shared" si="41"/>
        <v>0</v>
      </c>
      <c r="CM92" s="32">
        <f t="shared" si="41"/>
        <v>0</v>
      </c>
      <c r="CN92" s="32">
        <f t="shared" si="41"/>
        <v>0</v>
      </c>
      <c r="CO92" s="32">
        <f t="shared" si="41"/>
        <v>0</v>
      </c>
      <c r="CP92" s="32">
        <f t="shared" si="41"/>
        <v>0</v>
      </c>
      <c r="CQ92" s="32">
        <f t="shared" si="41"/>
        <v>0</v>
      </c>
      <c r="CR92" s="32">
        <f t="shared" si="41"/>
        <v>0</v>
      </c>
      <c r="CS92" s="32">
        <f t="shared" si="41"/>
        <v>0</v>
      </c>
    </row>
    <row r="93" spans="2:97" ht="15.75" customHeight="1">
      <c r="B93" s="2" t="s">
        <v>91</v>
      </c>
      <c r="E93" s="29">
        <f t="shared" si="40"/>
        <v>-3012.9261200000019</v>
      </c>
      <c r="F93" s="41"/>
      <c r="G93" s="40">
        <f t="shared" ref="G93:CS93" si="42">IF(G$4&lt;$C$9,G92,0)</f>
        <v>0</v>
      </c>
      <c r="H93" s="40">
        <f t="shared" si="42"/>
        <v>0</v>
      </c>
      <c r="I93" s="40">
        <f t="shared" si="42"/>
        <v>0</v>
      </c>
      <c r="J93" s="40">
        <f t="shared" si="42"/>
        <v>0</v>
      </c>
      <c r="K93" s="40">
        <f t="shared" si="42"/>
        <v>0</v>
      </c>
      <c r="L93" s="40">
        <f t="shared" si="42"/>
        <v>0</v>
      </c>
      <c r="M93" s="40">
        <f t="shared" si="42"/>
        <v>0</v>
      </c>
      <c r="N93" s="40">
        <f t="shared" si="42"/>
        <v>0</v>
      </c>
      <c r="O93" s="40">
        <f t="shared" si="42"/>
        <v>0</v>
      </c>
      <c r="P93" s="40">
        <f t="shared" si="42"/>
        <v>0</v>
      </c>
      <c r="Q93" s="40">
        <f t="shared" si="42"/>
        <v>0</v>
      </c>
      <c r="R93" s="40">
        <f t="shared" si="42"/>
        <v>0</v>
      </c>
      <c r="S93" s="40">
        <f t="shared" si="42"/>
        <v>0</v>
      </c>
      <c r="T93" s="40">
        <f t="shared" si="42"/>
        <v>-13186.244000000001</v>
      </c>
      <c r="U93" s="40">
        <f t="shared" si="42"/>
        <v>0</v>
      </c>
      <c r="V93" s="40">
        <f t="shared" si="42"/>
        <v>0</v>
      </c>
      <c r="W93" s="40">
        <f t="shared" si="42"/>
        <v>0</v>
      </c>
      <c r="X93" s="40">
        <f t="shared" si="42"/>
        <v>-1000</v>
      </c>
      <c r="Y93" s="40">
        <f t="shared" si="42"/>
        <v>0</v>
      </c>
      <c r="Z93" s="40">
        <f t="shared" si="42"/>
        <v>4161.88688</v>
      </c>
      <c r="AA93" s="40">
        <f t="shared" si="42"/>
        <v>2370.9583599999996</v>
      </c>
      <c r="AB93" s="40">
        <f t="shared" si="42"/>
        <v>2549.6258700000008</v>
      </c>
      <c r="AC93" s="40">
        <f t="shared" si="42"/>
        <v>289.39062999999999</v>
      </c>
      <c r="AD93" s="40">
        <f t="shared" si="42"/>
        <v>297.6169199999992</v>
      </c>
      <c r="AE93" s="40">
        <f t="shared" si="42"/>
        <v>333.99360000000001</v>
      </c>
      <c r="AF93" s="40">
        <f t="shared" si="42"/>
        <v>295.98907000000003</v>
      </c>
      <c r="AG93" s="40">
        <f t="shared" si="42"/>
        <v>287.38579000000004</v>
      </c>
      <c r="AH93" s="40">
        <f t="shared" si="42"/>
        <v>301.14139999999952</v>
      </c>
      <c r="AI93" s="40">
        <f t="shared" si="42"/>
        <v>285.32935999999995</v>
      </c>
      <c r="AJ93" s="40">
        <f t="shared" si="42"/>
        <v>0</v>
      </c>
      <c r="AK93" s="40">
        <f t="shared" si="42"/>
        <v>0</v>
      </c>
      <c r="AL93" s="40">
        <f t="shared" si="42"/>
        <v>0</v>
      </c>
      <c r="AM93" s="40">
        <f t="shared" si="42"/>
        <v>0</v>
      </c>
      <c r="AN93" s="40">
        <f t="shared" si="42"/>
        <v>0</v>
      </c>
      <c r="AO93" s="40">
        <f t="shared" si="42"/>
        <v>0</v>
      </c>
      <c r="AP93" s="40">
        <f t="shared" si="42"/>
        <v>0</v>
      </c>
      <c r="AQ93" s="40">
        <f t="shared" si="42"/>
        <v>0</v>
      </c>
      <c r="AR93" s="40">
        <f t="shared" si="42"/>
        <v>0</v>
      </c>
      <c r="AS93" s="40">
        <f t="shared" si="42"/>
        <v>0</v>
      </c>
      <c r="AT93" s="40">
        <f t="shared" si="42"/>
        <v>0</v>
      </c>
      <c r="AU93" s="40">
        <f t="shared" si="42"/>
        <v>0</v>
      </c>
      <c r="AV93" s="40">
        <f t="shared" si="42"/>
        <v>0</v>
      </c>
      <c r="AW93" s="40">
        <f t="shared" si="42"/>
        <v>0</v>
      </c>
      <c r="AX93" s="40">
        <f t="shared" si="42"/>
        <v>0</v>
      </c>
      <c r="AY93" s="40">
        <f t="shared" si="42"/>
        <v>0</v>
      </c>
      <c r="AZ93" s="40">
        <f t="shared" si="42"/>
        <v>0</v>
      </c>
      <c r="BA93" s="40">
        <f t="shared" si="42"/>
        <v>0</v>
      </c>
      <c r="BB93" s="40">
        <f t="shared" si="42"/>
        <v>0</v>
      </c>
      <c r="BC93" s="40">
        <f t="shared" si="42"/>
        <v>0</v>
      </c>
      <c r="BD93" s="40">
        <f t="shared" si="42"/>
        <v>0</v>
      </c>
      <c r="BE93" s="40">
        <f t="shared" si="42"/>
        <v>0</v>
      </c>
      <c r="BF93" s="40">
        <f t="shared" si="42"/>
        <v>0</v>
      </c>
      <c r="BG93" s="40">
        <f t="shared" si="42"/>
        <v>0</v>
      </c>
      <c r="BH93" s="40">
        <f t="shared" si="42"/>
        <v>0</v>
      </c>
      <c r="BI93" s="40">
        <f t="shared" si="42"/>
        <v>0</v>
      </c>
      <c r="BJ93" s="40">
        <f t="shared" si="42"/>
        <v>0</v>
      </c>
      <c r="BK93" s="40">
        <f t="shared" si="42"/>
        <v>0</v>
      </c>
      <c r="BL93" s="40">
        <f t="shared" si="42"/>
        <v>0</v>
      </c>
      <c r="BM93" s="40">
        <f t="shared" si="42"/>
        <v>0</v>
      </c>
      <c r="BN93" s="40">
        <f t="shared" si="42"/>
        <v>0</v>
      </c>
      <c r="BO93" s="40">
        <f t="shared" si="42"/>
        <v>0</v>
      </c>
      <c r="BP93" s="40">
        <f t="shared" si="42"/>
        <v>0</v>
      </c>
      <c r="BQ93" s="40">
        <f t="shared" si="42"/>
        <v>0</v>
      </c>
      <c r="BR93" s="40">
        <f t="shared" si="42"/>
        <v>0</v>
      </c>
      <c r="BS93" s="40">
        <f t="shared" si="42"/>
        <v>0</v>
      </c>
      <c r="BT93" s="40">
        <f t="shared" si="42"/>
        <v>0</v>
      </c>
      <c r="BU93" s="40">
        <f t="shared" si="42"/>
        <v>0</v>
      </c>
      <c r="BV93" s="40">
        <f t="shared" si="42"/>
        <v>0</v>
      </c>
      <c r="BW93" s="40">
        <f t="shared" si="42"/>
        <v>0</v>
      </c>
      <c r="BX93" s="40">
        <f t="shared" si="42"/>
        <v>0</v>
      </c>
      <c r="BY93" s="40">
        <f t="shared" si="42"/>
        <v>0</v>
      </c>
      <c r="BZ93" s="40">
        <f t="shared" si="42"/>
        <v>0</v>
      </c>
      <c r="CA93" s="40">
        <f t="shared" si="42"/>
        <v>0</v>
      </c>
      <c r="CB93" s="40">
        <f t="shared" si="42"/>
        <v>0</v>
      </c>
      <c r="CC93" s="40">
        <f t="shared" si="42"/>
        <v>0</v>
      </c>
      <c r="CD93" s="40">
        <f t="shared" si="42"/>
        <v>0</v>
      </c>
      <c r="CE93" s="40">
        <f t="shared" si="42"/>
        <v>0</v>
      </c>
      <c r="CF93" s="40">
        <f t="shared" si="42"/>
        <v>0</v>
      </c>
      <c r="CG93" s="40">
        <f t="shared" si="42"/>
        <v>0</v>
      </c>
      <c r="CH93" s="40">
        <f t="shared" si="42"/>
        <v>0</v>
      </c>
      <c r="CI93" s="40">
        <f t="shared" si="42"/>
        <v>0</v>
      </c>
      <c r="CJ93" s="40">
        <f t="shared" si="42"/>
        <v>0</v>
      </c>
      <c r="CK93" s="40">
        <f t="shared" si="42"/>
        <v>0</v>
      </c>
      <c r="CL93" s="40">
        <f t="shared" si="42"/>
        <v>0</v>
      </c>
      <c r="CM93" s="40">
        <f t="shared" si="42"/>
        <v>0</v>
      </c>
      <c r="CN93" s="40">
        <f t="shared" si="42"/>
        <v>0</v>
      </c>
      <c r="CO93" s="40">
        <f t="shared" si="42"/>
        <v>0</v>
      </c>
      <c r="CP93" s="40">
        <f t="shared" si="42"/>
        <v>0</v>
      </c>
      <c r="CQ93" s="40">
        <f t="shared" si="42"/>
        <v>0</v>
      </c>
      <c r="CR93" s="40">
        <f t="shared" si="42"/>
        <v>0</v>
      </c>
      <c r="CS93" s="40">
        <f t="shared" si="42"/>
        <v>0</v>
      </c>
    </row>
    <row r="94" spans="2:97" ht="15.75" customHeight="1">
      <c r="E94" s="29"/>
      <c r="F94" s="41"/>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c r="CH94" s="29"/>
      <c r="CI94" s="29"/>
      <c r="CJ94" s="29"/>
      <c r="CK94" s="29"/>
      <c r="CL94" s="29"/>
      <c r="CM94" s="29"/>
      <c r="CN94" s="29"/>
      <c r="CO94" s="29"/>
      <c r="CP94" s="29"/>
      <c r="CQ94" s="29"/>
      <c r="CR94" s="29"/>
      <c r="CS94" s="29"/>
    </row>
    <row r="95" spans="2:97" ht="15.75" customHeight="1">
      <c r="B95" s="2" t="s">
        <v>92</v>
      </c>
      <c r="E95" s="31">
        <f t="shared" ref="E95:E96" si="43">SUM(G95:CS95)</f>
        <v>16347.914644276538</v>
      </c>
      <c r="F95" s="41"/>
      <c r="G95" s="32">
        <f t="shared" ref="G95:CS95" si="44">SUM(G86:G88)</f>
        <v>0</v>
      </c>
      <c r="H95" s="32">
        <f t="shared" si="44"/>
        <v>0</v>
      </c>
      <c r="I95" s="32">
        <f t="shared" si="44"/>
        <v>0</v>
      </c>
      <c r="J95" s="32">
        <f t="shared" si="44"/>
        <v>0</v>
      </c>
      <c r="K95" s="32">
        <f t="shared" si="44"/>
        <v>0</v>
      </c>
      <c r="L95" s="32">
        <f t="shared" si="44"/>
        <v>0</v>
      </c>
      <c r="M95" s="32">
        <f t="shared" si="44"/>
        <v>0</v>
      </c>
      <c r="N95" s="32">
        <f t="shared" si="44"/>
        <v>0</v>
      </c>
      <c r="O95" s="32">
        <f t="shared" si="44"/>
        <v>0</v>
      </c>
      <c r="P95" s="32">
        <f t="shared" si="44"/>
        <v>0</v>
      </c>
      <c r="Q95" s="32">
        <f t="shared" si="44"/>
        <v>0</v>
      </c>
      <c r="R95" s="32">
        <f t="shared" si="44"/>
        <v>0</v>
      </c>
      <c r="S95" s="32">
        <f t="shared" si="44"/>
        <v>0</v>
      </c>
      <c r="T95" s="32">
        <f t="shared" si="44"/>
        <v>-13186.244000000001</v>
      </c>
      <c r="U95" s="32">
        <f t="shared" si="44"/>
        <v>0</v>
      </c>
      <c r="V95" s="32">
        <f t="shared" si="44"/>
        <v>0</v>
      </c>
      <c r="W95" s="32">
        <f t="shared" si="44"/>
        <v>0</v>
      </c>
      <c r="X95" s="32">
        <f t="shared" si="44"/>
        <v>-1000</v>
      </c>
      <c r="Y95" s="32">
        <f t="shared" si="44"/>
        <v>0</v>
      </c>
      <c r="Z95" s="32">
        <f t="shared" si="44"/>
        <v>4179.88688</v>
      </c>
      <c r="AA95" s="32">
        <f t="shared" si="44"/>
        <v>2386.5754637704913</v>
      </c>
      <c r="AB95" s="32">
        <f t="shared" si="44"/>
        <v>2563.4933200000009</v>
      </c>
      <c r="AC95" s="32">
        <f t="shared" si="44"/>
        <v>306.79109999999997</v>
      </c>
      <c r="AD95" s="32">
        <f t="shared" si="44"/>
        <v>312.76025999999922</v>
      </c>
      <c r="AE95" s="32">
        <f t="shared" si="44"/>
        <v>352.84605950819673</v>
      </c>
      <c r="AF95" s="32">
        <f t="shared" si="44"/>
        <v>316.18809000000005</v>
      </c>
      <c r="AG95" s="32">
        <f t="shared" si="44"/>
        <v>305.65601000000004</v>
      </c>
      <c r="AH95" s="32">
        <f t="shared" si="44"/>
        <v>318.74611999999951</v>
      </c>
      <c r="AI95" s="32">
        <f t="shared" si="44"/>
        <v>305.11211999999995</v>
      </c>
      <c r="AJ95" s="32">
        <f t="shared" si="44"/>
        <v>402.00714779816116</v>
      </c>
      <c r="AK95" s="32">
        <f t="shared" si="44"/>
        <v>237.60568258234008</v>
      </c>
      <c r="AL95" s="32">
        <f t="shared" si="44"/>
        <v>306.02317643242071</v>
      </c>
      <c r="AM95" s="32">
        <f t="shared" si="44"/>
        <v>304.46605235857146</v>
      </c>
      <c r="AN95" s="32">
        <f t="shared" si="44"/>
        <v>306.71846897271502</v>
      </c>
      <c r="AO95" s="32">
        <f t="shared" si="44"/>
        <v>306.71846897271502</v>
      </c>
      <c r="AP95" s="32">
        <f t="shared" si="44"/>
        <v>307.45847093029738</v>
      </c>
      <c r="AQ95" s="32">
        <f t="shared" si="44"/>
        <v>321.6618268564481</v>
      </c>
      <c r="AR95" s="32">
        <f t="shared" si="44"/>
        <v>396.30878432893826</v>
      </c>
      <c r="AS95" s="32">
        <f t="shared" si="44"/>
        <v>310.07960880303426</v>
      </c>
      <c r="AT95" s="32">
        <f t="shared" si="44"/>
        <v>491.95641612606863</v>
      </c>
      <c r="AU95" s="32">
        <f t="shared" si="44"/>
        <v>415.68350041057556</v>
      </c>
      <c r="AV95" s="32">
        <f t="shared" si="44"/>
        <v>692.43614027662034</v>
      </c>
      <c r="AW95" s="32">
        <f t="shared" si="44"/>
        <v>380.12138931333266</v>
      </c>
      <c r="AX95" s="32">
        <f t="shared" si="44"/>
        <v>569.52075758583999</v>
      </c>
      <c r="AY95" s="32">
        <f t="shared" si="44"/>
        <v>373.42542235473042</v>
      </c>
      <c r="AZ95" s="32">
        <f t="shared" si="44"/>
        <v>573.84151603307771</v>
      </c>
      <c r="BA95" s="32">
        <f t="shared" si="44"/>
        <v>340.32398575210522</v>
      </c>
      <c r="BB95" s="32">
        <f t="shared" si="44"/>
        <v>543.89630513623615</v>
      </c>
      <c r="BC95" s="32">
        <f t="shared" si="44"/>
        <v>325.4813455774555</v>
      </c>
      <c r="BD95" s="32">
        <f t="shared" si="44"/>
        <v>621.07229942653532</v>
      </c>
      <c r="BE95" s="32">
        <f t="shared" si="44"/>
        <v>290.27727466160371</v>
      </c>
      <c r="BF95" s="32">
        <f t="shared" si="44"/>
        <v>629.18049515976304</v>
      </c>
      <c r="BG95" s="32">
        <f t="shared" si="44"/>
        <v>308.44426396920147</v>
      </c>
      <c r="BH95" s="32">
        <f t="shared" si="44"/>
        <v>587.80084701045848</v>
      </c>
      <c r="BI95" s="32">
        <f t="shared" si="44"/>
        <v>336.23683574099283</v>
      </c>
      <c r="BJ95" s="32">
        <f t="shared" si="44"/>
        <v>185.13804595246239</v>
      </c>
      <c r="BK95" s="32">
        <f t="shared" si="44"/>
        <v>140.27344117443448</v>
      </c>
      <c r="BL95" s="32">
        <f t="shared" si="44"/>
        <v>29.672242451030208</v>
      </c>
      <c r="BM95" s="32">
        <f t="shared" si="44"/>
        <v>29.672242451030208</v>
      </c>
      <c r="BN95" s="32">
        <f t="shared" si="44"/>
        <v>30.414048512305961</v>
      </c>
      <c r="BO95" s="32">
        <f t="shared" si="44"/>
        <v>30.414048512305961</v>
      </c>
      <c r="BP95" s="32">
        <f t="shared" si="44"/>
        <v>31.174399725113609</v>
      </c>
      <c r="BQ95" s="32">
        <f t="shared" si="44"/>
        <v>31.174399725113609</v>
      </c>
      <c r="BR95" s="32">
        <f t="shared" si="44"/>
        <v>3067.6814724333617</v>
      </c>
      <c r="BS95" s="32">
        <f t="shared" si="44"/>
        <v>4931.7423974904523</v>
      </c>
      <c r="BT95" s="32">
        <f t="shared" si="44"/>
        <v>0</v>
      </c>
      <c r="BU95" s="32">
        <f t="shared" si="44"/>
        <v>0</v>
      </c>
      <c r="BV95" s="32">
        <f t="shared" si="44"/>
        <v>0</v>
      </c>
      <c r="BW95" s="32">
        <f t="shared" si="44"/>
        <v>0</v>
      </c>
      <c r="BX95" s="32">
        <f t="shared" si="44"/>
        <v>0</v>
      </c>
      <c r="BY95" s="32">
        <f t="shared" si="44"/>
        <v>0</v>
      </c>
      <c r="BZ95" s="32">
        <f t="shared" si="44"/>
        <v>0</v>
      </c>
      <c r="CA95" s="32">
        <f t="shared" si="44"/>
        <v>0</v>
      </c>
      <c r="CB95" s="32">
        <f t="shared" si="44"/>
        <v>0</v>
      </c>
      <c r="CC95" s="32">
        <f t="shared" si="44"/>
        <v>0</v>
      </c>
      <c r="CD95" s="32">
        <f t="shared" si="44"/>
        <v>0</v>
      </c>
      <c r="CE95" s="32">
        <f t="shared" si="44"/>
        <v>0</v>
      </c>
      <c r="CF95" s="32">
        <f t="shared" si="44"/>
        <v>0</v>
      </c>
      <c r="CG95" s="32">
        <f t="shared" si="44"/>
        <v>0</v>
      </c>
      <c r="CH95" s="32">
        <f t="shared" si="44"/>
        <v>0</v>
      </c>
      <c r="CI95" s="32">
        <f t="shared" si="44"/>
        <v>0</v>
      </c>
      <c r="CJ95" s="32">
        <f t="shared" si="44"/>
        <v>0</v>
      </c>
      <c r="CK95" s="32">
        <f t="shared" si="44"/>
        <v>0</v>
      </c>
      <c r="CL95" s="32">
        <f t="shared" si="44"/>
        <v>0</v>
      </c>
      <c r="CM95" s="32">
        <f t="shared" si="44"/>
        <v>0</v>
      </c>
      <c r="CN95" s="32">
        <f t="shared" si="44"/>
        <v>0</v>
      </c>
      <c r="CO95" s="32">
        <f t="shared" si="44"/>
        <v>0</v>
      </c>
      <c r="CP95" s="32">
        <f t="shared" si="44"/>
        <v>0</v>
      </c>
      <c r="CQ95" s="32">
        <f t="shared" si="44"/>
        <v>0</v>
      </c>
      <c r="CR95" s="32">
        <f t="shared" si="44"/>
        <v>0</v>
      </c>
      <c r="CS95" s="32">
        <f t="shared" si="44"/>
        <v>0</v>
      </c>
    </row>
    <row r="96" spans="2:97" ht="15.75" customHeight="1">
      <c r="B96" s="2" t="s">
        <v>93</v>
      </c>
      <c r="E96" s="29">
        <f t="shared" si="43"/>
        <v>-2838.188576721313</v>
      </c>
      <c r="F96" s="41"/>
      <c r="G96" s="40">
        <f t="shared" ref="G96:CS96" si="45">IF(G$4&lt;$C$9,G95,0)</f>
        <v>0</v>
      </c>
      <c r="H96" s="40">
        <f t="shared" si="45"/>
        <v>0</v>
      </c>
      <c r="I96" s="40">
        <f t="shared" si="45"/>
        <v>0</v>
      </c>
      <c r="J96" s="40">
        <f t="shared" si="45"/>
        <v>0</v>
      </c>
      <c r="K96" s="40">
        <f t="shared" si="45"/>
        <v>0</v>
      </c>
      <c r="L96" s="40">
        <f t="shared" si="45"/>
        <v>0</v>
      </c>
      <c r="M96" s="40">
        <f t="shared" si="45"/>
        <v>0</v>
      </c>
      <c r="N96" s="40">
        <f t="shared" si="45"/>
        <v>0</v>
      </c>
      <c r="O96" s="40">
        <f t="shared" si="45"/>
        <v>0</v>
      </c>
      <c r="P96" s="40">
        <f t="shared" si="45"/>
        <v>0</v>
      </c>
      <c r="Q96" s="40">
        <f t="shared" si="45"/>
        <v>0</v>
      </c>
      <c r="R96" s="40">
        <f t="shared" si="45"/>
        <v>0</v>
      </c>
      <c r="S96" s="40">
        <f t="shared" si="45"/>
        <v>0</v>
      </c>
      <c r="T96" s="40">
        <f t="shared" si="45"/>
        <v>-13186.244000000001</v>
      </c>
      <c r="U96" s="40">
        <f t="shared" si="45"/>
        <v>0</v>
      </c>
      <c r="V96" s="40">
        <f t="shared" si="45"/>
        <v>0</v>
      </c>
      <c r="W96" s="40">
        <f t="shared" si="45"/>
        <v>0</v>
      </c>
      <c r="X96" s="40">
        <f t="shared" si="45"/>
        <v>-1000</v>
      </c>
      <c r="Y96" s="40">
        <f t="shared" si="45"/>
        <v>0</v>
      </c>
      <c r="Z96" s="40">
        <f t="shared" si="45"/>
        <v>4179.88688</v>
      </c>
      <c r="AA96" s="40">
        <f t="shared" si="45"/>
        <v>2386.5754637704913</v>
      </c>
      <c r="AB96" s="40">
        <f t="shared" si="45"/>
        <v>2563.4933200000009</v>
      </c>
      <c r="AC96" s="40">
        <f t="shared" si="45"/>
        <v>306.79109999999997</v>
      </c>
      <c r="AD96" s="40">
        <f t="shared" si="45"/>
        <v>312.76025999999922</v>
      </c>
      <c r="AE96" s="40">
        <f t="shared" si="45"/>
        <v>352.84605950819673</v>
      </c>
      <c r="AF96" s="40">
        <f t="shared" si="45"/>
        <v>316.18809000000005</v>
      </c>
      <c r="AG96" s="40">
        <f t="shared" si="45"/>
        <v>305.65601000000004</v>
      </c>
      <c r="AH96" s="40">
        <f t="shared" si="45"/>
        <v>318.74611999999951</v>
      </c>
      <c r="AI96" s="40">
        <f t="shared" si="45"/>
        <v>305.11211999999995</v>
      </c>
      <c r="AJ96" s="40">
        <f t="shared" si="45"/>
        <v>0</v>
      </c>
      <c r="AK96" s="40">
        <f t="shared" si="45"/>
        <v>0</v>
      </c>
      <c r="AL96" s="40">
        <f t="shared" si="45"/>
        <v>0</v>
      </c>
      <c r="AM96" s="40">
        <f t="shared" si="45"/>
        <v>0</v>
      </c>
      <c r="AN96" s="40">
        <f t="shared" si="45"/>
        <v>0</v>
      </c>
      <c r="AO96" s="40">
        <f t="shared" si="45"/>
        <v>0</v>
      </c>
      <c r="AP96" s="40">
        <f t="shared" si="45"/>
        <v>0</v>
      </c>
      <c r="AQ96" s="40">
        <f t="shared" si="45"/>
        <v>0</v>
      </c>
      <c r="AR96" s="40">
        <f t="shared" si="45"/>
        <v>0</v>
      </c>
      <c r="AS96" s="40">
        <f t="shared" si="45"/>
        <v>0</v>
      </c>
      <c r="AT96" s="40">
        <f t="shared" si="45"/>
        <v>0</v>
      </c>
      <c r="AU96" s="40">
        <f t="shared" si="45"/>
        <v>0</v>
      </c>
      <c r="AV96" s="40">
        <f t="shared" si="45"/>
        <v>0</v>
      </c>
      <c r="AW96" s="40">
        <f t="shared" si="45"/>
        <v>0</v>
      </c>
      <c r="AX96" s="40">
        <f t="shared" si="45"/>
        <v>0</v>
      </c>
      <c r="AY96" s="40">
        <f t="shared" si="45"/>
        <v>0</v>
      </c>
      <c r="AZ96" s="40">
        <f t="shared" si="45"/>
        <v>0</v>
      </c>
      <c r="BA96" s="40">
        <f t="shared" si="45"/>
        <v>0</v>
      </c>
      <c r="BB96" s="40">
        <f t="shared" si="45"/>
        <v>0</v>
      </c>
      <c r="BC96" s="40">
        <f t="shared" si="45"/>
        <v>0</v>
      </c>
      <c r="BD96" s="40">
        <f t="shared" si="45"/>
        <v>0</v>
      </c>
      <c r="BE96" s="40">
        <f t="shared" si="45"/>
        <v>0</v>
      </c>
      <c r="BF96" s="40">
        <f t="shared" si="45"/>
        <v>0</v>
      </c>
      <c r="BG96" s="40">
        <f t="shared" si="45"/>
        <v>0</v>
      </c>
      <c r="BH96" s="40">
        <f t="shared" si="45"/>
        <v>0</v>
      </c>
      <c r="BI96" s="40">
        <f t="shared" si="45"/>
        <v>0</v>
      </c>
      <c r="BJ96" s="40">
        <f t="shared" si="45"/>
        <v>0</v>
      </c>
      <c r="BK96" s="40">
        <f t="shared" si="45"/>
        <v>0</v>
      </c>
      <c r="BL96" s="40">
        <f t="shared" si="45"/>
        <v>0</v>
      </c>
      <c r="BM96" s="40">
        <f t="shared" si="45"/>
        <v>0</v>
      </c>
      <c r="BN96" s="40">
        <f t="shared" si="45"/>
        <v>0</v>
      </c>
      <c r="BO96" s="40">
        <f t="shared" si="45"/>
        <v>0</v>
      </c>
      <c r="BP96" s="40">
        <f t="shared" si="45"/>
        <v>0</v>
      </c>
      <c r="BQ96" s="40">
        <f t="shared" si="45"/>
        <v>0</v>
      </c>
      <c r="BR96" s="40">
        <f t="shared" si="45"/>
        <v>0</v>
      </c>
      <c r="BS96" s="40">
        <f t="shared" si="45"/>
        <v>0</v>
      </c>
      <c r="BT96" s="40">
        <f t="shared" si="45"/>
        <v>0</v>
      </c>
      <c r="BU96" s="40">
        <f t="shared" si="45"/>
        <v>0</v>
      </c>
      <c r="BV96" s="40">
        <f t="shared" si="45"/>
        <v>0</v>
      </c>
      <c r="BW96" s="40">
        <f t="shared" si="45"/>
        <v>0</v>
      </c>
      <c r="BX96" s="40">
        <f t="shared" si="45"/>
        <v>0</v>
      </c>
      <c r="BY96" s="40">
        <f t="shared" si="45"/>
        <v>0</v>
      </c>
      <c r="BZ96" s="40">
        <f t="shared" si="45"/>
        <v>0</v>
      </c>
      <c r="CA96" s="40">
        <f t="shared" si="45"/>
        <v>0</v>
      </c>
      <c r="CB96" s="40">
        <f t="shared" si="45"/>
        <v>0</v>
      </c>
      <c r="CC96" s="40">
        <f t="shared" si="45"/>
        <v>0</v>
      </c>
      <c r="CD96" s="40">
        <f t="shared" si="45"/>
        <v>0</v>
      </c>
      <c r="CE96" s="40">
        <f t="shared" si="45"/>
        <v>0</v>
      </c>
      <c r="CF96" s="40">
        <f t="shared" si="45"/>
        <v>0</v>
      </c>
      <c r="CG96" s="40">
        <f t="shared" si="45"/>
        <v>0</v>
      </c>
      <c r="CH96" s="40">
        <f t="shared" si="45"/>
        <v>0</v>
      </c>
      <c r="CI96" s="40">
        <f t="shared" si="45"/>
        <v>0</v>
      </c>
      <c r="CJ96" s="40">
        <f t="shared" si="45"/>
        <v>0</v>
      </c>
      <c r="CK96" s="40">
        <f t="shared" si="45"/>
        <v>0</v>
      </c>
      <c r="CL96" s="40">
        <f t="shared" si="45"/>
        <v>0</v>
      </c>
      <c r="CM96" s="40">
        <f t="shared" si="45"/>
        <v>0</v>
      </c>
      <c r="CN96" s="40">
        <f t="shared" si="45"/>
        <v>0</v>
      </c>
      <c r="CO96" s="40">
        <f t="shared" si="45"/>
        <v>0</v>
      </c>
      <c r="CP96" s="40">
        <f t="shared" si="45"/>
        <v>0</v>
      </c>
      <c r="CQ96" s="40">
        <f t="shared" si="45"/>
        <v>0</v>
      </c>
      <c r="CR96" s="40">
        <f t="shared" si="45"/>
        <v>0</v>
      </c>
      <c r="CS96" s="40">
        <f t="shared" si="45"/>
        <v>0</v>
      </c>
    </row>
    <row r="97" spans="1:97" ht="15.75" customHeight="1">
      <c r="B97" s="1"/>
      <c r="E97" s="31"/>
      <c r="F97" s="4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row>
    <row r="98" spans="1:97" ht="15.75" customHeight="1">
      <c r="B98" s="1" t="s">
        <v>94</v>
      </c>
      <c r="E98" s="31"/>
      <c r="F98" s="4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row>
    <row r="99" spans="1:97" ht="15.75" customHeight="1">
      <c r="B99" s="1"/>
      <c r="E99" s="31"/>
      <c r="F99" s="4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row>
    <row r="100" spans="1:97" ht="15.75" customHeight="1">
      <c r="A100" s="1"/>
      <c r="B100" s="2" t="s">
        <v>90</v>
      </c>
      <c r="E100" s="31">
        <f t="shared" ref="E100:E101" si="46">SUM(G100:CS100)</f>
        <v>2083.5110967279306</v>
      </c>
      <c r="F100" s="41"/>
      <c r="G100" s="32">
        <f t="shared" ref="G100:CS100" si="47">G92*G$52</f>
        <v>0</v>
      </c>
      <c r="H100" s="32">
        <f t="shared" si="47"/>
        <v>0</v>
      </c>
      <c r="I100" s="32">
        <f t="shared" si="47"/>
        <v>0</v>
      </c>
      <c r="J100" s="32">
        <f t="shared" si="47"/>
        <v>0</v>
      </c>
      <c r="K100" s="32">
        <f t="shared" si="47"/>
        <v>0</v>
      </c>
      <c r="L100" s="32">
        <f t="shared" si="47"/>
        <v>0</v>
      </c>
      <c r="M100" s="32">
        <f t="shared" si="47"/>
        <v>0</v>
      </c>
      <c r="N100" s="32">
        <f t="shared" si="47"/>
        <v>0</v>
      </c>
      <c r="O100" s="32">
        <f t="shared" si="47"/>
        <v>0</v>
      </c>
      <c r="P100" s="32">
        <f t="shared" si="47"/>
        <v>0</v>
      </c>
      <c r="Q100" s="32">
        <f t="shared" si="47"/>
        <v>0</v>
      </c>
      <c r="R100" s="32">
        <f t="shared" si="47"/>
        <v>0</v>
      </c>
      <c r="S100" s="32">
        <f t="shared" si="47"/>
        <v>0</v>
      </c>
      <c r="T100" s="32">
        <f t="shared" si="47"/>
        <v>-13186.244000000001</v>
      </c>
      <c r="U100" s="32">
        <f t="shared" si="47"/>
        <v>0</v>
      </c>
      <c r="V100" s="32">
        <f t="shared" si="47"/>
        <v>0</v>
      </c>
      <c r="W100" s="32">
        <f t="shared" si="47"/>
        <v>0</v>
      </c>
      <c r="X100" s="32">
        <f t="shared" si="47"/>
        <v>-1000</v>
      </c>
      <c r="Y100" s="32">
        <f t="shared" si="47"/>
        <v>0</v>
      </c>
      <c r="Z100" s="32">
        <f t="shared" si="47"/>
        <v>4161.88688</v>
      </c>
      <c r="AA100" s="32">
        <f t="shared" si="47"/>
        <v>2311.1444139873852</v>
      </c>
      <c r="AB100" s="32">
        <f t="shared" si="47"/>
        <v>2422.6059015863693</v>
      </c>
      <c r="AC100" s="32">
        <f t="shared" si="47"/>
        <v>270.65056932396021</v>
      </c>
      <c r="AD100" s="32">
        <f t="shared" si="47"/>
        <v>273.96826764711642</v>
      </c>
      <c r="AE100" s="32">
        <f t="shared" si="47"/>
        <v>281.79876714982714</v>
      </c>
      <c r="AF100" s="32">
        <f t="shared" si="47"/>
        <v>228.89426747004376</v>
      </c>
      <c r="AG100" s="32">
        <f t="shared" si="47"/>
        <v>193.52927511576601</v>
      </c>
      <c r="AH100" s="32">
        <f t="shared" si="47"/>
        <v>176.59320240954088</v>
      </c>
      <c r="AI100" s="32">
        <f t="shared" si="47"/>
        <v>161.43053631341695</v>
      </c>
      <c r="AJ100" s="32">
        <f t="shared" si="47"/>
        <v>208.31377781314109</v>
      </c>
      <c r="AK100" s="32">
        <f t="shared" si="47"/>
        <v>115.0151354250166</v>
      </c>
      <c r="AL100" s="32">
        <f t="shared" si="47"/>
        <v>146.34358262403259</v>
      </c>
      <c r="AM100" s="32">
        <f t="shared" si="47"/>
        <v>141.90529364281193</v>
      </c>
      <c r="AN100" s="32">
        <f t="shared" si="47"/>
        <v>139.11786823197099</v>
      </c>
      <c r="AO100" s="32">
        <f t="shared" si="47"/>
        <v>135.63992152617172</v>
      </c>
      <c r="AP100" s="32">
        <f t="shared" si="47"/>
        <v>132.24892348801743</v>
      </c>
      <c r="AQ100" s="32">
        <f t="shared" si="47"/>
        <v>135.36977621148478</v>
      </c>
      <c r="AR100" s="32">
        <f t="shared" si="47"/>
        <v>164.62126244802093</v>
      </c>
      <c r="AS100" s="32">
        <f t="shared" si="47"/>
        <v>123.41324693929971</v>
      </c>
      <c r="AT100" s="32">
        <f t="shared" si="47"/>
        <v>196.3653858902567</v>
      </c>
      <c r="AU100" s="32">
        <f t="shared" si="47"/>
        <v>160.26654647946765</v>
      </c>
      <c r="AV100" s="32">
        <f t="shared" si="47"/>
        <v>266.36415976729955</v>
      </c>
      <c r="AW100" s="32">
        <f t="shared" si="47"/>
        <v>138.29835887119782</v>
      </c>
      <c r="AX100" s="32">
        <f t="shared" si="47"/>
        <v>206.39507443548723</v>
      </c>
      <c r="AY100" s="32">
        <f t="shared" si="47"/>
        <v>128.77047387392571</v>
      </c>
      <c r="AZ100" s="32">
        <f t="shared" si="47"/>
        <v>197.53623882953713</v>
      </c>
      <c r="BA100" s="32">
        <f t="shared" si="47"/>
        <v>110.56492656282977</v>
      </c>
      <c r="BB100" s="32">
        <f t="shared" si="47"/>
        <v>177.3072646607184</v>
      </c>
      <c r="BC100" s="32">
        <f t="shared" si="47"/>
        <v>99.935513100424885</v>
      </c>
      <c r="BD100" s="32">
        <f t="shared" si="47"/>
        <v>193.46763178565391</v>
      </c>
      <c r="BE100" s="32">
        <f t="shared" si="47"/>
        <v>83.61722147197176</v>
      </c>
      <c r="BF100" s="32">
        <f t="shared" si="47"/>
        <v>186.21682223420387</v>
      </c>
      <c r="BG100" s="32">
        <f t="shared" si="47"/>
        <v>84.768318170247312</v>
      </c>
      <c r="BH100" s="32">
        <f t="shared" si="47"/>
        <v>164.6441570778095</v>
      </c>
      <c r="BI100" s="32">
        <f t="shared" si="47"/>
        <v>88.35849506192254</v>
      </c>
      <c r="BJ100" s="32">
        <f t="shared" si="47"/>
        <v>43.687986748154884</v>
      </c>
      <c r="BK100" s="32">
        <f t="shared" si="47"/>
        <v>30.360374661802265</v>
      </c>
      <c r="BL100" s="32">
        <f t="shared" si="47"/>
        <v>0</v>
      </c>
      <c r="BM100" s="32">
        <f t="shared" si="47"/>
        <v>0</v>
      </c>
      <c r="BN100" s="32">
        <f t="shared" si="47"/>
        <v>0</v>
      </c>
      <c r="BO100" s="32">
        <f t="shared" si="47"/>
        <v>0</v>
      </c>
      <c r="BP100" s="32">
        <f t="shared" si="47"/>
        <v>0</v>
      </c>
      <c r="BQ100" s="32">
        <f t="shared" si="47"/>
        <v>0</v>
      </c>
      <c r="BR100" s="32">
        <f t="shared" si="47"/>
        <v>693.44159965466258</v>
      </c>
      <c r="BS100" s="32">
        <f t="shared" si="47"/>
        <v>1094.8976780369633</v>
      </c>
      <c r="BT100" s="32">
        <f t="shared" si="47"/>
        <v>0</v>
      </c>
      <c r="BU100" s="32">
        <f t="shared" si="47"/>
        <v>0</v>
      </c>
      <c r="BV100" s="32">
        <f t="shared" si="47"/>
        <v>0</v>
      </c>
      <c r="BW100" s="32">
        <f t="shared" si="47"/>
        <v>0</v>
      </c>
      <c r="BX100" s="32">
        <f t="shared" si="47"/>
        <v>0</v>
      </c>
      <c r="BY100" s="32">
        <f t="shared" si="47"/>
        <v>0</v>
      </c>
      <c r="BZ100" s="32">
        <f t="shared" si="47"/>
        <v>0</v>
      </c>
      <c r="CA100" s="32">
        <f t="shared" si="47"/>
        <v>0</v>
      </c>
      <c r="CB100" s="32">
        <f t="shared" si="47"/>
        <v>0</v>
      </c>
      <c r="CC100" s="32">
        <f t="shared" si="47"/>
        <v>0</v>
      </c>
      <c r="CD100" s="32">
        <f t="shared" si="47"/>
        <v>0</v>
      </c>
      <c r="CE100" s="32">
        <f t="shared" si="47"/>
        <v>0</v>
      </c>
      <c r="CF100" s="32">
        <f t="shared" si="47"/>
        <v>0</v>
      </c>
      <c r="CG100" s="32">
        <f t="shared" si="47"/>
        <v>0</v>
      </c>
      <c r="CH100" s="32">
        <f t="shared" si="47"/>
        <v>0</v>
      </c>
      <c r="CI100" s="32">
        <f t="shared" si="47"/>
        <v>0</v>
      </c>
      <c r="CJ100" s="32">
        <f t="shared" si="47"/>
        <v>0</v>
      </c>
      <c r="CK100" s="32">
        <f t="shared" si="47"/>
        <v>0</v>
      </c>
      <c r="CL100" s="32">
        <f t="shared" si="47"/>
        <v>0</v>
      </c>
      <c r="CM100" s="32">
        <f t="shared" si="47"/>
        <v>0</v>
      </c>
      <c r="CN100" s="32">
        <f t="shared" si="47"/>
        <v>0</v>
      </c>
      <c r="CO100" s="32">
        <f t="shared" si="47"/>
        <v>0</v>
      </c>
      <c r="CP100" s="32">
        <f t="shared" si="47"/>
        <v>0</v>
      </c>
      <c r="CQ100" s="32">
        <f t="shared" si="47"/>
        <v>0</v>
      </c>
      <c r="CR100" s="32">
        <f t="shared" si="47"/>
        <v>0</v>
      </c>
      <c r="CS100" s="32">
        <f t="shared" si="47"/>
        <v>0</v>
      </c>
    </row>
    <row r="101" spans="1:97" ht="15.75" customHeight="1">
      <c r="B101" s="2" t="s">
        <v>91</v>
      </c>
      <c r="E101" s="29">
        <f t="shared" si="46"/>
        <v>-3703.741918996574</v>
      </c>
      <c r="F101" s="41"/>
      <c r="G101" s="40">
        <f t="shared" ref="G101:CS101" si="48">G93*G$52</f>
        <v>0</v>
      </c>
      <c r="H101" s="40">
        <f t="shared" si="48"/>
        <v>0</v>
      </c>
      <c r="I101" s="40">
        <f t="shared" si="48"/>
        <v>0</v>
      </c>
      <c r="J101" s="40">
        <f t="shared" si="48"/>
        <v>0</v>
      </c>
      <c r="K101" s="40">
        <f t="shared" si="48"/>
        <v>0</v>
      </c>
      <c r="L101" s="40">
        <f t="shared" si="48"/>
        <v>0</v>
      </c>
      <c r="M101" s="40">
        <f t="shared" si="48"/>
        <v>0</v>
      </c>
      <c r="N101" s="40">
        <f t="shared" si="48"/>
        <v>0</v>
      </c>
      <c r="O101" s="40">
        <f t="shared" si="48"/>
        <v>0</v>
      </c>
      <c r="P101" s="40">
        <f t="shared" si="48"/>
        <v>0</v>
      </c>
      <c r="Q101" s="40">
        <f t="shared" si="48"/>
        <v>0</v>
      </c>
      <c r="R101" s="40">
        <f t="shared" si="48"/>
        <v>0</v>
      </c>
      <c r="S101" s="40">
        <f t="shared" si="48"/>
        <v>0</v>
      </c>
      <c r="T101" s="40">
        <f t="shared" si="48"/>
        <v>-13186.244000000001</v>
      </c>
      <c r="U101" s="40">
        <f t="shared" si="48"/>
        <v>0</v>
      </c>
      <c r="V101" s="40">
        <f t="shared" si="48"/>
        <v>0</v>
      </c>
      <c r="W101" s="40">
        <f t="shared" si="48"/>
        <v>0</v>
      </c>
      <c r="X101" s="40">
        <f t="shared" si="48"/>
        <v>-1000</v>
      </c>
      <c r="Y101" s="40">
        <f t="shared" si="48"/>
        <v>0</v>
      </c>
      <c r="Z101" s="40">
        <f t="shared" si="48"/>
        <v>4161.88688</v>
      </c>
      <c r="AA101" s="40">
        <f t="shared" si="48"/>
        <v>2311.1444139873852</v>
      </c>
      <c r="AB101" s="40">
        <f t="shared" si="48"/>
        <v>2422.6059015863693</v>
      </c>
      <c r="AC101" s="40">
        <f t="shared" si="48"/>
        <v>270.65056932396021</v>
      </c>
      <c r="AD101" s="40">
        <f t="shared" si="48"/>
        <v>273.96826764711642</v>
      </c>
      <c r="AE101" s="40">
        <f t="shared" si="48"/>
        <v>281.79876714982714</v>
      </c>
      <c r="AF101" s="40">
        <f t="shared" si="48"/>
        <v>228.89426747004376</v>
      </c>
      <c r="AG101" s="40">
        <f t="shared" si="48"/>
        <v>193.52927511576601</v>
      </c>
      <c r="AH101" s="40">
        <f t="shared" si="48"/>
        <v>176.59320240954088</v>
      </c>
      <c r="AI101" s="40">
        <f t="shared" si="48"/>
        <v>161.43053631341695</v>
      </c>
      <c r="AJ101" s="40">
        <f t="shared" si="48"/>
        <v>0</v>
      </c>
      <c r="AK101" s="40">
        <f t="shared" si="48"/>
        <v>0</v>
      </c>
      <c r="AL101" s="40">
        <f t="shared" si="48"/>
        <v>0</v>
      </c>
      <c r="AM101" s="40">
        <f t="shared" si="48"/>
        <v>0</v>
      </c>
      <c r="AN101" s="40">
        <f t="shared" si="48"/>
        <v>0</v>
      </c>
      <c r="AO101" s="40">
        <f t="shared" si="48"/>
        <v>0</v>
      </c>
      <c r="AP101" s="40">
        <f t="shared" si="48"/>
        <v>0</v>
      </c>
      <c r="AQ101" s="40">
        <f t="shared" si="48"/>
        <v>0</v>
      </c>
      <c r="AR101" s="40">
        <f t="shared" si="48"/>
        <v>0</v>
      </c>
      <c r="AS101" s="40">
        <f t="shared" si="48"/>
        <v>0</v>
      </c>
      <c r="AT101" s="40">
        <f t="shared" si="48"/>
        <v>0</v>
      </c>
      <c r="AU101" s="40">
        <f t="shared" si="48"/>
        <v>0</v>
      </c>
      <c r="AV101" s="40">
        <f t="shared" si="48"/>
        <v>0</v>
      </c>
      <c r="AW101" s="40">
        <f t="shared" si="48"/>
        <v>0</v>
      </c>
      <c r="AX101" s="40">
        <f t="shared" si="48"/>
        <v>0</v>
      </c>
      <c r="AY101" s="40">
        <f t="shared" si="48"/>
        <v>0</v>
      </c>
      <c r="AZ101" s="40">
        <f t="shared" si="48"/>
        <v>0</v>
      </c>
      <c r="BA101" s="40">
        <f t="shared" si="48"/>
        <v>0</v>
      </c>
      <c r="BB101" s="40">
        <f t="shared" si="48"/>
        <v>0</v>
      </c>
      <c r="BC101" s="40">
        <f t="shared" si="48"/>
        <v>0</v>
      </c>
      <c r="BD101" s="40">
        <f t="shared" si="48"/>
        <v>0</v>
      </c>
      <c r="BE101" s="40">
        <f t="shared" si="48"/>
        <v>0</v>
      </c>
      <c r="BF101" s="40">
        <f t="shared" si="48"/>
        <v>0</v>
      </c>
      <c r="BG101" s="40">
        <f t="shared" si="48"/>
        <v>0</v>
      </c>
      <c r="BH101" s="40">
        <f t="shared" si="48"/>
        <v>0</v>
      </c>
      <c r="BI101" s="40">
        <f t="shared" si="48"/>
        <v>0</v>
      </c>
      <c r="BJ101" s="40">
        <f t="shared" si="48"/>
        <v>0</v>
      </c>
      <c r="BK101" s="40">
        <f t="shared" si="48"/>
        <v>0</v>
      </c>
      <c r="BL101" s="40">
        <f t="shared" si="48"/>
        <v>0</v>
      </c>
      <c r="BM101" s="40">
        <f t="shared" si="48"/>
        <v>0</v>
      </c>
      <c r="BN101" s="40">
        <f t="shared" si="48"/>
        <v>0</v>
      </c>
      <c r="BO101" s="40">
        <f t="shared" si="48"/>
        <v>0</v>
      </c>
      <c r="BP101" s="40">
        <f t="shared" si="48"/>
        <v>0</v>
      </c>
      <c r="BQ101" s="40">
        <f t="shared" si="48"/>
        <v>0</v>
      </c>
      <c r="BR101" s="40">
        <f t="shared" si="48"/>
        <v>0</v>
      </c>
      <c r="BS101" s="40">
        <f t="shared" si="48"/>
        <v>0</v>
      </c>
      <c r="BT101" s="40">
        <f t="shared" si="48"/>
        <v>0</v>
      </c>
      <c r="BU101" s="40">
        <f t="shared" si="48"/>
        <v>0</v>
      </c>
      <c r="BV101" s="40">
        <f t="shared" si="48"/>
        <v>0</v>
      </c>
      <c r="BW101" s="40">
        <f t="shared" si="48"/>
        <v>0</v>
      </c>
      <c r="BX101" s="40">
        <f t="shared" si="48"/>
        <v>0</v>
      </c>
      <c r="BY101" s="40">
        <f t="shared" si="48"/>
        <v>0</v>
      </c>
      <c r="BZ101" s="40">
        <f t="shared" si="48"/>
        <v>0</v>
      </c>
      <c r="CA101" s="40">
        <f t="shared" si="48"/>
        <v>0</v>
      </c>
      <c r="CB101" s="40">
        <f t="shared" si="48"/>
        <v>0</v>
      </c>
      <c r="CC101" s="40">
        <f t="shared" si="48"/>
        <v>0</v>
      </c>
      <c r="CD101" s="40">
        <f t="shared" si="48"/>
        <v>0</v>
      </c>
      <c r="CE101" s="40">
        <f t="shared" si="48"/>
        <v>0</v>
      </c>
      <c r="CF101" s="40">
        <f t="shared" si="48"/>
        <v>0</v>
      </c>
      <c r="CG101" s="40">
        <f t="shared" si="48"/>
        <v>0</v>
      </c>
      <c r="CH101" s="40">
        <f t="shared" si="48"/>
        <v>0</v>
      </c>
      <c r="CI101" s="40">
        <f t="shared" si="48"/>
        <v>0</v>
      </c>
      <c r="CJ101" s="40">
        <f t="shared" si="48"/>
        <v>0</v>
      </c>
      <c r="CK101" s="40">
        <f t="shared" si="48"/>
        <v>0</v>
      </c>
      <c r="CL101" s="40">
        <f t="shared" si="48"/>
        <v>0</v>
      </c>
      <c r="CM101" s="40">
        <f t="shared" si="48"/>
        <v>0</v>
      </c>
      <c r="CN101" s="40">
        <f t="shared" si="48"/>
        <v>0</v>
      </c>
      <c r="CO101" s="40">
        <f t="shared" si="48"/>
        <v>0</v>
      </c>
      <c r="CP101" s="40">
        <f t="shared" si="48"/>
        <v>0</v>
      </c>
      <c r="CQ101" s="40">
        <f t="shared" si="48"/>
        <v>0</v>
      </c>
      <c r="CR101" s="40">
        <f t="shared" si="48"/>
        <v>0</v>
      </c>
      <c r="CS101" s="40">
        <f t="shared" si="48"/>
        <v>0</v>
      </c>
    </row>
    <row r="102" spans="1:97" ht="15.75" customHeight="1">
      <c r="E102" s="29"/>
      <c r="F102" s="41"/>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c r="CH102" s="29"/>
      <c r="CI102" s="29"/>
      <c r="CJ102" s="29"/>
      <c r="CK102" s="29"/>
      <c r="CL102" s="29"/>
      <c r="CM102" s="29"/>
      <c r="CN102" s="29"/>
      <c r="CO102" s="29"/>
      <c r="CP102" s="29"/>
      <c r="CQ102" s="29"/>
      <c r="CR102" s="29"/>
      <c r="CS102" s="29"/>
    </row>
    <row r="103" spans="1:97" ht="15.75" customHeight="1">
      <c r="B103" s="2" t="s">
        <v>92</v>
      </c>
      <c r="E103" s="31">
        <f t="shared" ref="E103:E104" si="49">SUM(G103:CS103)</f>
        <v>2546.9302956382289</v>
      </c>
      <c r="F103" s="41"/>
      <c r="G103" s="32">
        <f t="shared" ref="G103:CS103" si="50">G95*G$52</f>
        <v>0</v>
      </c>
      <c r="H103" s="32">
        <f t="shared" si="50"/>
        <v>0</v>
      </c>
      <c r="I103" s="32">
        <f t="shared" si="50"/>
        <v>0</v>
      </c>
      <c r="J103" s="32">
        <f t="shared" si="50"/>
        <v>0</v>
      </c>
      <c r="K103" s="32">
        <f t="shared" si="50"/>
        <v>0</v>
      </c>
      <c r="L103" s="32">
        <f t="shared" si="50"/>
        <v>0</v>
      </c>
      <c r="M103" s="32">
        <f t="shared" si="50"/>
        <v>0</v>
      </c>
      <c r="N103" s="32">
        <f t="shared" si="50"/>
        <v>0</v>
      </c>
      <c r="O103" s="32">
        <f t="shared" si="50"/>
        <v>0</v>
      </c>
      <c r="P103" s="32">
        <f t="shared" si="50"/>
        <v>0</v>
      </c>
      <c r="Q103" s="32">
        <f t="shared" si="50"/>
        <v>0</v>
      </c>
      <c r="R103" s="32">
        <f t="shared" si="50"/>
        <v>0</v>
      </c>
      <c r="S103" s="32">
        <f t="shared" si="50"/>
        <v>0</v>
      </c>
      <c r="T103" s="32">
        <f t="shared" si="50"/>
        <v>-13186.244000000001</v>
      </c>
      <c r="U103" s="32">
        <f t="shared" si="50"/>
        <v>0</v>
      </c>
      <c r="V103" s="32">
        <f t="shared" si="50"/>
        <v>0</v>
      </c>
      <c r="W103" s="32">
        <f t="shared" si="50"/>
        <v>0</v>
      </c>
      <c r="X103" s="32">
        <f t="shared" si="50"/>
        <v>-1000</v>
      </c>
      <c r="Y103" s="32">
        <f t="shared" si="50"/>
        <v>0</v>
      </c>
      <c r="Z103" s="32">
        <f t="shared" si="50"/>
        <v>4179.88688</v>
      </c>
      <c r="AA103" s="32">
        <f t="shared" si="50"/>
        <v>2326.3675333600227</v>
      </c>
      <c r="AB103" s="32">
        <f t="shared" si="50"/>
        <v>2435.7824882398277</v>
      </c>
      <c r="AC103" s="32">
        <f t="shared" si="50"/>
        <v>286.924237590291</v>
      </c>
      <c r="AD103" s="32">
        <f t="shared" si="50"/>
        <v>287.90831724574571</v>
      </c>
      <c r="AE103" s="32">
        <f t="shared" si="50"/>
        <v>297.70505950738089</v>
      </c>
      <c r="AF103" s="32">
        <f t="shared" si="50"/>
        <v>244.51457360672904</v>
      </c>
      <c r="AG103" s="32">
        <f t="shared" si="50"/>
        <v>205.83267547806494</v>
      </c>
      <c r="AH103" s="32">
        <f t="shared" si="50"/>
        <v>186.9168373608405</v>
      </c>
      <c r="AI103" s="32">
        <f t="shared" si="50"/>
        <v>172.62301071058243</v>
      </c>
      <c r="AJ103" s="32">
        <f t="shared" si="50"/>
        <v>219.43642160041162</v>
      </c>
      <c r="AK103" s="32">
        <f t="shared" si="50"/>
        <v>125.80386349816344</v>
      </c>
      <c r="AL103" s="32">
        <f t="shared" si="50"/>
        <v>157.1642240070536</v>
      </c>
      <c r="AM103" s="32">
        <f t="shared" si="50"/>
        <v>152.45541899125743</v>
      </c>
      <c r="AN103" s="32">
        <f t="shared" si="50"/>
        <v>149.74369072979158</v>
      </c>
      <c r="AO103" s="32">
        <f t="shared" si="50"/>
        <v>146.0000984615468</v>
      </c>
      <c r="AP103" s="32">
        <f t="shared" si="50"/>
        <v>142.69353586541581</v>
      </c>
      <c r="AQ103" s="32">
        <f t="shared" si="50"/>
        <v>145.55327327944821</v>
      </c>
      <c r="AR103" s="32">
        <f t="shared" si="50"/>
        <v>174.8480393785232</v>
      </c>
      <c r="AS103" s="32">
        <f t="shared" si="50"/>
        <v>133.38435444653942</v>
      </c>
      <c r="AT103" s="32">
        <f t="shared" si="50"/>
        <v>206.33026145530437</v>
      </c>
      <c r="AU103" s="32">
        <f t="shared" si="50"/>
        <v>169.98230015538914</v>
      </c>
      <c r="AV103" s="32">
        <f t="shared" si="50"/>
        <v>276.07384109717356</v>
      </c>
      <c r="AW103" s="32">
        <f t="shared" si="50"/>
        <v>147.76529816782499</v>
      </c>
      <c r="AX103" s="32">
        <f t="shared" si="50"/>
        <v>215.85609689505407</v>
      </c>
      <c r="AY103" s="32">
        <f t="shared" si="50"/>
        <v>137.99497077200334</v>
      </c>
      <c r="AZ103" s="32">
        <f t="shared" si="50"/>
        <v>206.75497041705344</v>
      </c>
      <c r="BA103" s="32">
        <f t="shared" si="50"/>
        <v>119.55318986065819</v>
      </c>
      <c r="BB103" s="32">
        <f t="shared" si="50"/>
        <v>186.28991029398568</v>
      </c>
      <c r="BC103" s="32">
        <f t="shared" si="50"/>
        <v>108.6935925928605</v>
      </c>
      <c r="BD103" s="32">
        <f t="shared" si="50"/>
        <v>202.22023747840674</v>
      </c>
      <c r="BE103" s="32">
        <f t="shared" si="50"/>
        <v>92.151012022405752</v>
      </c>
      <c r="BF103" s="32">
        <f t="shared" si="50"/>
        <v>194.74527916554385</v>
      </c>
      <c r="BG103" s="32">
        <f t="shared" si="50"/>
        <v>93.08356367830379</v>
      </c>
      <c r="BH103" s="32">
        <f t="shared" si="50"/>
        <v>172.95420555742345</v>
      </c>
      <c r="BI103" s="32">
        <f t="shared" si="50"/>
        <v>96.460792329546152</v>
      </c>
      <c r="BJ103" s="32">
        <f t="shared" si="50"/>
        <v>51.785220079986203</v>
      </c>
      <c r="BK103" s="32">
        <f t="shared" si="50"/>
        <v>38.255177160337809</v>
      </c>
      <c r="BL103" s="32">
        <f t="shared" si="50"/>
        <v>7.8898682469739612</v>
      </c>
      <c r="BM103" s="32">
        <f t="shared" si="50"/>
        <v>7.6926215407996121</v>
      </c>
      <c r="BN103" s="32">
        <f t="shared" si="50"/>
        <v>7.6878136523366116</v>
      </c>
      <c r="BO103" s="32">
        <f t="shared" si="50"/>
        <v>7.4956183110281955</v>
      </c>
      <c r="BP103" s="32">
        <f t="shared" si="50"/>
        <v>7.4909335495838034</v>
      </c>
      <c r="BQ103" s="32">
        <f t="shared" si="50"/>
        <v>7.3036602108442077</v>
      </c>
      <c r="BR103" s="32">
        <f t="shared" si="50"/>
        <v>700.74069507787499</v>
      </c>
      <c r="BS103" s="32">
        <f t="shared" si="50"/>
        <v>1098.378632511892</v>
      </c>
      <c r="BT103" s="32">
        <f t="shared" si="50"/>
        <v>0</v>
      </c>
      <c r="BU103" s="32">
        <f t="shared" si="50"/>
        <v>0</v>
      </c>
      <c r="BV103" s="32">
        <f t="shared" si="50"/>
        <v>0</v>
      </c>
      <c r="BW103" s="32">
        <f t="shared" si="50"/>
        <v>0</v>
      </c>
      <c r="BX103" s="32">
        <f t="shared" si="50"/>
        <v>0</v>
      </c>
      <c r="BY103" s="32">
        <f t="shared" si="50"/>
        <v>0</v>
      </c>
      <c r="BZ103" s="32">
        <f t="shared" si="50"/>
        <v>0</v>
      </c>
      <c r="CA103" s="32">
        <f t="shared" si="50"/>
        <v>0</v>
      </c>
      <c r="CB103" s="32">
        <f t="shared" si="50"/>
        <v>0</v>
      </c>
      <c r="CC103" s="32">
        <f t="shared" si="50"/>
        <v>0</v>
      </c>
      <c r="CD103" s="32">
        <f t="shared" si="50"/>
        <v>0</v>
      </c>
      <c r="CE103" s="32">
        <f t="shared" si="50"/>
        <v>0</v>
      </c>
      <c r="CF103" s="32">
        <f t="shared" si="50"/>
        <v>0</v>
      </c>
      <c r="CG103" s="32">
        <f t="shared" si="50"/>
        <v>0</v>
      </c>
      <c r="CH103" s="32">
        <f t="shared" si="50"/>
        <v>0</v>
      </c>
      <c r="CI103" s="32">
        <f t="shared" si="50"/>
        <v>0</v>
      </c>
      <c r="CJ103" s="32">
        <f t="shared" si="50"/>
        <v>0</v>
      </c>
      <c r="CK103" s="32">
        <f t="shared" si="50"/>
        <v>0</v>
      </c>
      <c r="CL103" s="32">
        <f t="shared" si="50"/>
        <v>0</v>
      </c>
      <c r="CM103" s="32">
        <f t="shared" si="50"/>
        <v>0</v>
      </c>
      <c r="CN103" s="32">
        <f t="shared" si="50"/>
        <v>0</v>
      </c>
      <c r="CO103" s="32">
        <f t="shared" si="50"/>
        <v>0</v>
      </c>
      <c r="CP103" s="32">
        <f t="shared" si="50"/>
        <v>0</v>
      </c>
      <c r="CQ103" s="32">
        <f t="shared" si="50"/>
        <v>0</v>
      </c>
      <c r="CR103" s="32">
        <f t="shared" si="50"/>
        <v>0</v>
      </c>
      <c r="CS103" s="32">
        <f t="shared" si="50"/>
        <v>0</v>
      </c>
    </row>
    <row r="104" spans="1:97" ht="15.75" customHeight="1">
      <c r="A104" s="1"/>
      <c r="B104" s="2" t="s">
        <v>93</v>
      </c>
      <c r="E104" s="29">
        <f t="shared" si="49"/>
        <v>-3561.7823869005165</v>
      </c>
      <c r="F104" s="41"/>
      <c r="G104" s="40">
        <f t="shared" ref="G104:CS104" si="51">G96*G$52</f>
        <v>0</v>
      </c>
      <c r="H104" s="40">
        <f t="shared" si="51"/>
        <v>0</v>
      </c>
      <c r="I104" s="40">
        <f t="shared" si="51"/>
        <v>0</v>
      </c>
      <c r="J104" s="40">
        <f t="shared" si="51"/>
        <v>0</v>
      </c>
      <c r="K104" s="40">
        <f t="shared" si="51"/>
        <v>0</v>
      </c>
      <c r="L104" s="40">
        <f t="shared" si="51"/>
        <v>0</v>
      </c>
      <c r="M104" s="40">
        <f t="shared" si="51"/>
        <v>0</v>
      </c>
      <c r="N104" s="40">
        <f t="shared" si="51"/>
        <v>0</v>
      </c>
      <c r="O104" s="40">
        <f t="shared" si="51"/>
        <v>0</v>
      </c>
      <c r="P104" s="40">
        <f t="shared" si="51"/>
        <v>0</v>
      </c>
      <c r="Q104" s="40">
        <f t="shared" si="51"/>
        <v>0</v>
      </c>
      <c r="R104" s="40">
        <f t="shared" si="51"/>
        <v>0</v>
      </c>
      <c r="S104" s="40">
        <f t="shared" si="51"/>
        <v>0</v>
      </c>
      <c r="T104" s="40">
        <f t="shared" si="51"/>
        <v>-13186.244000000001</v>
      </c>
      <c r="U104" s="40">
        <f t="shared" si="51"/>
        <v>0</v>
      </c>
      <c r="V104" s="40">
        <f t="shared" si="51"/>
        <v>0</v>
      </c>
      <c r="W104" s="40">
        <f t="shared" si="51"/>
        <v>0</v>
      </c>
      <c r="X104" s="40">
        <f t="shared" si="51"/>
        <v>-1000</v>
      </c>
      <c r="Y104" s="40">
        <f t="shared" si="51"/>
        <v>0</v>
      </c>
      <c r="Z104" s="40">
        <f t="shared" si="51"/>
        <v>4179.88688</v>
      </c>
      <c r="AA104" s="40">
        <f t="shared" si="51"/>
        <v>2326.3675333600227</v>
      </c>
      <c r="AB104" s="40">
        <f t="shared" si="51"/>
        <v>2435.7824882398277</v>
      </c>
      <c r="AC104" s="40">
        <f t="shared" si="51"/>
        <v>286.924237590291</v>
      </c>
      <c r="AD104" s="40">
        <f t="shared" si="51"/>
        <v>287.90831724574571</v>
      </c>
      <c r="AE104" s="40">
        <f t="shared" si="51"/>
        <v>297.70505950738089</v>
      </c>
      <c r="AF104" s="40">
        <f t="shared" si="51"/>
        <v>244.51457360672904</v>
      </c>
      <c r="AG104" s="40">
        <f t="shared" si="51"/>
        <v>205.83267547806494</v>
      </c>
      <c r="AH104" s="40">
        <f t="shared" si="51"/>
        <v>186.9168373608405</v>
      </c>
      <c r="AI104" s="40">
        <f t="shared" si="51"/>
        <v>172.62301071058243</v>
      </c>
      <c r="AJ104" s="40">
        <f t="shared" si="51"/>
        <v>0</v>
      </c>
      <c r="AK104" s="40">
        <f t="shared" si="51"/>
        <v>0</v>
      </c>
      <c r="AL104" s="40">
        <f t="shared" si="51"/>
        <v>0</v>
      </c>
      <c r="AM104" s="40">
        <f t="shared" si="51"/>
        <v>0</v>
      </c>
      <c r="AN104" s="40">
        <f t="shared" si="51"/>
        <v>0</v>
      </c>
      <c r="AO104" s="40">
        <f t="shared" si="51"/>
        <v>0</v>
      </c>
      <c r="AP104" s="40">
        <f t="shared" si="51"/>
        <v>0</v>
      </c>
      <c r="AQ104" s="40">
        <f t="shared" si="51"/>
        <v>0</v>
      </c>
      <c r="AR104" s="40">
        <f t="shared" si="51"/>
        <v>0</v>
      </c>
      <c r="AS104" s="40">
        <f t="shared" si="51"/>
        <v>0</v>
      </c>
      <c r="AT104" s="40">
        <f t="shared" si="51"/>
        <v>0</v>
      </c>
      <c r="AU104" s="40">
        <f t="shared" si="51"/>
        <v>0</v>
      </c>
      <c r="AV104" s="40">
        <f t="shared" si="51"/>
        <v>0</v>
      </c>
      <c r="AW104" s="40">
        <f t="shared" si="51"/>
        <v>0</v>
      </c>
      <c r="AX104" s="40">
        <f t="shared" si="51"/>
        <v>0</v>
      </c>
      <c r="AY104" s="40">
        <f t="shared" si="51"/>
        <v>0</v>
      </c>
      <c r="AZ104" s="40">
        <f t="shared" si="51"/>
        <v>0</v>
      </c>
      <c r="BA104" s="40">
        <f t="shared" si="51"/>
        <v>0</v>
      </c>
      <c r="BB104" s="40">
        <f t="shared" si="51"/>
        <v>0</v>
      </c>
      <c r="BC104" s="40">
        <f t="shared" si="51"/>
        <v>0</v>
      </c>
      <c r="BD104" s="40">
        <f t="shared" si="51"/>
        <v>0</v>
      </c>
      <c r="BE104" s="40">
        <f t="shared" si="51"/>
        <v>0</v>
      </c>
      <c r="BF104" s="40">
        <f t="shared" si="51"/>
        <v>0</v>
      </c>
      <c r="BG104" s="40">
        <f t="shared" si="51"/>
        <v>0</v>
      </c>
      <c r="BH104" s="40">
        <f t="shared" si="51"/>
        <v>0</v>
      </c>
      <c r="BI104" s="40">
        <f t="shared" si="51"/>
        <v>0</v>
      </c>
      <c r="BJ104" s="40">
        <f t="shared" si="51"/>
        <v>0</v>
      </c>
      <c r="BK104" s="40">
        <f t="shared" si="51"/>
        <v>0</v>
      </c>
      <c r="BL104" s="40">
        <f t="shared" si="51"/>
        <v>0</v>
      </c>
      <c r="BM104" s="40">
        <f t="shared" si="51"/>
        <v>0</v>
      </c>
      <c r="BN104" s="40">
        <f t="shared" si="51"/>
        <v>0</v>
      </c>
      <c r="BO104" s="40">
        <f t="shared" si="51"/>
        <v>0</v>
      </c>
      <c r="BP104" s="40">
        <f t="shared" si="51"/>
        <v>0</v>
      </c>
      <c r="BQ104" s="40">
        <f t="shared" si="51"/>
        <v>0</v>
      </c>
      <c r="BR104" s="40">
        <f t="shared" si="51"/>
        <v>0</v>
      </c>
      <c r="BS104" s="40">
        <f t="shared" si="51"/>
        <v>0</v>
      </c>
      <c r="BT104" s="40">
        <f t="shared" si="51"/>
        <v>0</v>
      </c>
      <c r="BU104" s="40">
        <f t="shared" si="51"/>
        <v>0</v>
      </c>
      <c r="BV104" s="40">
        <f t="shared" si="51"/>
        <v>0</v>
      </c>
      <c r="BW104" s="40">
        <f t="shared" si="51"/>
        <v>0</v>
      </c>
      <c r="BX104" s="40">
        <f t="shared" si="51"/>
        <v>0</v>
      </c>
      <c r="BY104" s="40">
        <f t="shared" si="51"/>
        <v>0</v>
      </c>
      <c r="BZ104" s="40">
        <f t="shared" si="51"/>
        <v>0</v>
      </c>
      <c r="CA104" s="40">
        <f t="shared" si="51"/>
        <v>0</v>
      </c>
      <c r="CB104" s="40">
        <f t="shared" si="51"/>
        <v>0</v>
      </c>
      <c r="CC104" s="40">
        <f t="shared" si="51"/>
        <v>0</v>
      </c>
      <c r="CD104" s="40">
        <f t="shared" si="51"/>
        <v>0</v>
      </c>
      <c r="CE104" s="40">
        <f t="shared" si="51"/>
        <v>0</v>
      </c>
      <c r="CF104" s="40">
        <f t="shared" si="51"/>
        <v>0</v>
      </c>
      <c r="CG104" s="40">
        <f t="shared" si="51"/>
        <v>0</v>
      </c>
      <c r="CH104" s="40">
        <f t="shared" si="51"/>
        <v>0</v>
      </c>
      <c r="CI104" s="40">
        <f t="shared" si="51"/>
        <v>0</v>
      </c>
      <c r="CJ104" s="40">
        <f t="shared" si="51"/>
        <v>0</v>
      </c>
      <c r="CK104" s="40">
        <f t="shared" si="51"/>
        <v>0</v>
      </c>
      <c r="CL104" s="40">
        <f t="shared" si="51"/>
        <v>0</v>
      </c>
      <c r="CM104" s="40">
        <f t="shared" si="51"/>
        <v>0</v>
      </c>
      <c r="CN104" s="40">
        <f t="shared" si="51"/>
        <v>0</v>
      </c>
      <c r="CO104" s="40">
        <f t="shared" si="51"/>
        <v>0</v>
      </c>
      <c r="CP104" s="40">
        <f t="shared" si="51"/>
        <v>0</v>
      </c>
      <c r="CQ104" s="40">
        <f t="shared" si="51"/>
        <v>0</v>
      </c>
      <c r="CR104" s="40">
        <f t="shared" si="51"/>
        <v>0</v>
      </c>
      <c r="CS104" s="40">
        <f t="shared" si="51"/>
        <v>0</v>
      </c>
    </row>
    <row r="105" spans="1:97" ht="15.75" customHeight="1">
      <c r="B105" s="1"/>
    </row>
    <row r="106" spans="1:97" ht="15.75" customHeight="1">
      <c r="B106" s="19" t="s">
        <v>95</v>
      </c>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row>
    <row r="107" spans="1:97" ht="15.75" customHeight="1"/>
    <row r="108" spans="1:97" ht="15.75" customHeight="1">
      <c r="B108" s="43" t="str">
        <f>B14</f>
        <v>International Public Partnerships Limited</v>
      </c>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row>
    <row r="109" spans="1:97" ht="15.75" customHeight="1"/>
    <row r="110" spans="1:97" ht="15.75" customHeight="1">
      <c r="B110" s="2" t="s">
        <v>96</v>
      </c>
      <c r="E110" s="31">
        <f t="shared" ref="E110:E113" si="52">SUM(G110:CS110)</f>
        <v>-14111.244000000001</v>
      </c>
      <c r="F110" s="1"/>
      <c r="G110" s="40">
        <f t="shared" ref="G110:CS110" si="53">(G$28*$C$14)+(G$29*$D$14)+(G$30*$C$14)</f>
        <v>0</v>
      </c>
      <c r="H110" s="40">
        <f t="shared" si="53"/>
        <v>0</v>
      </c>
      <c r="I110" s="40">
        <f t="shared" si="53"/>
        <v>0</v>
      </c>
      <c r="J110" s="40">
        <f t="shared" si="53"/>
        <v>0</v>
      </c>
      <c r="K110" s="40">
        <f t="shared" si="53"/>
        <v>0</v>
      </c>
      <c r="L110" s="40">
        <f t="shared" si="53"/>
        <v>0</v>
      </c>
      <c r="M110" s="40">
        <f t="shared" si="53"/>
        <v>0</v>
      </c>
      <c r="N110" s="40">
        <f t="shared" si="53"/>
        <v>0</v>
      </c>
      <c r="O110" s="40">
        <f t="shared" si="53"/>
        <v>0</v>
      </c>
      <c r="P110" s="40">
        <f t="shared" si="53"/>
        <v>0</v>
      </c>
      <c r="Q110" s="40">
        <f t="shared" si="53"/>
        <v>0</v>
      </c>
      <c r="R110" s="40">
        <f t="shared" si="53"/>
        <v>0</v>
      </c>
      <c r="S110" s="40">
        <f t="shared" si="53"/>
        <v>0</v>
      </c>
      <c r="T110" s="40">
        <f t="shared" si="53"/>
        <v>-13186.244000000001</v>
      </c>
      <c r="U110" s="40">
        <f t="shared" si="53"/>
        <v>0</v>
      </c>
      <c r="V110" s="40">
        <f t="shared" si="53"/>
        <v>0</v>
      </c>
      <c r="W110" s="40">
        <f t="shared" si="53"/>
        <v>0</v>
      </c>
      <c r="X110" s="40">
        <f t="shared" si="53"/>
        <v>-925</v>
      </c>
      <c r="Y110" s="40">
        <f t="shared" si="53"/>
        <v>0</v>
      </c>
      <c r="Z110" s="40">
        <f t="shared" si="53"/>
        <v>0</v>
      </c>
      <c r="AA110" s="40">
        <f t="shared" si="53"/>
        <v>0</v>
      </c>
      <c r="AB110" s="40">
        <f t="shared" si="53"/>
        <v>0</v>
      </c>
      <c r="AC110" s="40">
        <f t="shared" si="53"/>
        <v>0</v>
      </c>
      <c r="AD110" s="40">
        <f t="shared" si="53"/>
        <v>0</v>
      </c>
      <c r="AE110" s="40">
        <f t="shared" si="53"/>
        <v>0</v>
      </c>
      <c r="AF110" s="40">
        <f t="shared" si="53"/>
        <v>0</v>
      </c>
      <c r="AG110" s="40">
        <f t="shared" si="53"/>
        <v>0</v>
      </c>
      <c r="AH110" s="40">
        <f t="shared" si="53"/>
        <v>0</v>
      </c>
      <c r="AI110" s="40">
        <f t="shared" si="53"/>
        <v>0</v>
      </c>
      <c r="AJ110" s="40">
        <f t="shared" si="53"/>
        <v>0</v>
      </c>
      <c r="AK110" s="40">
        <f t="shared" si="53"/>
        <v>0</v>
      </c>
      <c r="AL110" s="40">
        <f t="shared" si="53"/>
        <v>0</v>
      </c>
      <c r="AM110" s="40">
        <f t="shared" si="53"/>
        <v>0</v>
      </c>
      <c r="AN110" s="40">
        <f t="shared" si="53"/>
        <v>0</v>
      </c>
      <c r="AO110" s="40">
        <f t="shared" si="53"/>
        <v>0</v>
      </c>
      <c r="AP110" s="40">
        <f t="shared" si="53"/>
        <v>0</v>
      </c>
      <c r="AQ110" s="40">
        <f t="shared" si="53"/>
        <v>0</v>
      </c>
      <c r="AR110" s="40">
        <f t="shared" si="53"/>
        <v>0</v>
      </c>
      <c r="AS110" s="40">
        <f t="shared" si="53"/>
        <v>0</v>
      </c>
      <c r="AT110" s="40">
        <f t="shared" si="53"/>
        <v>0</v>
      </c>
      <c r="AU110" s="40">
        <f t="shared" si="53"/>
        <v>0</v>
      </c>
      <c r="AV110" s="40">
        <f t="shared" si="53"/>
        <v>0</v>
      </c>
      <c r="AW110" s="40">
        <f t="shared" si="53"/>
        <v>0</v>
      </c>
      <c r="AX110" s="40">
        <f t="shared" si="53"/>
        <v>0</v>
      </c>
      <c r="AY110" s="40">
        <f t="shared" si="53"/>
        <v>0</v>
      </c>
      <c r="AZ110" s="40">
        <f t="shared" si="53"/>
        <v>0</v>
      </c>
      <c r="BA110" s="40">
        <f t="shared" si="53"/>
        <v>0</v>
      </c>
      <c r="BB110" s="40">
        <f t="shared" si="53"/>
        <v>0</v>
      </c>
      <c r="BC110" s="40">
        <f t="shared" si="53"/>
        <v>0</v>
      </c>
      <c r="BD110" s="40">
        <f t="shared" si="53"/>
        <v>0</v>
      </c>
      <c r="BE110" s="40">
        <f t="shared" si="53"/>
        <v>0</v>
      </c>
      <c r="BF110" s="40">
        <f t="shared" si="53"/>
        <v>0</v>
      </c>
      <c r="BG110" s="40">
        <f t="shared" si="53"/>
        <v>0</v>
      </c>
      <c r="BH110" s="40">
        <f t="shared" si="53"/>
        <v>0</v>
      </c>
      <c r="BI110" s="40">
        <f t="shared" si="53"/>
        <v>0</v>
      </c>
      <c r="BJ110" s="40">
        <f t="shared" si="53"/>
        <v>0</v>
      </c>
      <c r="BK110" s="40">
        <f t="shared" si="53"/>
        <v>0</v>
      </c>
      <c r="BL110" s="40">
        <f t="shared" si="53"/>
        <v>0</v>
      </c>
      <c r="BM110" s="40">
        <f t="shared" si="53"/>
        <v>0</v>
      </c>
      <c r="BN110" s="40">
        <f t="shared" si="53"/>
        <v>0</v>
      </c>
      <c r="BO110" s="40">
        <f t="shared" si="53"/>
        <v>0</v>
      </c>
      <c r="BP110" s="40">
        <f t="shared" si="53"/>
        <v>0</v>
      </c>
      <c r="BQ110" s="40">
        <f t="shared" si="53"/>
        <v>0</v>
      </c>
      <c r="BR110" s="40">
        <f t="shared" si="53"/>
        <v>0</v>
      </c>
      <c r="BS110" s="40">
        <f t="shared" si="53"/>
        <v>0</v>
      </c>
      <c r="BT110" s="40">
        <f t="shared" si="53"/>
        <v>0</v>
      </c>
      <c r="BU110" s="40">
        <f t="shared" si="53"/>
        <v>0</v>
      </c>
      <c r="BV110" s="40">
        <f t="shared" si="53"/>
        <v>0</v>
      </c>
      <c r="BW110" s="40">
        <f t="shared" si="53"/>
        <v>0</v>
      </c>
      <c r="BX110" s="40">
        <f t="shared" si="53"/>
        <v>0</v>
      </c>
      <c r="BY110" s="40">
        <f t="shared" si="53"/>
        <v>0</v>
      </c>
      <c r="BZ110" s="40">
        <f t="shared" si="53"/>
        <v>0</v>
      </c>
      <c r="CA110" s="40">
        <f t="shared" si="53"/>
        <v>0</v>
      </c>
      <c r="CB110" s="40">
        <f t="shared" si="53"/>
        <v>0</v>
      </c>
      <c r="CC110" s="40">
        <f t="shared" si="53"/>
        <v>0</v>
      </c>
      <c r="CD110" s="40">
        <f t="shared" si="53"/>
        <v>0</v>
      </c>
      <c r="CE110" s="40">
        <f t="shared" si="53"/>
        <v>0</v>
      </c>
      <c r="CF110" s="40">
        <f t="shared" si="53"/>
        <v>0</v>
      </c>
      <c r="CG110" s="40">
        <f t="shared" si="53"/>
        <v>0</v>
      </c>
      <c r="CH110" s="40">
        <f t="shared" si="53"/>
        <v>0</v>
      </c>
      <c r="CI110" s="40">
        <f t="shared" si="53"/>
        <v>0</v>
      </c>
      <c r="CJ110" s="40">
        <f t="shared" si="53"/>
        <v>0</v>
      </c>
      <c r="CK110" s="40">
        <f t="shared" si="53"/>
        <v>0</v>
      </c>
      <c r="CL110" s="40">
        <f t="shared" si="53"/>
        <v>0</v>
      </c>
      <c r="CM110" s="40">
        <f t="shared" si="53"/>
        <v>0</v>
      </c>
      <c r="CN110" s="40">
        <f t="shared" si="53"/>
        <v>0</v>
      </c>
      <c r="CO110" s="40">
        <f t="shared" si="53"/>
        <v>0</v>
      </c>
      <c r="CP110" s="40">
        <f t="shared" si="53"/>
        <v>0</v>
      </c>
      <c r="CQ110" s="40">
        <f t="shared" si="53"/>
        <v>0</v>
      </c>
      <c r="CR110" s="40">
        <f t="shared" si="53"/>
        <v>0</v>
      </c>
      <c r="CS110" s="40">
        <f t="shared" si="53"/>
        <v>0</v>
      </c>
    </row>
    <row r="111" spans="1:97" ht="15.75" customHeight="1">
      <c r="B111" s="2" t="s">
        <v>97</v>
      </c>
      <c r="E111" s="31">
        <f t="shared" si="52"/>
        <v>11173.317879999999</v>
      </c>
      <c r="G111" s="40">
        <f t="shared" ref="G111:CS111" si="54">(G$56*$C$14)+(G$57*$D$14)+(G$58*$D$14)+(G$59*$C$14)</f>
        <v>0</v>
      </c>
      <c r="H111" s="40">
        <f t="shared" si="54"/>
        <v>0</v>
      </c>
      <c r="I111" s="40">
        <f t="shared" si="54"/>
        <v>0</v>
      </c>
      <c r="J111" s="40">
        <f t="shared" si="54"/>
        <v>0</v>
      </c>
      <c r="K111" s="40">
        <f t="shared" si="54"/>
        <v>0</v>
      </c>
      <c r="L111" s="40">
        <f t="shared" si="54"/>
        <v>0</v>
      </c>
      <c r="M111" s="40">
        <f t="shared" si="54"/>
        <v>0</v>
      </c>
      <c r="N111" s="40">
        <f t="shared" si="54"/>
        <v>0</v>
      </c>
      <c r="O111" s="40">
        <f t="shared" si="54"/>
        <v>0</v>
      </c>
      <c r="P111" s="40">
        <f t="shared" si="54"/>
        <v>0</v>
      </c>
      <c r="Q111" s="40">
        <f t="shared" si="54"/>
        <v>0</v>
      </c>
      <c r="R111" s="40">
        <f t="shared" si="54"/>
        <v>0</v>
      </c>
      <c r="S111" s="40">
        <f t="shared" si="54"/>
        <v>0</v>
      </c>
      <c r="T111" s="40">
        <f t="shared" si="54"/>
        <v>0</v>
      </c>
      <c r="U111" s="40">
        <f t="shared" si="54"/>
        <v>0</v>
      </c>
      <c r="V111" s="40">
        <f t="shared" si="54"/>
        <v>0</v>
      </c>
      <c r="W111" s="40">
        <f t="shared" si="54"/>
        <v>0</v>
      </c>
      <c r="X111" s="40">
        <f t="shared" si="54"/>
        <v>0</v>
      </c>
      <c r="Y111" s="40">
        <f t="shared" si="54"/>
        <v>0</v>
      </c>
      <c r="Z111" s="40">
        <f t="shared" si="54"/>
        <v>4161.88688</v>
      </c>
      <c r="AA111" s="40">
        <f t="shared" si="54"/>
        <v>2370.9583599999996</v>
      </c>
      <c r="AB111" s="40">
        <f t="shared" si="54"/>
        <v>2549.6258700000008</v>
      </c>
      <c r="AC111" s="40">
        <f t="shared" si="54"/>
        <v>289.39062999999999</v>
      </c>
      <c r="AD111" s="40">
        <f t="shared" si="54"/>
        <v>297.6169199999992</v>
      </c>
      <c r="AE111" s="40">
        <f t="shared" si="54"/>
        <v>333.99360000000001</v>
      </c>
      <c r="AF111" s="40">
        <f t="shared" si="54"/>
        <v>295.98907000000003</v>
      </c>
      <c r="AG111" s="40">
        <f t="shared" si="54"/>
        <v>287.38579000000004</v>
      </c>
      <c r="AH111" s="40">
        <f t="shared" si="54"/>
        <v>301.14139999999952</v>
      </c>
      <c r="AI111" s="40">
        <f t="shared" si="54"/>
        <v>285.32935999999995</v>
      </c>
      <c r="AJ111" s="40">
        <f t="shared" si="54"/>
        <v>0</v>
      </c>
      <c r="AK111" s="40">
        <f t="shared" si="54"/>
        <v>0</v>
      </c>
      <c r="AL111" s="40">
        <f t="shared" si="54"/>
        <v>0</v>
      </c>
      <c r="AM111" s="40">
        <f t="shared" si="54"/>
        <v>0</v>
      </c>
      <c r="AN111" s="40">
        <f t="shared" si="54"/>
        <v>0</v>
      </c>
      <c r="AO111" s="40">
        <f t="shared" si="54"/>
        <v>0</v>
      </c>
      <c r="AP111" s="40">
        <f t="shared" si="54"/>
        <v>0</v>
      </c>
      <c r="AQ111" s="40">
        <f t="shared" si="54"/>
        <v>0</v>
      </c>
      <c r="AR111" s="40">
        <f t="shared" si="54"/>
        <v>0</v>
      </c>
      <c r="AS111" s="40">
        <f t="shared" si="54"/>
        <v>0</v>
      </c>
      <c r="AT111" s="40">
        <f t="shared" si="54"/>
        <v>0</v>
      </c>
      <c r="AU111" s="40">
        <f t="shared" si="54"/>
        <v>0</v>
      </c>
      <c r="AV111" s="40">
        <f t="shared" si="54"/>
        <v>0</v>
      </c>
      <c r="AW111" s="40">
        <f t="shared" si="54"/>
        <v>0</v>
      </c>
      <c r="AX111" s="40">
        <f t="shared" si="54"/>
        <v>0</v>
      </c>
      <c r="AY111" s="40">
        <f t="shared" si="54"/>
        <v>0</v>
      </c>
      <c r="AZ111" s="40">
        <f t="shared" si="54"/>
        <v>0</v>
      </c>
      <c r="BA111" s="40">
        <f t="shared" si="54"/>
        <v>0</v>
      </c>
      <c r="BB111" s="40">
        <f t="shared" si="54"/>
        <v>0</v>
      </c>
      <c r="BC111" s="40">
        <f t="shared" si="54"/>
        <v>0</v>
      </c>
      <c r="BD111" s="40">
        <f t="shared" si="54"/>
        <v>0</v>
      </c>
      <c r="BE111" s="40">
        <f t="shared" si="54"/>
        <v>0</v>
      </c>
      <c r="BF111" s="40">
        <f t="shared" si="54"/>
        <v>0</v>
      </c>
      <c r="BG111" s="40">
        <f t="shared" si="54"/>
        <v>0</v>
      </c>
      <c r="BH111" s="40">
        <f t="shared" si="54"/>
        <v>0</v>
      </c>
      <c r="BI111" s="40">
        <f t="shared" si="54"/>
        <v>0</v>
      </c>
      <c r="BJ111" s="40">
        <f t="shared" si="54"/>
        <v>0</v>
      </c>
      <c r="BK111" s="40">
        <f t="shared" si="54"/>
        <v>0</v>
      </c>
      <c r="BL111" s="40">
        <f t="shared" si="54"/>
        <v>0</v>
      </c>
      <c r="BM111" s="40">
        <f t="shared" si="54"/>
        <v>0</v>
      </c>
      <c r="BN111" s="40">
        <f t="shared" si="54"/>
        <v>0</v>
      </c>
      <c r="BO111" s="40">
        <f t="shared" si="54"/>
        <v>0</v>
      </c>
      <c r="BP111" s="40">
        <f t="shared" si="54"/>
        <v>0</v>
      </c>
      <c r="BQ111" s="40">
        <f t="shared" si="54"/>
        <v>0</v>
      </c>
      <c r="BR111" s="40">
        <f t="shared" si="54"/>
        <v>0</v>
      </c>
      <c r="BS111" s="40">
        <f t="shared" si="54"/>
        <v>0</v>
      </c>
      <c r="BT111" s="40">
        <f t="shared" si="54"/>
        <v>0</v>
      </c>
      <c r="BU111" s="40">
        <f t="shared" si="54"/>
        <v>0</v>
      </c>
      <c r="BV111" s="40">
        <f t="shared" si="54"/>
        <v>0</v>
      </c>
      <c r="BW111" s="40">
        <f t="shared" si="54"/>
        <v>0</v>
      </c>
      <c r="BX111" s="40">
        <f t="shared" si="54"/>
        <v>0</v>
      </c>
      <c r="BY111" s="40">
        <f t="shared" si="54"/>
        <v>0</v>
      </c>
      <c r="BZ111" s="40">
        <f t="shared" si="54"/>
        <v>0</v>
      </c>
      <c r="CA111" s="40">
        <f t="shared" si="54"/>
        <v>0</v>
      </c>
      <c r="CB111" s="40">
        <f t="shared" si="54"/>
        <v>0</v>
      </c>
      <c r="CC111" s="40">
        <f t="shared" si="54"/>
        <v>0</v>
      </c>
      <c r="CD111" s="40">
        <f t="shared" si="54"/>
        <v>0</v>
      </c>
      <c r="CE111" s="40">
        <f t="shared" si="54"/>
        <v>0</v>
      </c>
      <c r="CF111" s="40">
        <f t="shared" si="54"/>
        <v>0</v>
      </c>
      <c r="CG111" s="40">
        <f t="shared" si="54"/>
        <v>0</v>
      </c>
      <c r="CH111" s="40">
        <f t="shared" si="54"/>
        <v>0</v>
      </c>
      <c r="CI111" s="40">
        <f t="shared" si="54"/>
        <v>0</v>
      </c>
      <c r="CJ111" s="40">
        <f t="shared" si="54"/>
        <v>0</v>
      </c>
      <c r="CK111" s="40">
        <f t="shared" si="54"/>
        <v>0</v>
      </c>
      <c r="CL111" s="40">
        <f t="shared" si="54"/>
        <v>0</v>
      </c>
      <c r="CM111" s="40">
        <f t="shared" si="54"/>
        <v>0</v>
      </c>
      <c r="CN111" s="40">
        <f t="shared" si="54"/>
        <v>0</v>
      </c>
      <c r="CO111" s="40">
        <f t="shared" si="54"/>
        <v>0</v>
      </c>
      <c r="CP111" s="40">
        <f t="shared" si="54"/>
        <v>0</v>
      </c>
      <c r="CQ111" s="40">
        <f t="shared" si="54"/>
        <v>0</v>
      </c>
      <c r="CR111" s="40">
        <f t="shared" si="54"/>
        <v>0</v>
      </c>
      <c r="CS111" s="40">
        <f t="shared" si="54"/>
        <v>0</v>
      </c>
    </row>
    <row r="112" spans="1:97" ht="15.75" customHeight="1">
      <c r="B112" s="2" t="s">
        <v>98</v>
      </c>
      <c r="E112" s="31">
        <f t="shared" si="52"/>
        <v>17668.792427922861</v>
      </c>
      <c r="G112" s="40">
        <f t="shared" ref="G112:CS112" si="55">(G$70*$C$14)+(G$71*$D$14)+(G$72*$D$14)+(G$73*$C$14)</f>
        <v>0</v>
      </c>
      <c r="H112" s="40">
        <f t="shared" si="55"/>
        <v>0</v>
      </c>
      <c r="I112" s="40">
        <f t="shared" si="55"/>
        <v>0</v>
      </c>
      <c r="J112" s="40">
        <f t="shared" si="55"/>
        <v>0</v>
      </c>
      <c r="K112" s="40">
        <f t="shared" si="55"/>
        <v>0</v>
      </c>
      <c r="L112" s="40">
        <f t="shared" si="55"/>
        <v>0</v>
      </c>
      <c r="M112" s="40">
        <f t="shared" si="55"/>
        <v>0</v>
      </c>
      <c r="N112" s="40">
        <f t="shared" si="55"/>
        <v>0</v>
      </c>
      <c r="O112" s="40">
        <f t="shared" si="55"/>
        <v>0</v>
      </c>
      <c r="P112" s="40">
        <f t="shared" si="55"/>
        <v>0</v>
      </c>
      <c r="Q112" s="40">
        <f t="shared" si="55"/>
        <v>0</v>
      </c>
      <c r="R112" s="40">
        <f t="shared" si="55"/>
        <v>0</v>
      </c>
      <c r="S112" s="40">
        <f t="shared" si="55"/>
        <v>0</v>
      </c>
      <c r="T112" s="40">
        <f t="shared" si="55"/>
        <v>0</v>
      </c>
      <c r="U112" s="40">
        <f t="shared" si="55"/>
        <v>0</v>
      </c>
      <c r="V112" s="40">
        <f t="shared" si="55"/>
        <v>0</v>
      </c>
      <c r="W112" s="40">
        <f t="shared" si="55"/>
        <v>0</v>
      </c>
      <c r="X112" s="40">
        <f t="shared" si="55"/>
        <v>0</v>
      </c>
      <c r="Y112" s="40">
        <f t="shared" si="55"/>
        <v>0</v>
      </c>
      <c r="Z112" s="40">
        <f t="shared" si="55"/>
        <v>0</v>
      </c>
      <c r="AA112" s="40">
        <f t="shared" si="55"/>
        <v>0</v>
      </c>
      <c r="AB112" s="40">
        <f t="shared" si="55"/>
        <v>0</v>
      </c>
      <c r="AC112" s="40">
        <f t="shared" si="55"/>
        <v>0</v>
      </c>
      <c r="AD112" s="40">
        <f t="shared" si="55"/>
        <v>0</v>
      </c>
      <c r="AE112" s="40">
        <f t="shared" si="55"/>
        <v>0</v>
      </c>
      <c r="AF112" s="40">
        <f t="shared" si="55"/>
        <v>0</v>
      </c>
      <c r="AG112" s="40">
        <f t="shared" si="55"/>
        <v>0</v>
      </c>
      <c r="AH112" s="40">
        <f t="shared" si="55"/>
        <v>0</v>
      </c>
      <c r="AI112" s="40">
        <f t="shared" si="55"/>
        <v>0</v>
      </c>
      <c r="AJ112" s="40">
        <f t="shared" si="55"/>
        <v>381.63048346739731</v>
      </c>
      <c r="AK112" s="40">
        <f t="shared" si="55"/>
        <v>217.22901825157624</v>
      </c>
      <c r="AL112" s="40">
        <f t="shared" si="55"/>
        <v>284.9537055144109</v>
      </c>
      <c r="AM112" s="40">
        <f t="shared" si="55"/>
        <v>283.39658144056165</v>
      </c>
      <c r="AN112" s="40">
        <f t="shared" si="55"/>
        <v>284.9537055144109</v>
      </c>
      <c r="AO112" s="40">
        <f t="shared" si="55"/>
        <v>284.9537055144109</v>
      </c>
      <c r="AP112" s="40">
        <f t="shared" si="55"/>
        <v>284.9537055144109</v>
      </c>
      <c r="AQ112" s="40">
        <f t="shared" si="55"/>
        <v>299.15706144056162</v>
      </c>
      <c r="AR112" s="40">
        <f t="shared" si="55"/>
        <v>373.12887595057521</v>
      </c>
      <c r="AS112" s="40">
        <f t="shared" si="55"/>
        <v>286.89970042467121</v>
      </c>
      <c r="AT112" s="40">
        <f t="shared" si="55"/>
        <v>468.1970100382465</v>
      </c>
      <c r="AU112" s="40">
        <f t="shared" si="55"/>
        <v>391.92409432275343</v>
      </c>
      <c r="AV112" s="40">
        <f t="shared" si="55"/>
        <v>668.08274903660265</v>
      </c>
      <c r="AW112" s="40">
        <f t="shared" si="55"/>
        <v>355.76799807331497</v>
      </c>
      <c r="AX112" s="40">
        <f t="shared" si="55"/>
        <v>544.55853156482181</v>
      </c>
      <c r="AY112" s="40">
        <f t="shared" si="55"/>
        <v>348.46319633371229</v>
      </c>
      <c r="AZ112" s="40">
        <f t="shared" si="55"/>
        <v>548.25523436153412</v>
      </c>
      <c r="BA112" s="40">
        <f t="shared" si="55"/>
        <v>314.73770408056163</v>
      </c>
      <c r="BB112" s="40">
        <f t="shared" si="55"/>
        <v>517.67036642290395</v>
      </c>
      <c r="BC112" s="40">
        <f t="shared" si="55"/>
        <v>299.2554068641233</v>
      </c>
      <c r="BD112" s="40">
        <f t="shared" si="55"/>
        <v>594.19071224536981</v>
      </c>
      <c r="BE112" s="40">
        <f t="shared" si="55"/>
        <v>263.39568748043826</v>
      </c>
      <c r="BF112" s="40">
        <f t="shared" si="55"/>
        <v>601.62686829906841</v>
      </c>
      <c r="BG112" s="40">
        <f t="shared" si="55"/>
        <v>280.89063710850684</v>
      </c>
      <c r="BH112" s="40">
        <f t="shared" si="55"/>
        <v>559.55837947824648</v>
      </c>
      <c r="BI112" s="40">
        <f t="shared" si="55"/>
        <v>307.99436820878083</v>
      </c>
      <c r="BJ112" s="40">
        <f t="shared" si="55"/>
        <v>156.18951673194513</v>
      </c>
      <c r="BK112" s="40">
        <f t="shared" si="55"/>
        <v>111.32491195391721</v>
      </c>
      <c r="BL112" s="40">
        <f t="shared" si="55"/>
        <v>0</v>
      </c>
      <c r="BM112" s="40">
        <f t="shared" si="55"/>
        <v>0</v>
      </c>
      <c r="BN112" s="40">
        <f t="shared" si="55"/>
        <v>0</v>
      </c>
      <c r="BO112" s="40">
        <f t="shared" si="55"/>
        <v>0</v>
      </c>
      <c r="BP112" s="40">
        <f t="shared" si="55"/>
        <v>0</v>
      </c>
      <c r="BQ112" s="40">
        <f t="shared" si="55"/>
        <v>0</v>
      </c>
      <c r="BR112" s="40">
        <f t="shared" si="55"/>
        <v>2808.0481342614862</v>
      </c>
      <c r="BS112" s="40">
        <f t="shared" si="55"/>
        <v>4547.4043780235406</v>
      </c>
      <c r="BT112" s="40">
        <f t="shared" si="55"/>
        <v>0</v>
      </c>
      <c r="BU112" s="40">
        <f t="shared" si="55"/>
        <v>0</v>
      </c>
      <c r="BV112" s="40">
        <f t="shared" si="55"/>
        <v>0</v>
      </c>
      <c r="BW112" s="40">
        <f t="shared" si="55"/>
        <v>0</v>
      </c>
      <c r="BX112" s="40">
        <f t="shared" si="55"/>
        <v>0</v>
      </c>
      <c r="BY112" s="40">
        <f t="shared" si="55"/>
        <v>0</v>
      </c>
      <c r="BZ112" s="40">
        <f t="shared" si="55"/>
        <v>0</v>
      </c>
      <c r="CA112" s="40">
        <f t="shared" si="55"/>
        <v>0</v>
      </c>
      <c r="CB112" s="40">
        <f t="shared" si="55"/>
        <v>0</v>
      </c>
      <c r="CC112" s="40">
        <f t="shared" si="55"/>
        <v>0</v>
      </c>
      <c r="CD112" s="40">
        <f t="shared" si="55"/>
        <v>0</v>
      </c>
      <c r="CE112" s="40">
        <f t="shared" si="55"/>
        <v>0</v>
      </c>
      <c r="CF112" s="40">
        <f t="shared" si="55"/>
        <v>0</v>
      </c>
      <c r="CG112" s="40">
        <f t="shared" si="55"/>
        <v>0</v>
      </c>
      <c r="CH112" s="40">
        <f t="shared" si="55"/>
        <v>0</v>
      </c>
      <c r="CI112" s="40">
        <f t="shared" si="55"/>
        <v>0</v>
      </c>
      <c r="CJ112" s="40">
        <f t="shared" si="55"/>
        <v>0</v>
      </c>
      <c r="CK112" s="40">
        <f t="shared" si="55"/>
        <v>0</v>
      </c>
      <c r="CL112" s="40">
        <f t="shared" si="55"/>
        <v>0</v>
      </c>
      <c r="CM112" s="40">
        <f t="shared" si="55"/>
        <v>0</v>
      </c>
      <c r="CN112" s="40">
        <f t="shared" si="55"/>
        <v>0</v>
      </c>
      <c r="CO112" s="40">
        <f t="shared" si="55"/>
        <v>0</v>
      </c>
      <c r="CP112" s="40">
        <f t="shared" si="55"/>
        <v>0</v>
      </c>
      <c r="CQ112" s="40">
        <f t="shared" si="55"/>
        <v>0</v>
      </c>
      <c r="CR112" s="40">
        <f t="shared" si="55"/>
        <v>0</v>
      </c>
      <c r="CS112" s="40">
        <f t="shared" si="55"/>
        <v>0</v>
      </c>
    </row>
    <row r="113" spans="2:97" ht="15.75" customHeight="1">
      <c r="B113" s="2" t="s">
        <v>88</v>
      </c>
      <c r="E113" s="31">
        <f t="shared" si="52"/>
        <v>730.44019654470219</v>
      </c>
      <c r="G113" s="40">
        <f t="shared" ref="G113:CS113" si="56">G42</f>
        <v>0</v>
      </c>
      <c r="H113" s="40">
        <f t="shared" si="56"/>
        <v>0</v>
      </c>
      <c r="I113" s="40">
        <f t="shared" si="56"/>
        <v>0</v>
      </c>
      <c r="J113" s="40">
        <f t="shared" si="56"/>
        <v>0</v>
      </c>
      <c r="K113" s="40">
        <f t="shared" si="56"/>
        <v>0</v>
      </c>
      <c r="L113" s="40">
        <f t="shared" si="56"/>
        <v>0</v>
      </c>
      <c r="M113" s="40">
        <f t="shared" si="56"/>
        <v>0</v>
      </c>
      <c r="N113" s="40">
        <f t="shared" si="56"/>
        <v>0</v>
      </c>
      <c r="O113" s="40">
        <f t="shared" si="56"/>
        <v>0</v>
      </c>
      <c r="P113" s="40">
        <f t="shared" si="56"/>
        <v>0</v>
      </c>
      <c r="Q113" s="40">
        <f t="shared" si="56"/>
        <v>0</v>
      </c>
      <c r="R113" s="40">
        <f t="shared" si="56"/>
        <v>0</v>
      </c>
      <c r="S113" s="40">
        <f t="shared" si="56"/>
        <v>0</v>
      </c>
      <c r="T113" s="40">
        <f t="shared" si="56"/>
        <v>0</v>
      </c>
      <c r="U113" s="40">
        <f t="shared" si="56"/>
        <v>0</v>
      </c>
      <c r="V113" s="40">
        <f t="shared" si="56"/>
        <v>0</v>
      </c>
      <c r="W113" s="40">
        <f t="shared" si="56"/>
        <v>0</v>
      </c>
      <c r="X113" s="40">
        <f t="shared" si="56"/>
        <v>0</v>
      </c>
      <c r="Y113" s="40">
        <f t="shared" si="56"/>
        <v>0</v>
      </c>
      <c r="Z113" s="40">
        <f t="shared" si="56"/>
        <v>12.000000000000004</v>
      </c>
      <c r="AA113" s="40">
        <f t="shared" si="56"/>
        <v>10.411402513661198</v>
      </c>
      <c r="AB113" s="40">
        <f t="shared" si="56"/>
        <v>9.2449666666666666</v>
      </c>
      <c r="AC113" s="40">
        <f t="shared" si="56"/>
        <v>11.600313333333332</v>
      </c>
      <c r="AD113" s="40">
        <f t="shared" si="56"/>
        <v>10.095559999999999</v>
      </c>
      <c r="AE113" s="40">
        <f t="shared" si="56"/>
        <v>12.568306338797814</v>
      </c>
      <c r="AF113" s="40">
        <f t="shared" si="56"/>
        <v>13.466013333333335</v>
      </c>
      <c r="AG113" s="40">
        <f t="shared" si="56"/>
        <v>12.180146666666667</v>
      </c>
      <c r="AH113" s="40">
        <f t="shared" si="56"/>
        <v>11.73648</v>
      </c>
      <c r="AI113" s="40">
        <f t="shared" si="56"/>
        <v>13.188506666666667</v>
      </c>
      <c r="AJ113" s="40">
        <f t="shared" si="56"/>
        <v>13.584442887175895</v>
      </c>
      <c r="AK113" s="40">
        <f t="shared" si="56"/>
        <v>13.584442887175895</v>
      </c>
      <c r="AL113" s="40">
        <f t="shared" si="56"/>
        <v>14.046313945339875</v>
      </c>
      <c r="AM113" s="40">
        <f t="shared" si="56"/>
        <v>14.046313945339875</v>
      </c>
      <c r="AN113" s="40">
        <f t="shared" si="56"/>
        <v>14.50984230553609</v>
      </c>
      <c r="AO113" s="40">
        <f t="shared" si="56"/>
        <v>14.50984230553609</v>
      </c>
      <c r="AP113" s="40">
        <f t="shared" si="56"/>
        <v>15.003176943924316</v>
      </c>
      <c r="AQ113" s="40">
        <f t="shared" si="56"/>
        <v>15.003176943924316</v>
      </c>
      <c r="AR113" s="40">
        <f t="shared" si="56"/>
        <v>15.453272252242046</v>
      </c>
      <c r="AS113" s="40">
        <f t="shared" si="56"/>
        <v>15.453272252242046</v>
      </c>
      <c r="AT113" s="40">
        <f t="shared" si="56"/>
        <v>15.839604058548097</v>
      </c>
      <c r="AU113" s="40">
        <f t="shared" si="56"/>
        <v>15.839604058548097</v>
      </c>
      <c r="AV113" s="40">
        <f t="shared" si="56"/>
        <v>16.2355941600118</v>
      </c>
      <c r="AW113" s="40">
        <f t="shared" si="56"/>
        <v>16.2355941600118</v>
      </c>
      <c r="AX113" s="40">
        <f t="shared" si="56"/>
        <v>16.641484014012093</v>
      </c>
      <c r="AY113" s="40">
        <f t="shared" si="56"/>
        <v>16.641484014012093</v>
      </c>
      <c r="AZ113" s="40">
        <f t="shared" si="56"/>
        <v>17.057521114362395</v>
      </c>
      <c r="BA113" s="40">
        <f t="shared" si="56"/>
        <v>17.057521114362395</v>
      </c>
      <c r="BB113" s="40">
        <f t="shared" si="56"/>
        <v>17.483959142221455</v>
      </c>
      <c r="BC113" s="40">
        <f t="shared" si="56"/>
        <v>17.483959142221455</v>
      </c>
      <c r="BD113" s="40">
        <f t="shared" si="56"/>
        <v>17.921058120776987</v>
      </c>
      <c r="BE113" s="40">
        <f t="shared" si="56"/>
        <v>17.921058120776987</v>
      </c>
      <c r="BF113" s="40">
        <f t="shared" si="56"/>
        <v>18.36908457379641</v>
      </c>
      <c r="BG113" s="40">
        <f t="shared" si="56"/>
        <v>18.36908457379641</v>
      </c>
      <c r="BH113" s="40">
        <f t="shared" si="56"/>
        <v>18.828311688141319</v>
      </c>
      <c r="BI113" s="40">
        <f t="shared" si="56"/>
        <v>18.828311688141319</v>
      </c>
      <c r="BJ113" s="40">
        <f t="shared" si="56"/>
        <v>19.29901948034485</v>
      </c>
      <c r="BK113" s="40">
        <f t="shared" si="56"/>
        <v>19.29901948034485</v>
      </c>
      <c r="BL113" s="40">
        <f t="shared" si="56"/>
        <v>19.781494967353471</v>
      </c>
      <c r="BM113" s="40">
        <f t="shared" si="56"/>
        <v>19.781494967353471</v>
      </c>
      <c r="BN113" s="40">
        <f t="shared" si="56"/>
        <v>20.276032341537306</v>
      </c>
      <c r="BO113" s="40">
        <f t="shared" si="56"/>
        <v>20.276032341537306</v>
      </c>
      <c r="BP113" s="40">
        <f t="shared" si="56"/>
        <v>20.782933150075738</v>
      </c>
      <c r="BQ113" s="40">
        <f t="shared" si="56"/>
        <v>20.782933150075738</v>
      </c>
      <c r="BR113" s="40">
        <f t="shared" si="56"/>
        <v>21.302506478827627</v>
      </c>
      <c r="BS113" s="40">
        <f t="shared" si="56"/>
        <v>10.419704255948297</v>
      </c>
      <c r="BT113" s="40">
        <f t="shared" si="56"/>
        <v>0</v>
      </c>
      <c r="BU113" s="40">
        <f t="shared" si="56"/>
        <v>0</v>
      </c>
      <c r="BV113" s="40">
        <f t="shared" si="56"/>
        <v>0</v>
      </c>
      <c r="BW113" s="40">
        <f t="shared" si="56"/>
        <v>0</v>
      </c>
      <c r="BX113" s="40">
        <f t="shared" si="56"/>
        <v>0</v>
      </c>
      <c r="BY113" s="40">
        <f t="shared" si="56"/>
        <v>0</v>
      </c>
      <c r="BZ113" s="40">
        <f t="shared" si="56"/>
        <v>0</v>
      </c>
      <c r="CA113" s="40">
        <f t="shared" si="56"/>
        <v>0</v>
      </c>
      <c r="CB113" s="40">
        <f t="shared" si="56"/>
        <v>0</v>
      </c>
      <c r="CC113" s="40">
        <f t="shared" si="56"/>
        <v>0</v>
      </c>
      <c r="CD113" s="40">
        <f t="shared" si="56"/>
        <v>0</v>
      </c>
      <c r="CE113" s="40">
        <f t="shared" si="56"/>
        <v>0</v>
      </c>
      <c r="CF113" s="40">
        <f t="shared" si="56"/>
        <v>0</v>
      </c>
      <c r="CG113" s="40">
        <f t="shared" si="56"/>
        <v>0</v>
      </c>
      <c r="CH113" s="40">
        <f t="shared" si="56"/>
        <v>0</v>
      </c>
      <c r="CI113" s="40">
        <f t="shared" si="56"/>
        <v>0</v>
      </c>
      <c r="CJ113" s="40">
        <f t="shared" si="56"/>
        <v>0</v>
      </c>
      <c r="CK113" s="40">
        <f t="shared" si="56"/>
        <v>0</v>
      </c>
      <c r="CL113" s="40">
        <f t="shared" si="56"/>
        <v>0</v>
      </c>
      <c r="CM113" s="40">
        <f t="shared" si="56"/>
        <v>0</v>
      </c>
      <c r="CN113" s="40">
        <f t="shared" si="56"/>
        <v>0</v>
      </c>
      <c r="CO113" s="40">
        <f t="shared" si="56"/>
        <v>0</v>
      </c>
      <c r="CP113" s="40">
        <f t="shared" si="56"/>
        <v>0</v>
      </c>
      <c r="CQ113" s="40">
        <f t="shared" si="56"/>
        <v>0</v>
      </c>
      <c r="CR113" s="40">
        <f t="shared" si="56"/>
        <v>0</v>
      </c>
      <c r="CS113" s="40">
        <f t="shared" si="56"/>
        <v>0</v>
      </c>
    </row>
    <row r="114" spans="2:97" ht="15.75" customHeight="1">
      <c r="E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c r="CH114" s="29"/>
      <c r="CI114" s="29"/>
      <c r="CJ114" s="29"/>
      <c r="CK114" s="29"/>
      <c r="CL114" s="29"/>
      <c r="CM114" s="29"/>
      <c r="CN114" s="29"/>
      <c r="CO114" s="29"/>
      <c r="CP114" s="29"/>
      <c r="CQ114" s="29"/>
      <c r="CR114" s="29"/>
      <c r="CS114" s="29"/>
    </row>
    <row r="115" spans="2:97" ht="15.75" customHeight="1">
      <c r="B115" s="1" t="s">
        <v>89</v>
      </c>
      <c r="E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row>
    <row r="116" spans="2:97" ht="15.75" customHeight="1">
      <c r="E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row>
    <row r="117" spans="2:97" ht="15.75" customHeight="1">
      <c r="B117" s="2" t="s">
        <v>99</v>
      </c>
      <c r="C117" s="1"/>
      <c r="D117" s="1"/>
      <c r="E117" s="29">
        <f t="shared" ref="E117:E119" si="57">SUM(G117:CS117)</f>
        <v>28842.110307922856</v>
      </c>
      <c r="F117" s="1"/>
      <c r="G117" s="40">
        <f t="shared" ref="G117:CS117" si="58">SUM(G111:G112)</f>
        <v>0</v>
      </c>
      <c r="H117" s="40">
        <f t="shared" si="58"/>
        <v>0</v>
      </c>
      <c r="I117" s="40">
        <f t="shared" si="58"/>
        <v>0</v>
      </c>
      <c r="J117" s="40">
        <f t="shared" si="58"/>
        <v>0</v>
      </c>
      <c r="K117" s="40">
        <f t="shared" si="58"/>
        <v>0</v>
      </c>
      <c r="L117" s="40">
        <f t="shared" si="58"/>
        <v>0</v>
      </c>
      <c r="M117" s="40">
        <f t="shared" si="58"/>
        <v>0</v>
      </c>
      <c r="N117" s="40">
        <f t="shared" si="58"/>
        <v>0</v>
      </c>
      <c r="O117" s="40">
        <f t="shared" si="58"/>
        <v>0</v>
      </c>
      <c r="P117" s="40">
        <f t="shared" si="58"/>
        <v>0</v>
      </c>
      <c r="Q117" s="40">
        <f t="shared" si="58"/>
        <v>0</v>
      </c>
      <c r="R117" s="40">
        <f t="shared" si="58"/>
        <v>0</v>
      </c>
      <c r="S117" s="40">
        <f t="shared" si="58"/>
        <v>0</v>
      </c>
      <c r="T117" s="40">
        <f t="shared" si="58"/>
        <v>0</v>
      </c>
      <c r="U117" s="40">
        <f t="shared" si="58"/>
        <v>0</v>
      </c>
      <c r="V117" s="40">
        <f t="shared" si="58"/>
        <v>0</v>
      </c>
      <c r="W117" s="40">
        <f t="shared" si="58"/>
        <v>0</v>
      </c>
      <c r="X117" s="40">
        <f t="shared" si="58"/>
        <v>0</v>
      </c>
      <c r="Y117" s="40">
        <f t="shared" si="58"/>
        <v>0</v>
      </c>
      <c r="Z117" s="40">
        <f t="shared" si="58"/>
        <v>4161.88688</v>
      </c>
      <c r="AA117" s="40">
        <f t="shared" si="58"/>
        <v>2370.9583599999996</v>
      </c>
      <c r="AB117" s="40">
        <f t="shared" si="58"/>
        <v>2549.6258700000008</v>
      </c>
      <c r="AC117" s="40">
        <f t="shared" si="58"/>
        <v>289.39062999999999</v>
      </c>
      <c r="AD117" s="40">
        <f t="shared" si="58"/>
        <v>297.6169199999992</v>
      </c>
      <c r="AE117" s="40">
        <f t="shared" si="58"/>
        <v>333.99360000000001</v>
      </c>
      <c r="AF117" s="40">
        <f t="shared" si="58"/>
        <v>295.98907000000003</v>
      </c>
      <c r="AG117" s="40">
        <f t="shared" si="58"/>
        <v>287.38579000000004</v>
      </c>
      <c r="AH117" s="40">
        <f t="shared" si="58"/>
        <v>301.14139999999952</v>
      </c>
      <c r="AI117" s="40">
        <f t="shared" si="58"/>
        <v>285.32935999999995</v>
      </c>
      <c r="AJ117" s="40">
        <f t="shared" si="58"/>
        <v>381.63048346739731</v>
      </c>
      <c r="AK117" s="40">
        <f t="shared" si="58"/>
        <v>217.22901825157624</v>
      </c>
      <c r="AL117" s="40">
        <f t="shared" si="58"/>
        <v>284.9537055144109</v>
      </c>
      <c r="AM117" s="40">
        <f t="shared" si="58"/>
        <v>283.39658144056165</v>
      </c>
      <c r="AN117" s="40">
        <f t="shared" si="58"/>
        <v>284.9537055144109</v>
      </c>
      <c r="AO117" s="40">
        <f t="shared" si="58"/>
        <v>284.9537055144109</v>
      </c>
      <c r="AP117" s="40">
        <f t="shared" si="58"/>
        <v>284.9537055144109</v>
      </c>
      <c r="AQ117" s="40">
        <f t="shared" si="58"/>
        <v>299.15706144056162</v>
      </c>
      <c r="AR117" s="40">
        <f t="shared" si="58"/>
        <v>373.12887595057521</v>
      </c>
      <c r="AS117" s="40">
        <f t="shared" si="58"/>
        <v>286.89970042467121</v>
      </c>
      <c r="AT117" s="40">
        <f t="shared" si="58"/>
        <v>468.1970100382465</v>
      </c>
      <c r="AU117" s="40">
        <f t="shared" si="58"/>
        <v>391.92409432275343</v>
      </c>
      <c r="AV117" s="40">
        <f t="shared" si="58"/>
        <v>668.08274903660265</v>
      </c>
      <c r="AW117" s="40">
        <f t="shared" si="58"/>
        <v>355.76799807331497</v>
      </c>
      <c r="AX117" s="40">
        <f t="shared" si="58"/>
        <v>544.55853156482181</v>
      </c>
      <c r="AY117" s="40">
        <f t="shared" si="58"/>
        <v>348.46319633371229</v>
      </c>
      <c r="AZ117" s="40">
        <f t="shared" si="58"/>
        <v>548.25523436153412</v>
      </c>
      <c r="BA117" s="40">
        <f t="shared" si="58"/>
        <v>314.73770408056163</v>
      </c>
      <c r="BB117" s="40">
        <f t="shared" si="58"/>
        <v>517.67036642290395</v>
      </c>
      <c r="BC117" s="40">
        <f t="shared" si="58"/>
        <v>299.2554068641233</v>
      </c>
      <c r="BD117" s="40">
        <f t="shared" si="58"/>
        <v>594.19071224536981</v>
      </c>
      <c r="BE117" s="40">
        <f t="shared" si="58"/>
        <v>263.39568748043826</v>
      </c>
      <c r="BF117" s="40">
        <f t="shared" si="58"/>
        <v>601.62686829906841</v>
      </c>
      <c r="BG117" s="40">
        <f t="shared" si="58"/>
        <v>280.89063710850684</v>
      </c>
      <c r="BH117" s="40">
        <f t="shared" si="58"/>
        <v>559.55837947824648</v>
      </c>
      <c r="BI117" s="40">
        <f t="shared" si="58"/>
        <v>307.99436820878083</v>
      </c>
      <c r="BJ117" s="40">
        <f t="shared" si="58"/>
        <v>156.18951673194513</v>
      </c>
      <c r="BK117" s="40">
        <f t="shared" si="58"/>
        <v>111.32491195391721</v>
      </c>
      <c r="BL117" s="40">
        <f t="shared" si="58"/>
        <v>0</v>
      </c>
      <c r="BM117" s="40">
        <f t="shared" si="58"/>
        <v>0</v>
      </c>
      <c r="BN117" s="40">
        <f t="shared" si="58"/>
        <v>0</v>
      </c>
      <c r="BO117" s="40">
        <f t="shared" si="58"/>
        <v>0</v>
      </c>
      <c r="BP117" s="40">
        <f t="shared" si="58"/>
        <v>0</v>
      </c>
      <c r="BQ117" s="40">
        <f t="shared" si="58"/>
        <v>0</v>
      </c>
      <c r="BR117" s="40">
        <f t="shared" si="58"/>
        <v>2808.0481342614862</v>
      </c>
      <c r="BS117" s="40">
        <f t="shared" si="58"/>
        <v>4547.4043780235406</v>
      </c>
      <c r="BT117" s="40">
        <f t="shared" si="58"/>
        <v>0</v>
      </c>
      <c r="BU117" s="40">
        <f t="shared" si="58"/>
        <v>0</v>
      </c>
      <c r="BV117" s="40">
        <f t="shared" si="58"/>
        <v>0</v>
      </c>
      <c r="BW117" s="40">
        <f t="shared" si="58"/>
        <v>0</v>
      </c>
      <c r="BX117" s="40">
        <f t="shared" si="58"/>
        <v>0</v>
      </c>
      <c r="BY117" s="40">
        <f t="shared" si="58"/>
        <v>0</v>
      </c>
      <c r="BZ117" s="40">
        <f t="shared" si="58"/>
        <v>0</v>
      </c>
      <c r="CA117" s="40">
        <f t="shared" si="58"/>
        <v>0</v>
      </c>
      <c r="CB117" s="40">
        <f t="shared" si="58"/>
        <v>0</v>
      </c>
      <c r="CC117" s="40">
        <f t="shared" si="58"/>
        <v>0</v>
      </c>
      <c r="CD117" s="40">
        <f t="shared" si="58"/>
        <v>0</v>
      </c>
      <c r="CE117" s="40">
        <f t="shared" si="58"/>
        <v>0</v>
      </c>
      <c r="CF117" s="40">
        <f t="shared" si="58"/>
        <v>0</v>
      </c>
      <c r="CG117" s="40">
        <f t="shared" si="58"/>
        <v>0</v>
      </c>
      <c r="CH117" s="40">
        <f t="shared" si="58"/>
        <v>0</v>
      </c>
      <c r="CI117" s="40">
        <f t="shared" si="58"/>
        <v>0</v>
      </c>
      <c r="CJ117" s="40">
        <f t="shared" si="58"/>
        <v>0</v>
      </c>
      <c r="CK117" s="40">
        <f t="shared" si="58"/>
        <v>0</v>
      </c>
      <c r="CL117" s="40">
        <f t="shared" si="58"/>
        <v>0</v>
      </c>
      <c r="CM117" s="40">
        <f t="shared" si="58"/>
        <v>0</v>
      </c>
      <c r="CN117" s="40">
        <f t="shared" si="58"/>
        <v>0</v>
      </c>
      <c r="CO117" s="40">
        <f t="shared" si="58"/>
        <v>0</v>
      </c>
      <c r="CP117" s="40">
        <f t="shared" si="58"/>
        <v>0</v>
      </c>
      <c r="CQ117" s="40">
        <f t="shared" si="58"/>
        <v>0</v>
      </c>
      <c r="CR117" s="40">
        <f t="shared" si="58"/>
        <v>0</v>
      </c>
      <c r="CS117" s="40">
        <f t="shared" si="58"/>
        <v>0</v>
      </c>
    </row>
    <row r="118" spans="2:97" ht="15.75" customHeight="1">
      <c r="B118" s="2" t="s">
        <v>100</v>
      </c>
      <c r="E118" s="31">
        <f t="shared" si="57"/>
        <v>14730.866307922859</v>
      </c>
      <c r="F118" s="1"/>
      <c r="G118" s="32">
        <f t="shared" ref="G118:CS118" si="59">SUM(G110,G117)</f>
        <v>0</v>
      </c>
      <c r="H118" s="32">
        <f t="shared" si="59"/>
        <v>0</v>
      </c>
      <c r="I118" s="32">
        <f t="shared" si="59"/>
        <v>0</v>
      </c>
      <c r="J118" s="32">
        <f t="shared" si="59"/>
        <v>0</v>
      </c>
      <c r="K118" s="32">
        <f t="shared" si="59"/>
        <v>0</v>
      </c>
      <c r="L118" s="32">
        <f t="shared" si="59"/>
        <v>0</v>
      </c>
      <c r="M118" s="32">
        <f t="shared" si="59"/>
        <v>0</v>
      </c>
      <c r="N118" s="32">
        <f t="shared" si="59"/>
        <v>0</v>
      </c>
      <c r="O118" s="32">
        <f t="shared" si="59"/>
        <v>0</v>
      </c>
      <c r="P118" s="32">
        <f t="shared" si="59"/>
        <v>0</v>
      </c>
      <c r="Q118" s="32">
        <f t="shared" si="59"/>
        <v>0</v>
      </c>
      <c r="R118" s="32">
        <f t="shared" si="59"/>
        <v>0</v>
      </c>
      <c r="S118" s="32">
        <f t="shared" si="59"/>
        <v>0</v>
      </c>
      <c r="T118" s="32">
        <f t="shared" si="59"/>
        <v>-13186.244000000001</v>
      </c>
      <c r="U118" s="32">
        <f t="shared" si="59"/>
        <v>0</v>
      </c>
      <c r="V118" s="32">
        <f t="shared" si="59"/>
        <v>0</v>
      </c>
      <c r="W118" s="32">
        <f t="shared" si="59"/>
        <v>0</v>
      </c>
      <c r="X118" s="32">
        <f t="shared" si="59"/>
        <v>-925</v>
      </c>
      <c r="Y118" s="32">
        <f t="shared" si="59"/>
        <v>0</v>
      </c>
      <c r="Z118" s="32">
        <f t="shared" si="59"/>
        <v>4161.88688</v>
      </c>
      <c r="AA118" s="32">
        <f t="shared" si="59"/>
        <v>2370.9583599999996</v>
      </c>
      <c r="AB118" s="32">
        <f t="shared" si="59"/>
        <v>2549.6258700000008</v>
      </c>
      <c r="AC118" s="32">
        <f t="shared" si="59"/>
        <v>289.39062999999999</v>
      </c>
      <c r="AD118" s="32">
        <f t="shared" si="59"/>
        <v>297.6169199999992</v>
      </c>
      <c r="AE118" s="32">
        <f t="shared" si="59"/>
        <v>333.99360000000001</v>
      </c>
      <c r="AF118" s="32">
        <f t="shared" si="59"/>
        <v>295.98907000000003</v>
      </c>
      <c r="AG118" s="32">
        <f t="shared" si="59"/>
        <v>287.38579000000004</v>
      </c>
      <c r="AH118" s="32">
        <f t="shared" si="59"/>
        <v>301.14139999999952</v>
      </c>
      <c r="AI118" s="32">
        <f t="shared" si="59"/>
        <v>285.32935999999995</v>
      </c>
      <c r="AJ118" s="32">
        <f t="shared" si="59"/>
        <v>381.63048346739731</v>
      </c>
      <c r="AK118" s="32">
        <f t="shared" si="59"/>
        <v>217.22901825157624</v>
      </c>
      <c r="AL118" s="32">
        <f t="shared" si="59"/>
        <v>284.9537055144109</v>
      </c>
      <c r="AM118" s="32">
        <f t="shared" si="59"/>
        <v>283.39658144056165</v>
      </c>
      <c r="AN118" s="32">
        <f t="shared" si="59"/>
        <v>284.9537055144109</v>
      </c>
      <c r="AO118" s="32">
        <f t="shared" si="59"/>
        <v>284.9537055144109</v>
      </c>
      <c r="AP118" s="32">
        <f t="shared" si="59"/>
        <v>284.9537055144109</v>
      </c>
      <c r="AQ118" s="32">
        <f t="shared" si="59"/>
        <v>299.15706144056162</v>
      </c>
      <c r="AR118" s="32">
        <f t="shared" si="59"/>
        <v>373.12887595057521</v>
      </c>
      <c r="AS118" s="32">
        <f t="shared" si="59"/>
        <v>286.89970042467121</v>
      </c>
      <c r="AT118" s="32">
        <f t="shared" si="59"/>
        <v>468.1970100382465</v>
      </c>
      <c r="AU118" s="32">
        <f t="shared" si="59"/>
        <v>391.92409432275343</v>
      </c>
      <c r="AV118" s="32">
        <f t="shared" si="59"/>
        <v>668.08274903660265</v>
      </c>
      <c r="AW118" s="32">
        <f t="shared" si="59"/>
        <v>355.76799807331497</v>
      </c>
      <c r="AX118" s="32">
        <f t="shared" si="59"/>
        <v>544.55853156482181</v>
      </c>
      <c r="AY118" s="32">
        <f t="shared" si="59"/>
        <v>348.46319633371229</v>
      </c>
      <c r="AZ118" s="32">
        <f t="shared" si="59"/>
        <v>548.25523436153412</v>
      </c>
      <c r="BA118" s="32">
        <f t="shared" si="59"/>
        <v>314.73770408056163</v>
      </c>
      <c r="BB118" s="32">
        <f t="shared" si="59"/>
        <v>517.67036642290395</v>
      </c>
      <c r="BC118" s="32">
        <f t="shared" si="59"/>
        <v>299.2554068641233</v>
      </c>
      <c r="BD118" s="32">
        <f t="shared" si="59"/>
        <v>594.19071224536981</v>
      </c>
      <c r="BE118" s="32">
        <f t="shared" si="59"/>
        <v>263.39568748043826</v>
      </c>
      <c r="BF118" s="32">
        <f t="shared" si="59"/>
        <v>601.62686829906841</v>
      </c>
      <c r="BG118" s="32">
        <f t="shared" si="59"/>
        <v>280.89063710850684</v>
      </c>
      <c r="BH118" s="32">
        <f t="shared" si="59"/>
        <v>559.55837947824648</v>
      </c>
      <c r="BI118" s="32">
        <f t="shared" si="59"/>
        <v>307.99436820878083</v>
      </c>
      <c r="BJ118" s="32">
        <f t="shared" si="59"/>
        <v>156.18951673194513</v>
      </c>
      <c r="BK118" s="32">
        <f t="shared" si="59"/>
        <v>111.32491195391721</v>
      </c>
      <c r="BL118" s="32">
        <f t="shared" si="59"/>
        <v>0</v>
      </c>
      <c r="BM118" s="32">
        <f t="shared" si="59"/>
        <v>0</v>
      </c>
      <c r="BN118" s="32">
        <f t="shared" si="59"/>
        <v>0</v>
      </c>
      <c r="BO118" s="32">
        <f t="shared" si="59"/>
        <v>0</v>
      </c>
      <c r="BP118" s="32">
        <f t="shared" si="59"/>
        <v>0</v>
      </c>
      <c r="BQ118" s="32">
        <f t="shared" si="59"/>
        <v>0</v>
      </c>
      <c r="BR118" s="32">
        <f t="shared" si="59"/>
        <v>2808.0481342614862</v>
      </c>
      <c r="BS118" s="32">
        <f t="shared" si="59"/>
        <v>4547.4043780235406</v>
      </c>
      <c r="BT118" s="32">
        <f t="shared" si="59"/>
        <v>0</v>
      </c>
      <c r="BU118" s="32">
        <f t="shared" si="59"/>
        <v>0</v>
      </c>
      <c r="BV118" s="32">
        <f t="shared" si="59"/>
        <v>0</v>
      </c>
      <c r="BW118" s="32">
        <f t="shared" si="59"/>
        <v>0</v>
      </c>
      <c r="BX118" s="32">
        <f t="shared" si="59"/>
        <v>0</v>
      </c>
      <c r="BY118" s="32">
        <f t="shared" si="59"/>
        <v>0</v>
      </c>
      <c r="BZ118" s="32">
        <f t="shared" si="59"/>
        <v>0</v>
      </c>
      <c r="CA118" s="32">
        <f t="shared" si="59"/>
        <v>0</v>
      </c>
      <c r="CB118" s="32">
        <f t="shared" si="59"/>
        <v>0</v>
      </c>
      <c r="CC118" s="32">
        <f t="shared" si="59"/>
        <v>0</v>
      </c>
      <c r="CD118" s="32">
        <f t="shared" si="59"/>
        <v>0</v>
      </c>
      <c r="CE118" s="32">
        <f t="shared" si="59"/>
        <v>0</v>
      </c>
      <c r="CF118" s="32">
        <f t="shared" si="59"/>
        <v>0</v>
      </c>
      <c r="CG118" s="32">
        <f t="shared" si="59"/>
        <v>0</v>
      </c>
      <c r="CH118" s="32">
        <f t="shared" si="59"/>
        <v>0</v>
      </c>
      <c r="CI118" s="32">
        <f t="shared" si="59"/>
        <v>0</v>
      </c>
      <c r="CJ118" s="32">
        <f t="shared" si="59"/>
        <v>0</v>
      </c>
      <c r="CK118" s="32">
        <f t="shared" si="59"/>
        <v>0</v>
      </c>
      <c r="CL118" s="32">
        <f t="shared" si="59"/>
        <v>0</v>
      </c>
      <c r="CM118" s="32">
        <f t="shared" si="59"/>
        <v>0</v>
      </c>
      <c r="CN118" s="32">
        <f t="shared" si="59"/>
        <v>0</v>
      </c>
      <c r="CO118" s="32">
        <f t="shared" si="59"/>
        <v>0</v>
      </c>
      <c r="CP118" s="32">
        <f t="shared" si="59"/>
        <v>0</v>
      </c>
      <c r="CQ118" s="32">
        <f t="shared" si="59"/>
        <v>0</v>
      </c>
      <c r="CR118" s="32">
        <f t="shared" si="59"/>
        <v>0</v>
      </c>
      <c r="CS118" s="32">
        <f t="shared" si="59"/>
        <v>0</v>
      </c>
    </row>
    <row r="119" spans="2:97" ht="15.75" customHeight="1">
      <c r="B119" s="2" t="s">
        <v>101</v>
      </c>
      <c r="E119" s="29">
        <f t="shared" si="57"/>
        <v>-2556.2956365326045</v>
      </c>
      <c r="F119" s="1"/>
      <c r="G119" s="40">
        <f t="shared" ref="G119:CS119" si="60">IF(G$3&lt;$C$9,G118,0)</f>
        <v>0</v>
      </c>
      <c r="H119" s="40">
        <f t="shared" si="60"/>
        <v>0</v>
      </c>
      <c r="I119" s="40">
        <f t="shared" si="60"/>
        <v>0</v>
      </c>
      <c r="J119" s="40">
        <f t="shared" si="60"/>
        <v>0</v>
      </c>
      <c r="K119" s="40">
        <f t="shared" si="60"/>
        <v>0</v>
      </c>
      <c r="L119" s="40">
        <f t="shared" si="60"/>
        <v>0</v>
      </c>
      <c r="M119" s="40">
        <f t="shared" si="60"/>
        <v>0</v>
      </c>
      <c r="N119" s="40">
        <f t="shared" si="60"/>
        <v>0</v>
      </c>
      <c r="O119" s="40">
        <f t="shared" si="60"/>
        <v>0</v>
      </c>
      <c r="P119" s="40">
        <f t="shared" si="60"/>
        <v>0</v>
      </c>
      <c r="Q119" s="40">
        <f t="shared" si="60"/>
        <v>0</v>
      </c>
      <c r="R119" s="40">
        <f t="shared" si="60"/>
        <v>0</v>
      </c>
      <c r="S119" s="40">
        <f t="shared" si="60"/>
        <v>0</v>
      </c>
      <c r="T119" s="40">
        <f t="shared" si="60"/>
        <v>-13186.244000000001</v>
      </c>
      <c r="U119" s="40">
        <f t="shared" si="60"/>
        <v>0</v>
      </c>
      <c r="V119" s="40">
        <f t="shared" si="60"/>
        <v>0</v>
      </c>
      <c r="W119" s="40">
        <f t="shared" si="60"/>
        <v>0</v>
      </c>
      <c r="X119" s="40">
        <f t="shared" si="60"/>
        <v>-925</v>
      </c>
      <c r="Y119" s="40">
        <f t="shared" si="60"/>
        <v>0</v>
      </c>
      <c r="Z119" s="40">
        <f t="shared" si="60"/>
        <v>4161.88688</v>
      </c>
      <c r="AA119" s="40">
        <f t="shared" si="60"/>
        <v>2370.9583599999996</v>
      </c>
      <c r="AB119" s="40">
        <f t="shared" si="60"/>
        <v>2549.6258700000008</v>
      </c>
      <c r="AC119" s="40">
        <f t="shared" si="60"/>
        <v>289.39062999999999</v>
      </c>
      <c r="AD119" s="40">
        <f t="shared" si="60"/>
        <v>297.6169199999992</v>
      </c>
      <c r="AE119" s="40">
        <f t="shared" si="60"/>
        <v>333.99360000000001</v>
      </c>
      <c r="AF119" s="40">
        <f t="shared" si="60"/>
        <v>295.98907000000003</v>
      </c>
      <c r="AG119" s="40">
        <f t="shared" si="60"/>
        <v>287.38579000000004</v>
      </c>
      <c r="AH119" s="40">
        <f t="shared" si="60"/>
        <v>301.14139999999952</v>
      </c>
      <c r="AI119" s="40">
        <f t="shared" si="60"/>
        <v>285.32935999999995</v>
      </c>
      <c r="AJ119" s="40">
        <f t="shared" si="60"/>
        <v>381.63048346739731</v>
      </c>
      <c r="AK119" s="40">
        <f t="shared" si="60"/>
        <v>0</v>
      </c>
      <c r="AL119" s="40">
        <f t="shared" si="60"/>
        <v>0</v>
      </c>
      <c r="AM119" s="40">
        <f t="shared" si="60"/>
        <v>0</v>
      </c>
      <c r="AN119" s="40">
        <f t="shared" si="60"/>
        <v>0</v>
      </c>
      <c r="AO119" s="40">
        <f t="shared" si="60"/>
        <v>0</v>
      </c>
      <c r="AP119" s="40">
        <f t="shared" si="60"/>
        <v>0</v>
      </c>
      <c r="AQ119" s="40">
        <f t="shared" si="60"/>
        <v>0</v>
      </c>
      <c r="AR119" s="40">
        <f t="shared" si="60"/>
        <v>0</v>
      </c>
      <c r="AS119" s="40">
        <f t="shared" si="60"/>
        <v>0</v>
      </c>
      <c r="AT119" s="40">
        <f t="shared" si="60"/>
        <v>0</v>
      </c>
      <c r="AU119" s="40">
        <f t="shared" si="60"/>
        <v>0</v>
      </c>
      <c r="AV119" s="40">
        <f t="shared" si="60"/>
        <v>0</v>
      </c>
      <c r="AW119" s="40">
        <f t="shared" si="60"/>
        <v>0</v>
      </c>
      <c r="AX119" s="40">
        <f t="shared" si="60"/>
        <v>0</v>
      </c>
      <c r="AY119" s="40">
        <f t="shared" si="60"/>
        <v>0</v>
      </c>
      <c r="AZ119" s="40">
        <f t="shared" si="60"/>
        <v>0</v>
      </c>
      <c r="BA119" s="40">
        <f t="shared" si="60"/>
        <v>0</v>
      </c>
      <c r="BB119" s="40">
        <f t="shared" si="60"/>
        <v>0</v>
      </c>
      <c r="BC119" s="40">
        <f t="shared" si="60"/>
        <v>0</v>
      </c>
      <c r="BD119" s="40">
        <f t="shared" si="60"/>
        <v>0</v>
      </c>
      <c r="BE119" s="40">
        <f t="shared" si="60"/>
        <v>0</v>
      </c>
      <c r="BF119" s="40">
        <f t="shared" si="60"/>
        <v>0</v>
      </c>
      <c r="BG119" s="40">
        <f t="shared" si="60"/>
        <v>0</v>
      </c>
      <c r="BH119" s="40">
        <f t="shared" si="60"/>
        <v>0</v>
      </c>
      <c r="BI119" s="40">
        <f t="shared" si="60"/>
        <v>0</v>
      </c>
      <c r="BJ119" s="40">
        <f t="shared" si="60"/>
        <v>0</v>
      </c>
      <c r="BK119" s="40">
        <f t="shared" si="60"/>
        <v>0</v>
      </c>
      <c r="BL119" s="40">
        <f t="shared" si="60"/>
        <v>0</v>
      </c>
      <c r="BM119" s="40">
        <f t="shared" si="60"/>
        <v>0</v>
      </c>
      <c r="BN119" s="40">
        <f t="shared" si="60"/>
        <v>0</v>
      </c>
      <c r="BO119" s="40">
        <f t="shared" si="60"/>
        <v>0</v>
      </c>
      <c r="BP119" s="40">
        <f t="shared" si="60"/>
        <v>0</v>
      </c>
      <c r="BQ119" s="40">
        <f t="shared" si="60"/>
        <v>0</v>
      </c>
      <c r="BR119" s="40">
        <f t="shared" si="60"/>
        <v>0</v>
      </c>
      <c r="BS119" s="40">
        <f t="shared" si="60"/>
        <v>0</v>
      </c>
      <c r="BT119" s="40">
        <f t="shared" si="60"/>
        <v>0</v>
      </c>
      <c r="BU119" s="40">
        <f t="shared" si="60"/>
        <v>0</v>
      </c>
      <c r="BV119" s="40">
        <f t="shared" si="60"/>
        <v>0</v>
      </c>
      <c r="BW119" s="40">
        <f t="shared" si="60"/>
        <v>0</v>
      </c>
      <c r="BX119" s="40">
        <f t="shared" si="60"/>
        <v>0</v>
      </c>
      <c r="BY119" s="40">
        <f t="shared" si="60"/>
        <v>0</v>
      </c>
      <c r="BZ119" s="40">
        <f t="shared" si="60"/>
        <v>0</v>
      </c>
      <c r="CA119" s="40">
        <f t="shared" si="60"/>
        <v>0</v>
      </c>
      <c r="CB119" s="40">
        <f t="shared" si="60"/>
        <v>0</v>
      </c>
      <c r="CC119" s="40">
        <f t="shared" si="60"/>
        <v>0</v>
      </c>
      <c r="CD119" s="40">
        <f t="shared" si="60"/>
        <v>0</v>
      </c>
      <c r="CE119" s="40">
        <f t="shared" si="60"/>
        <v>0</v>
      </c>
      <c r="CF119" s="40">
        <f t="shared" si="60"/>
        <v>0</v>
      </c>
      <c r="CG119" s="40">
        <f t="shared" si="60"/>
        <v>0</v>
      </c>
      <c r="CH119" s="40">
        <f t="shared" si="60"/>
        <v>0</v>
      </c>
      <c r="CI119" s="40">
        <f t="shared" si="60"/>
        <v>0</v>
      </c>
      <c r="CJ119" s="40">
        <f t="shared" si="60"/>
        <v>0</v>
      </c>
      <c r="CK119" s="40">
        <f t="shared" si="60"/>
        <v>0</v>
      </c>
      <c r="CL119" s="40">
        <f t="shared" si="60"/>
        <v>0</v>
      </c>
      <c r="CM119" s="40">
        <f t="shared" si="60"/>
        <v>0</v>
      </c>
      <c r="CN119" s="40">
        <f t="shared" si="60"/>
        <v>0</v>
      </c>
      <c r="CO119" s="40">
        <f t="shared" si="60"/>
        <v>0</v>
      </c>
      <c r="CP119" s="40">
        <f t="shared" si="60"/>
        <v>0</v>
      </c>
      <c r="CQ119" s="40">
        <f t="shared" si="60"/>
        <v>0</v>
      </c>
      <c r="CR119" s="40">
        <f t="shared" si="60"/>
        <v>0</v>
      </c>
      <c r="CS119" s="40">
        <f t="shared" si="60"/>
        <v>0</v>
      </c>
    </row>
    <row r="120" spans="2:97" ht="15.75" customHeight="1">
      <c r="E120" s="31"/>
      <c r="F120" s="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row>
    <row r="121" spans="2:97" ht="15.75" customHeight="1">
      <c r="B121" s="2" t="s">
        <v>102</v>
      </c>
      <c r="C121" s="1"/>
      <c r="D121" s="1"/>
      <c r="E121" s="29">
        <f t="shared" ref="E121:E123" si="61">SUM(G121:CS121)</f>
        <v>29572.550504467574</v>
      </c>
      <c r="F121" s="1"/>
      <c r="G121" s="40">
        <f t="shared" ref="G121:CS121" si="62">G117+G113</f>
        <v>0</v>
      </c>
      <c r="H121" s="40">
        <f t="shared" si="62"/>
        <v>0</v>
      </c>
      <c r="I121" s="40">
        <f t="shared" si="62"/>
        <v>0</v>
      </c>
      <c r="J121" s="40">
        <f t="shared" si="62"/>
        <v>0</v>
      </c>
      <c r="K121" s="40">
        <f t="shared" si="62"/>
        <v>0</v>
      </c>
      <c r="L121" s="40">
        <f t="shared" si="62"/>
        <v>0</v>
      </c>
      <c r="M121" s="40">
        <f t="shared" si="62"/>
        <v>0</v>
      </c>
      <c r="N121" s="40">
        <f t="shared" si="62"/>
        <v>0</v>
      </c>
      <c r="O121" s="40">
        <f t="shared" si="62"/>
        <v>0</v>
      </c>
      <c r="P121" s="40">
        <f t="shared" si="62"/>
        <v>0</v>
      </c>
      <c r="Q121" s="40">
        <f t="shared" si="62"/>
        <v>0</v>
      </c>
      <c r="R121" s="40">
        <f t="shared" si="62"/>
        <v>0</v>
      </c>
      <c r="S121" s="40">
        <f t="shared" si="62"/>
        <v>0</v>
      </c>
      <c r="T121" s="40">
        <f t="shared" si="62"/>
        <v>0</v>
      </c>
      <c r="U121" s="40">
        <f t="shared" si="62"/>
        <v>0</v>
      </c>
      <c r="V121" s="40">
        <f t="shared" si="62"/>
        <v>0</v>
      </c>
      <c r="W121" s="40">
        <f t="shared" si="62"/>
        <v>0</v>
      </c>
      <c r="X121" s="40">
        <f t="shared" si="62"/>
        <v>0</v>
      </c>
      <c r="Y121" s="40">
        <f t="shared" si="62"/>
        <v>0</v>
      </c>
      <c r="Z121" s="40">
        <f t="shared" si="62"/>
        <v>4173.88688</v>
      </c>
      <c r="AA121" s="40">
        <f t="shared" si="62"/>
        <v>2381.369762513661</v>
      </c>
      <c r="AB121" s="40">
        <f t="shared" si="62"/>
        <v>2558.8708366666674</v>
      </c>
      <c r="AC121" s="40">
        <f t="shared" si="62"/>
        <v>300.99094333333335</v>
      </c>
      <c r="AD121" s="40">
        <f t="shared" si="62"/>
        <v>307.71247999999918</v>
      </c>
      <c r="AE121" s="40">
        <f t="shared" si="62"/>
        <v>346.56190633879783</v>
      </c>
      <c r="AF121" s="40">
        <f t="shared" si="62"/>
        <v>309.45508333333333</v>
      </c>
      <c r="AG121" s="40">
        <f t="shared" si="62"/>
        <v>299.56593666666669</v>
      </c>
      <c r="AH121" s="40">
        <f t="shared" si="62"/>
        <v>312.87787999999955</v>
      </c>
      <c r="AI121" s="40">
        <f t="shared" si="62"/>
        <v>298.51786666666663</v>
      </c>
      <c r="AJ121" s="40">
        <f t="shared" si="62"/>
        <v>395.21492635457321</v>
      </c>
      <c r="AK121" s="40">
        <f t="shared" si="62"/>
        <v>230.81346113875213</v>
      </c>
      <c r="AL121" s="40">
        <f t="shared" si="62"/>
        <v>299.00001945975077</v>
      </c>
      <c r="AM121" s="40">
        <f t="shared" si="62"/>
        <v>297.44289538590152</v>
      </c>
      <c r="AN121" s="40">
        <f t="shared" si="62"/>
        <v>299.463547819947</v>
      </c>
      <c r="AO121" s="40">
        <f t="shared" si="62"/>
        <v>299.463547819947</v>
      </c>
      <c r="AP121" s="40">
        <f t="shared" si="62"/>
        <v>299.9568824583352</v>
      </c>
      <c r="AQ121" s="40">
        <f t="shared" si="62"/>
        <v>314.16023838448592</v>
      </c>
      <c r="AR121" s="40">
        <f t="shared" si="62"/>
        <v>388.58214820281728</v>
      </c>
      <c r="AS121" s="40">
        <f t="shared" si="62"/>
        <v>302.35297267691328</v>
      </c>
      <c r="AT121" s="40">
        <f t="shared" si="62"/>
        <v>484.03661409679461</v>
      </c>
      <c r="AU121" s="40">
        <f t="shared" si="62"/>
        <v>407.76369838130154</v>
      </c>
      <c r="AV121" s="40">
        <f t="shared" si="62"/>
        <v>684.31834319661448</v>
      </c>
      <c r="AW121" s="40">
        <f t="shared" si="62"/>
        <v>372.0035922333268</v>
      </c>
      <c r="AX121" s="40">
        <f t="shared" si="62"/>
        <v>561.20001557883393</v>
      </c>
      <c r="AY121" s="40">
        <f t="shared" si="62"/>
        <v>365.10468034772441</v>
      </c>
      <c r="AZ121" s="40">
        <f t="shared" si="62"/>
        <v>565.31275547589655</v>
      </c>
      <c r="BA121" s="40">
        <f t="shared" si="62"/>
        <v>331.795225194924</v>
      </c>
      <c r="BB121" s="40">
        <f t="shared" si="62"/>
        <v>535.15432556512542</v>
      </c>
      <c r="BC121" s="40">
        <f t="shared" si="62"/>
        <v>316.73936600634477</v>
      </c>
      <c r="BD121" s="40">
        <f t="shared" si="62"/>
        <v>612.11177036614674</v>
      </c>
      <c r="BE121" s="40">
        <f t="shared" si="62"/>
        <v>281.31674560121525</v>
      </c>
      <c r="BF121" s="40">
        <f t="shared" si="62"/>
        <v>619.99595287286479</v>
      </c>
      <c r="BG121" s="40">
        <f t="shared" si="62"/>
        <v>299.25972168230322</v>
      </c>
      <c r="BH121" s="40">
        <f t="shared" si="62"/>
        <v>578.38669116638778</v>
      </c>
      <c r="BI121" s="40">
        <f t="shared" si="62"/>
        <v>326.82267989692212</v>
      </c>
      <c r="BJ121" s="40">
        <f t="shared" si="62"/>
        <v>175.48853621228997</v>
      </c>
      <c r="BK121" s="40">
        <f t="shared" si="62"/>
        <v>130.62393143426206</v>
      </c>
      <c r="BL121" s="40">
        <f t="shared" si="62"/>
        <v>19.781494967353471</v>
      </c>
      <c r="BM121" s="40">
        <f t="shared" si="62"/>
        <v>19.781494967353471</v>
      </c>
      <c r="BN121" s="40">
        <f t="shared" si="62"/>
        <v>20.276032341537306</v>
      </c>
      <c r="BO121" s="40">
        <f t="shared" si="62"/>
        <v>20.276032341537306</v>
      </c>
      <c r="BP121" s="40">
        <f t="shared" si="62"/>
        <v>20.782933150075738</v>
      </c>
      <c r="BQ121" s="40">
        <f t="shared" si="62"/>
        <v>20.782933150075738</v>
      </c>
      <c r="BR121" s="40">
        <f t="shared" si="62"/>
        <v>2829.3506407403138</v>
      </c>
      <c r="BS121" s="40">
        <f t="shared" si="62"/>
        <v>4557.8240822794887</v>
      </c>
      <c r="BT121" s="40">
        <f t="shared" si="62"/>
        <v>0</v>
      </c>
      <c r="BU121" s="40">
        <f t="shared" si="62"/>
        <v>0</v>
      </c>
      <c r="BV121" s="40">
        <f t="shared" si="62"/>
        <v>0</v>
      </c>
      <c r="BW121" s="40">
        <f t="shared" si="62"/>
        <v>0</v>
      </c>
      <c r="BX121" s="40">
        <f t="shared" si="62"/>
        <v>0</v>
      </c>
      <c r="BY121" s="40">
        <f t="shared" si="62"/>
        <v>0</v>
      </c>
      <c r="BZ121" s="40">
        <f t="shared" si="62"/>
        <v>0</v>
      </c>
      <c r="CA121" s="40">
        <f t="shared" si="62"/>
        <v>0</v>
      </c>
      <c r="CB121" s="40">
        <f t="shared" si="62"/>
        <v>0</v>
      </c>
      <c r="CC121" s="40">
        <f t="shared" si="62"/>
        <v>0</v>
      </c>
      <c r="CD121" s="40">
        <f t="shared" si="62"/>
        <v>0</v>
      </c>
      <c r="CE121" s="40">
        <f t="shared" si="62"/>
        <v>0</v>
      </c>
      <c r="CF121" s="40">
        <f t="shared" si="62"/>
        <v>0</v>
      </c>
      <c r="CG121" s="40">
        <f t="shared" si="62"/>
        <v>0</v>
      </c>
      <c r="CH121" s="40">
        <f t="shared" si="62"/>
        <v>0</v>
      </c>
      <c r="CI121" s="40">
        <f t="shared" si="62"/>
        <v>0</v>
      </c>
      <c r="CJ121" s="40">
        <f t="shared" si="62"/>
        <v>0</v>
      </c>
      <c r="CK121" s="40">
        <f t="shared" si="62"/>
        <v>0</v>
      </c>
      <c r="CL121" s="40">
        <f t="shared" si="62"/>
        <v>0</v>
      </c>
      <c r="CM121" s="40">
        <f t="shared" si="62"/>
        <v>0</v>
      </c>
      <c r="CN121" s="40">
        <f t="shared" si="62"/>
        <v>0</v>
      </c>
      <c r="CO121" s="40">
        <f t="shared" si="62"/>
        <v>0</v>
      </c>
      <c r="CP121" s="40">
        <f t="shared" si="62"/>
        <v>0</v>
      </c>
      <c r="CQ121" s="40">
        <f t="shared" si="62"/>
        <v>0</v>
      </c>
      <c r="CR121" s="40">
        <f t="shared" si="62"/>
        <v>0</v>
      </c>
      <c r="CS121" s="40">
        <f t="shared" si="62"/>
        <v>0</v>
      </c>
    </row>
    <row r="122" spans="2:97" ht="15.75" customHeight="1">
      <c r="B122" s="2" t="s">
        <v>103</v>
      </c>
      <c r="E122" s="31">
        <f t="shared" si="61"/>
        <v>15461.306504467564</v>
      </c>
      <c r="F122" s="1"/>
      <c r="G122" s="32">
        <f t="shared" ref="G122:CS122" si="63">G118+G113</f>
        <v>0</v>
      </c>
      <c r="H122" s="32">
        <f t="shared" si="63"/>
        <v>0</v>
      </c>
      <c r="I122" s="32">
        <f t="shared" si="63"/>
        <v>0</v>
      </c>
      <c r="J122" s="32">
        <f t="shared" si="63"/>
        <v>0</v>
      </c>
      <c r="K122" s="32">
        <f t="shared" si="63"/>
        <v>0</v>
      </c>
      <c r="L122" s="32">
        <f t="shared" si="63"/>
        <v>0</v>
      </c>
      <c r="M122" s="32">
        <f t="shared" si="63"/>
        <v>0</v>
      </c>
      <c r="N122" s="32">
        <f t="shared" si="63"/>
        <v>0</v>
      </c>
      <c r="O122" s="32">
        <f t="shared" si="63"/>
        <v>0</v>
      </c>
      <c r="P122" s="32">
        <f t="shared" si="63"/>
        <v>0</v>
      </c>
      <c r="Q122" s="32">
        <f t="shared" si="63"/>
        <v>0</v>
      </c>
      <c r="R122" s="32">
        <f t="shared" si="63"/>
        <v>0</v>
      </c>
      <c r="S122" s="32">
        <f t="shared" si="63"/>
        <v>0</v>
      </c>
      <c r="T122" s="32">
        <f t="shared" si="63"/>
        <v>-13186.244000000001</v>
      </c>
      <c r="U122" s="32">
        <f t="shared" si="63"/>
        <v>0</v>
      </c>
      <c r="V122" s="32">
        <f t="shared" si="63"/>
        <v>0</v>
      </c>
      <c r="W122" s="32">
        <f t="shared" si="63"/>
        <v>0</v>
      </c>
      <c r="X122" s="32">
        <f t="shared" si="63"/>
        <v>-925</v>
      </c>
      <c r="Y122" s="32">
        <f t="shared" si="63"/>
        <v>0</v>
      </c>
      <c r="Z122" s="32">
        <f t="shared" si="63"/>
        <v>4173.88688</v>
      </c>
      <c r="AA122" s="32">
        <f t="shared" si="63"/>
        <v>2381.369762513661</v>
      </c>
      <c r="AB122" s="32">
        <f t="shared" si="63"/>
        <v>2558.8708366666674</v>
      </c>
      <c r="AC122" s="32">
        <f t="shared" si="63"/>
        <v>300.99094333333335</v>
      </c>
      <c r="AD122" s="32">
        <f t="shared" si="63"/>
        <v>307.71247999999918</v>
      </c>
      <c r="AE122" s="32">
        <f t="shared" si="63"/>
        <v>346.56190633879783</v>
      </c>
      <c r="AF122" s="32">
        <f t="shared" si="63"/>
        <v>309.45508333333333</v>
      </c>
      <c r="AG122" s="32">
        <f t="shared" si="63"/>
        <v>299.56593666666669</v>
      </c>
      <c r="AH122" s="32">
        <f t="shared" si="63"/>
        <v>312.87787999999955</v>
      </c>
      <c r="AI122" s="32">
        <f t="shared" si="63"/>
        <v>298.51786666666663</v>
      </c>
      <c r="AJ122" s="32">
        <f t="shared" si="63"/>
        <v>395.21492635457321</v>
      </c>
      <c r="AK122" s="32">
        <f t="shared" si="63"/>
        <v>230.81346113875213</v>
      </c>
      <c r="AL122" s="32">
        <f t="shared" si="63"/>
        <v>299.00001945975077</v>
      </c>
      <c r="AM122" s="32">
        <f t="shared" si="63"/>
        <v>297.44289538590152</v>
      </c>
      <c r="AN122" s="32">
        <f t="shared" si="63"/>
        <v>299.463547819947</v>
      </c>
      <c r="AO122" s="32">
        <f t="shared" si="63"/>
        <v>299.463547819947</v>
      </c>
      <c r="AP122" s="32">
        <f t="shared" si="63"/>
        <v>299.9568824583352</v>
      </c>
      <c r="AQ122" s="32">
        <f t="shared" si="63"/>
        <v>314.16023838448592</v>
      </c>
      <c r="AR122" s="32">
        <f t="shared" si="63"/>
        <v>388.58214820281728</v>
      </c>
      <c r="AS122" s="32">
        <f t="shared" si="63"/>
        <v>302.35297267691328</v>
      </c>
      <c r="AT122" s="32">
        <f t="shared" si="63"/>
        <v>484.03661409679461</v>
      </c>
      <c r="AU122" s="32">
        <f t="shared" si="63"/>
        <v>407.76369838130154</v>
      </c>
      <c r="AV122" s="32">
        <f t="shared" si="63"/>
        <v>684.31834319661448</v>
      </c>
      <c r="AW122" s="32">
        <f t="shared" si="63"/>
        <v>372.0035922333268</v>
      </c>
      <c r="AX122" s="32">
        <f t="shared" si="63"/>
        <v>561.20001557883393</v>
      </c>
      <c r="AY122" s="32">
        <f t="shared" si="63"/>
        <v>365.10468034772441</v>
      </c>
      <c r="AZ122" s="32">
        <f t="shared" si="63"/>
        <v>565.31275547589655</v>
      </c>
      <c r="BA122" s="32">
        <f t="shared" si="63"/>
        <v>331.795225194924</v>
      </c>
      <c r="BB122" s="32">
        <f t="shared" si="63"/>
        <v>535.15432556512542</v>
      </c>
      <c r="BC122" s="32">
        <f t="shared" si="63"/>
        <v>316.73936600634477</v>
      </c>
      <c r="BD122" s="32">
        <f t="shared" si="63"/>
        <v>612.11177036614674</v>
      </c>
      <c r="BE122" s="32">
        <f t="shared" si="63"/>
        <v>281.31674560121525</v>
      </c>
      <c r="BF122" s="32">
        <f t="shared" si="63"/>
        <v>619.99595287286479</v>
      </c>
      <c r="BG122" s="32">
        <f t="shared" si="63"/>
        <v>299.25972168230322</v>
      </c>
      <c r="BH122" s="32">
        <f t="shared" si="63"/>
        <v>578.38669116638778</v>
      </c>
      <c r="BI122" s="32">
        <f t="shared" si="63"/>
        <v>326.82267989692212</v>
      </c>
      <c r="BJ122" s="32">
        <f t="shared" si="63"/>
        <v>175.48853621228997</v>
      </c>
      <c r="BK122" s="32">
        <f t="shared" si="63"/>
        <v>130.62393143426206</v>
      </c>
      <c r="BL122" s="32">
        <f t="shared" si="63"/>
        <v>19.781494967353471</v>
      </c>
      <c r="BM122" s="32">
        <f t="shared" si="63"/>
        <v>19.781494967353471</v>
      </c>
      <c r="BN122" s="32">
        <f t="shared" si="63"/>
        <v>20.276032341537306</v>
      </c>
      <c r="BO122" s="32">
        <f t="shared" si="63"/>
        <v>20.276032341537306</v>
      </c>
      <c r="BP122" s="32">
        <f t="shared" si="63"/>
        <v>20.782933150075738</v>
      </c>
      <c r="BQ122" s="32">
        <f t="shared" si="63"/>
        <v>20.782933150075738</v>
      </c>
      <c r="BR122" s="32">
        <f t="shared" si="63"/>
        <v>2829.3506407403138</v>
      </c>
      <c r="BS122" s="32">
        <f t="shared" si="63"/>
        <v>4557.8240822794887</v>
      </c>
      <c r="BT122" s="32">
        <f t="shared" si="63"/>
        <v>0</v>
      </c>
      <c r="BU122" s="32">
        <f t="shared" si="63"/>
        <v>0</v>
      </c>
      <c r="BV122" s="32">
        <f t="shared" si="63"/>
        <v>0</v>
      </c>
      <c r="BW122" s="32">
        <f t="shared" si="63"/>
        <v>0</v>
      </c>
      <c r="BX122" s="32">
        <f t="shared" si="63"/>
        <v>0</v>
      </c>
      <c r="BY122" s="32">
        <f t="shared" si="63"/>
        <v>0</v>
      </c>
      <c r="BZ122" s="32">
        <f t="shared" si="63"/>
        <v>0</v>
      </c>
      <c r="CA122" s="32">
        <f t="shared" si="63"/>
        <v>0</v>
      </c>
      <c r="CB122" s="32">
        <f t="shared" si="63"/>
        <v>0</v>
      </c>
      <c r="CC122" s="32">
        <f t="shared" si="63"/>
        <v>0</v>
      </c>
      <c r="CD122" s="32">
        <f t="shared" si="63"/>
        <v>0</v>
      </c>
      <c r="CE122" s="32">
        <f t="shared" si="63"/>
        <v>0</v>
      </c>
      <c r="CF122" s="32">
        <f t="shared" si="63"/>
        <v>0</v>
      </c>
      <c r="CG122" s="32">
        <f t="shared" si="63"/>
        <v>0</v>
      </c>
      <c r="CH122" s="32">
        <f t="shared" si="63"/>
        <v>0</v>
      </c>
      <c r="CI122" s="32">
        <f t="shared" si="63"/>
        <v>0</v>
      </c>
      <c r="CJ122" s="32">
        <f t="shared" si="63"/>
        <v>0</v>
      </c>
      <c r="CK122" s="32">
        <f t="shared" si="63"/>
        <v>0</v>
      </c>
      <c r="CL122" s="32">
        <f t="shared" si="63"/>
        <v>0</v>
      </c>
      <c r="CM122" s="32">
        <f t="shared" si="63"/>
        <v>0</v>
      </c>
      <c r="CN122" s="32">
        <f t="shared" si="63"/>
        <v>0</v>
      </c>
      <c r="CO122" s="32">
        <f t="shared" si="63"/>
        <v>0</v>
      </c>
      <c r="CP122" s="32">
        <f t="shared" si="63"/>
        <v>0</v>
      </c>
      <c r="CQ122" s="32">
        <f t="shared" si="63"/>
        <v>0</v>
      </c>
      <c r="CR122" s="32">
        <f t="shared" si="63"/>
        <v>0</v>
      </c>
      <c r="CS122" s="32">
        <f t="shared" si="63"/>
        <v>0</v>
      </c>
    </row>
    <row r="123" spans="2:97" ht="15.75" customHeight="1">
      <c r="B123" s="2" t="s">
        <v>104</v>
      </c>
      <c r="E123" s="29">
        <f t="shared" si="61"/>
        <v>-1825.8554399879024</v>
      </c>
      <c r="F123" s="1"/>
      <c r="G123" s="40">
        <f t="shared" ref="G123:CS123" si="64">G119+G113</f>
        <v>0</v>
      </c>
      <c r="H123" s="40">
        <f t="shared" si="64"/>
        <v>0</v>
      </c>
      <c r="I123" s="40">
        <f t="shared" si="64"/>
        <v>0</v>
      </c>
      <c r="J123" s="40">
        <f t="shared" si="64"/>
        <v>0</v>
      </c>
      <c r="K123" s="40">
        <f t="shared" si="64"/>
        <v>0</v>
      </c>
      <c r="L123" s="40">
        <f t="shared" si="64"/>
        <v>0</v>
      </c>
      <c r="M123" s="40">
        <f t="shared" si="64"/>
        <v>0</v>
      </c>
      <c r="N123" s="40">
        <f t="shared" si="64"/>
        <v>0</v>
      </c>
      <c r="O123" s="40">
        <f t="shared" si="64"/>
        <v>0</v>
      </c>
      <c r="P123" s="40">
        <f t="shared" si="64"/>
        <v>0</v>
      </c>
      <c r="Q123" s="40">
        <f t="shared" si="64"/>
        <v>0</v>
      </c>
      <c r="R123" s="40">
        <f t="shared" si="64"/>
        <v>0</v>
      </c>
      <c r="S123" s="40">
        <f t="shared" si="64"/>
        <v>0</v>
      </c>
      <c r="T123" s="40">
        <f t="shared" si="64"/>
        <v>-13186.244000000001</v>
      </c>
      <c r="U123" s="40">
        <f t="shared" si="64"/>
        <v>0</v>
      </c>
      <c r="V123" s="40">
        <f t="shared" si="64"/>
        <v>0</v>
      </c>
      <c r="W123" s="40">
        <f t="shared" si="64"/>
        <v>0</v>
      </c>
      <c r="X123" s="40">
        <f t="shared" si="64"/>
        <v>-925</v>
      </c>
      <c r="Y123" s="40">
        <f t="shared" si="64"/>
        <v>0</v>
      </c>
      <c r="Z123" s="40">
        <f t="shared" si="64"/>
        <v>4173.88688</v>
      </c>
      <c r="AA123" s="40">
        <f t="shared" si="64"/>
        <v>2381.369762513661</v>
      </c>
      <c r="AB123" s="40">
        <f t="shared" si="64"/>
        <v>2558.8708366666674</v>
      </c>
      <c r="AC123" s="40">
        <f t="shared" si="64"/>
        <v>300.99094333333335</v>
      </c>
      <c r="AD123" s="40">
        <f t="shared" si="64"/>
        <v>307.71247999999918</v>
      </c>
      <c r="AE123" s="40">
        <f t="shared" si="64"/>
        <v>346.56190633879783</v>
      </c>
      <c r="AF123" s="40">
        <f t="shared" si="64"/>
        <v>309.45508333333333</v>
      </c>
      <c r="AG123" s="40">
        <f t="shared" si="64"/>
        <v>299.56593666666669</v>
      </c>
      <c r="AH123" s="40">
        <f t="shared" si="64"/>
        <v>312.87787999999955</v>
      </c>
      <c r="AI123" s="40">
        <f t="shared" si="64"/>
        <v>298.51786666666663</v>
      </c>
      <c r="AJ123" s="40">
        <f t="shared" si="64"/>
        <v>395.21492635457321</v>
      </c>
      <c r="AK123" s="40">
        <f t="shared" si="64"/>
        <v>13.584442887175895</v>
      </c>
      <c r="AL123" s="40">
        <f t="shared" si="64"/>
        <v>14.046313945339875</v>
      </c>
      <c r="AM123" s="40">
        <f t="shared" si="64"/>
        <v>14.046313945339875</v>
      </c>
      <c r="AN123" s="40">
        <f t="shared" si="64"/>
        <v>14.50984230553609</v>
      </c>
      <c r="AO123" s="40">
        <f t="shared" si="64"/>
        <v>14.50984230553609</v>
      </c>
      <c r="AP123" s="40">
        <f t="shared" si="64"/>
        <v>15.003176943924316</v>
      </c>
      <c r="AQ123" s="40">
        <f t="shared" si="64"/>
        <v>15.003176943924316</v>
      </c>
      <c r="AR123" s="40">
        <f t="shared" si="64"/>
        <v>15.453272252242046</v>
      </c>
      <c r="AS123" s="40">
        <f t="shared" si="64"/>
        <v>15.453272252242046</v>
      </c>
      <c r="AT123" s="40">
        <f t="shared" si="64"/>
        <v>15.839604058548097</v>
      </c>
      <c r="AU123" s="40">
        <f t="shared" si="64"/>
        <v>15.839604058548097</v>
      </c>
      <c r="AV123" s="40">
        <f t="shared" si="64"/>
        <v>16.2355941600118</v>
      </c>
      <c r="AW123" s="40">
        <f t="shared" si="64"/>
        <v>16.2355941600118</v>
      </c>
      <c r="AX123" s="40">
        <f t="shared" si="64"/>
        <v>16.641484014012093</v>
      </c>
      <c r="AY123" s="40">
        <f t="shared" si="64"/>
        <v>16.641484014012093</v>
      </c>
      <c r="AZ123" s="40">
        <f t="shared" si="64"/>
        <v>17.057521114362395</v>
      </c>
      <c r="BA123" s="40">
        <f t="shared" si="64"/>
        <v>17.057521114362395</v>
      </c>
      <c r="BB123" s="40">
        <f t="shared" si="64"/>
        <v>17.483959142221455</v>
      </c>
      <c r="BC123" s="40">
        <f t="shared" si="64"/>
        <v>17.483959142221455</v>
      </c>
      <c r="BD123" s="40">
        <f t="shared" si="64"/>
        <v>17.921058120776987</v>
      </c>
      <c r="BE123" s="40">
        <f t="shared" si="64"/>
        <v>17.921058120776987</v>
      </c>
      <c r="BF123" s="40">
        <f t="shared" si="64"/>
        <v>18.36908457379641</v>
      </c>
      <c r="BG123" s="40">
        <f t="shared" si="64"/>
        <v>18.36908457379641</v>
      </c>
      <c r="BH123" s="40">
        <f t="shared" si="64"/>
        <v>18.828311688141319</v>
      </c>
      <c r="BI123" s="40">
        <f t="shared" si="64"/>
        <v>18.828311688141319</v>
      </c>
      <c r="BJ123" s="40">
        <f t="shared" si="64"/>
        <v>19.29901948034485</v>
      </c>
      <c r="BK123" s="40">
        <f t="shared" si="64"/>
        <v>19.29901948034485</v>
      </c>
      <c r="BL123" s="40">
        <f t="shared" si="64"/>
        <v>19.781494967353471</v>
      </c>
      <c r="BM123" s="40">
        <f t="shared" si="64"/>
        <v>19.781494967353471</v>
      </c>
      <c r="BN123" s="40">
        <f t="shared" si="64"/>
        <v>20.276032341537306</v>
      </c>
      <c r="BO123" s="40">
        <f t="shared" si="64"/>
        <v>20.276032341537306</v>
      </c>
      <c r="BP123" s="40">
        <f t="shared" si="64"/>
        <v>20.782933150075738</v>
      </c>
      <c r="BQ123" s="40">
        <f t="shared" si="64"/>
        <v>20.782933150075738</v>
      </c>
      <c r="BR123" s="40">
        <f t="shared" si="64"/>
        <v>21.302506478827627</v>
      </c>
      <c r="BS123" s="40">
        <f t="shared" si="64"/>
        <v>10.419704255948297</v>
      </c>
      <c r="BT123" s="40">
        <f t="shared" si="64"/>
        <v>0</v>
      </c>
      <c r="BU123" s="40">
        <f t="shared" si="64"/>
        <v>0</v>
      </c>
      <c r="BV123" s="40">
        <f t="shared" si="64"/>
        <v>0</v>
      </c>
      <c r="BW123" s="40">
        <f t="shared" si="64"/>
        <v>0</v>
      </c>
      <c r="BX123" s="40">
        <f t="shared" si="64"/>
        <v>0</v>
      </c>
      <c r="BY123" s="40">
        <f t="shared" si="64"/>
        <v>0</v>
      </c>
      <c r="BZ123" s="40">
        <f t="shared" si="64"/>
        <v>0</v>
      </c>
      <c r="CA123" s="40">
        <f t="shared" si="64"/>
        <v>0</v>
      </c>
      <c r="CB123" s="40">
        <f t="shared" si="64"/>
        <v>0</v>
      </c>
      <c r="CC123" s="40">
        <f t="shared" si="64"/>
        <v>0</v>
      </c>
      <c r="CD123" s="40">
        <f t="shared" si="64"/>
        <v>0</v>
      </c>
      <c r="CE123" s="40">
        <f t="shared" si="64"/>
        <v>0</v>
      </c>
      <c r="CF123" s="40">
        <f t="shared" si="64"/>
        <v>0</v>
      </c>
      <c r="CG123" s="40">
        <f t="shared" si="64"/>
        <v>0</v>
      </c>
      <c r="CH123" s="40">
        <f t="shared" si="64"/>
        <v>0</v>
      </c>
      <c r="CI123" s="40">
        <f t="shared" si="64"/>
        <v>0</v>
      </c>
      <c r="CJ123" s="40">
        <f t="shared" si="64"/>
        <v>0</v>
      </c>
      <c r="CK123" s="40">
        <f t="shared" si="64"/>
        <v>0</v>
      </c>
      <c r="CL123" s="40">
        <f t="shared" si="64"/>
        <v>0</v>
      </c>
      <c r="CM123" s="40">
        <f t="shared" si="64"/>
        <v>0</v>
      </c>
      <c r="CN123" s="40">
        <f t="shared" si="64"/>
        <v>0</v>
      </c>
      <c r="CO123" s="40">
        <f t="shared" si="64"/>
        <v>0</v>
      </c>
      <c r="CP123" s="40">
        <f t="shared" si="64"/>
        <v>0</v>
      </c>
      <c r="CQ123" s="40">
        <f t="shared" si="64"/>
        <v>0</v>
      </c>
      <c r="CR123" s="40">
        <f t="shared" si="64"/>
        <v>0</v>
      </c>
      <c r="CS123" s="40">
        <f t="shared" si="64"/>
        <v>0</v>
      </c>
    </row>
    <row r="124" spans="2:97" ht="15.75" customHeight="1"/>
    <row r="125" spans="2:97" ht="15.75" customHeight="1">
      <c r="B125" s="1" t="s">
        <v>94</v>
      </c>
    </row>
    <row r="126" spans="2:97" ht="15.75" customHeight="1"/>
    <row r="127" spans="2:97" ht="15.75" customHeight="1">
      <c r="B127" s="2" t="s">
        <v>99</v>
      </c>
      <c r="C127" s="1"/>
      <c r="D127" s="1"/>
      <c r="E127" s="29">
        <f t="shared" ref="E127:E129" si="65">SUM(G127:CS127)</f>
        <v>16135.629650901059</v>
      </c>
      <c r="F127" s="1"/>
      <c r="G127" s="40">
        <f t="shared" ref="G127:CS127" si="66">G117*G$52</f>
        <v>0</v>
      </c>
      <c r="H127" s="40">
        <f t="shared" si="66"/>
        <v>0</v>
      </c>
      <c r="I127" s="40">
        <f t="shared" si="66"/>
        <v>0</v>
      </c>
      <c r="J127" s="40">
        <f t="shared" si="66"/>
        <v>0</v>
      </c>
      <c r="K127" s="40">
        <f t="shared" si="66"/>
        <v>0</v>
      </c>
      <c r="L127" s="40">
        <f t="shared" si="66"/>
        <v>0</v>
      </c>
      <c r="M127" s="40">
        <f t="shared" si="66"/>
        <v>0</v>
      </c>
      <c r="N127" s="40">
        <f t="shared" si="66"/>
        <v>0</v>
      </c>
      <c r="O127" s="40">
        <f t="shared" si="66"/>
        <v>0</v>
      </c>
      <c r="P127" s="40">
        <f t="shared" si="66"/>
        <v>0</v>
      </c>
      <c r="Q127" s="40">
        <f t="shared" si="66"/>
        <v>0</v>
      </c>
      <c r="R127" s="40">
        <f t="shared" si="66"/>
        <v>0</v>
      </c>
      <c r="S127" s="40">
        <f t="shared" si="66"/>
        <v>0</v>
      </c>
      <c r="T127" s="40">
        <f t="shared" si="66"/>
        <v>0</v>
      </c>
      <c r="U127" s="40">
        <f t="shared" si="66"/>
        <v>0</v>
      </c>
      <c r="V127" s="40">
        <f t="shared" si="66"/>
        <v>0</v>
      </c>
      <c r="W127" s="40">
        <f t="shared" si="66"/>
        <v>0</v>
      </c>
      <c r="X127" s="40">
        <f t="shared" si="66"/>
        <v>0</v>
      </c>
      <c r="Y127" s="40">
        <f t="shared" si="66"/>
        <v>0</v>
      </c>
      <c r="Z127" s="40">
        <f t="shared" si="66"/>
        <v>4161.88688</v>
      </c>
      <c r="AA127" s="40">
        <f t="shared" si="66"/>
        <v>2311.1444139873852</v>
      </c>
      <c r="AB127" s="40">
        <f t="shared" si="66"/>
        <v>2422.6059015863693</v>
      </c>
      <c r="AC127" s="40">
        <f t="shared" si="66"/>
        <v>270.65056932396021</v>
      </c>
      <c r="AD127" s="40">
        <f t="shared" si="66"/>
        <v>273.96826764711642</v>
      </c>
      <c r="AE127" s="40">
        <f t="shared" si="66"/>
        <v>281.79876714982714</v>
      </c>
      <c r="AF127" s="40">
        <f t="shared" si="66"/>
        <v>228.89426747004376</v>
      </c>
      <c r="AG127" s="40">
        <f t="shared" si="66"/>
        <v>193.52927511576601</v>
      </c>
      <c r="AH127" s="40">
        <f t="shared" si="66"/>
        <v>176.59320240954088</v>
      </c>
      <c r="AI127" s="40">
        <f t="shared" si="66"/>
        <v>161.43053631341695</v>
      </c>
      <c r="AJ127" s="40">
        <f t="shared" si="66"/>
        <v>208.31377781314109</v>
      </c>
      <c r="AK127" s="40">
        <f t="shared" si="66"/>
        <v>115.0151354250166</v>
      </c>
      <c r="AL127" s="40">
        <f t="shared" si="66"/>
        <v>146.34358262403259</v>
      </c>
      <c r="AM127" s="40">
        <f t="shared" si="66"/>
        <v>141.90529364281193</v>
      </c>
      <c r="AN127" s="40">
        <f t="shared" si="66"/>
        <v>139.11786823197099</v>
      </c>
      <c r="AO127" s="40">
        <f t="shared" si="66"/>
        <v>135.63992152617172</v>
      </c>
      <c r="AP127" s="40">
        <f t="shared" si="66"/>
        <v>132.24892348801743</v>
      </c>
      <c r="AQ127" s="40">
        <f t="shared" si="66"/>
        <v>135.36977621148478</v>
      </c>
      <c r="AR127" s="40">
        <f t="shared" si="66"/>
        <v>164.62126244802093</v>
      </c>
      <c r="AS127" s="40">
        <f t="shared" si="66"/>
        <v>123.41324693929971</v>
      </c>
      <c r="AT127" s="40">
        <f t="shared" si="66"/>
        <v>196.3653858902567</v>
      </c>
      <c r="AU127" s="40">
        <f t="shared" si="66"/>
        <v>160.26654647946765</v>
      </c>
      <c r="AV127" s="40">
        <f t="shared" si="66"/>
        <v>266.36415976729955</v>
      </c>
      <c r="AW127" s="40">
        <f t="shared" si="66"/>
        <v>138.29835887119782</v>
      </c>
      <c r="AX127" s="40">
        <f t="shared" si="66"/>
        <v>206.39507443548723</v>
      </c>
      <c r="AY127" s="40">
        <f t="shared" si="66"/>
        <v>128.77047387392571</v>
      </c>
      <c r="AZ127" s="40">
        <f t="shared" si="66"/>
        <v>197.53623882953713</v>
      </c>
      <c r="BA127" s="40">
        <f t="shared" si="66"/>
        <v>110.56492656282977</v>
      </c>
      <c r="BB127" s="40">
        <f t="shared" si="66"/>
        <v>177.3072646607184</v>
      </c>
      <c r="BC127" s="40">
        <f t="shared" si="66"/>
        <v>99.935513100424885</v>
      </c>
      <c r="BD127" s="40">
        <f t="shared" si="66"/>
        <v>193.46763178565391</v>
      </c>
      <c r="BE127" s="40">
        <f t="shared" si="66"/>
        <v>83.61722147197176</v>
      </c>
      <c r="BF127" s="40">
        <f t="shared" si="66"/>
        <v>186.21682223420387</v>
      </c>
      <c r="BG127" s="40">
        <f t="shared" si="66"/>
        <v>84.768318170247312</v>
      </c>
      <c r="BH127" s="40">
        <f t="shared" si="66"/>
        <v>164.6441570778095</v>
      </c>
      <c r="BI127" s="40">
        <f t="shared" si="66"/>
        <v>88.35849506192254</v>
      </c>
      <c r="BJ127" s="40">
        <f t="shared" si="66"/>
        <v>43.687986748154884</v>
      </c>
      <c r="BK127" s="40">
        <f t="shared" si="66"/>
        <v>30.360374661802265</v>
      </c>
      <c r="BL127" s="40">
        <f t="shared" si="66"/>
        <v>0</v>
      </c>
      <c r="BM127" s="40">
        <f t="shared" si="66"/>
        <v>0</v>
      </c>
      <c r="BN127" s="40">
        <f t="shared" si="66"/>
        <v>0</v>
      </c>
      <c r="BO127" s="40">
        <f t="shared" si="66"/>
        <v>0</v>
      </c>
      <c r="BP127" s="40">
        <f t="shared" si="66"/>
        <v>0</v>
      </c>
      <c r="BQ127" s="40">
        <f t="shared" si="66"/>
        <v>0</v>
      </c>
      <c r="BR127" s="40">
        <f t="shared" si="66"/>
        <v>641.43347968056287</v>
      </c>
      <c r="BS127" s="40">
        <f t="shared" si="66"/>
        <v>1012.7803521841911</v>
      </c>
      <c r="BT127" s="40">
        <f t="shared" si="66"/>
        <v>0</v>
      </c>
      <c r="BU127" s="40">
        <f t="shared" si="66"/>
        <v>0</v>
      </c>
      <c r="BV127" s="40">
        <f t="shared" si="66"/>
        <v>0</v>
      </c>
      <c r="BW127" s="40">
        <f t="shared" si="66"/>
        <v>0</v>
      </c>
      <c r="BX127" s="40">
        <f t="shared" si="66"/>
        <v>0</v>
      </c>
      <c r="BY127" s="40">
        <f t="shared" si="66"/>
        <v>0</v>
      </c>
      <c r="BZ127" s="40">
        <f t="shared" si="66"/>
        <v>0</v>
      </c>
      <c r="CA127" s="40">
        <f t="shared" si="66"/>
        <v>0</v>
      </c>
      <c r="CB127" s="40">
        <f t="shared" si="66"/>
        <v>0</v>
      </c>
      <c r="CC127" s="40">
        <f t="shared" si="66"/>
        <v>0</v>
      </c>
      <c r="CD127" s="40">
        <f t="shared" si="66"/>
        <v>0</v>
      </c>
      <c r="CE127" s="40">
        <f t="shared" si="66"/>
        <v>0</v>
      </c>
      <c r="CF127" s="40">
        <f t="shared" si="66"/>
        <v>0</v>
      </c>
      <c r="CG127" s="40">
        <f t="shared" si="66"/>
        <v>0</v>
      </c>
      <c r="CH127" s="40">
        <f t="shared" si="66"/>
        <v>0</v>
      </c>
      <c r="CI127" s="40">
        <f t="shared" si="66"/>
        <v>0</v>
      </c>
      <c r="CJ127" s="40">
        <f t="shared" si="66"/>
        <v>0</v>
      </c>
      <c r="CK127" s="40">
        <f t="shared" si="66"/>
        <v>0</v>
      </c>
      <c r="CL127" s="40">
        <f t="shared" si="66"/>
        <v>0</v>
      </c>
      <c r="CM127" s="40">
        <f t="shared" si="66"/>
        <v>0</v>
      </c>
      <c r="CN127" s="40">
        <f t="shared" si="66"/>
        <v>0</v>
      </c>
      <c r="CO127" s="40">
        <f t="shared" si="66"/>
        <v>0</v>
      </c>
      <c r="CP127" s="40">
        <f t="shared" si="66"/>
        <v>0</v>
      </c>
      <c r="CQ127" s="40">
        <f t="shared" si="66"/>
        <v>0</v>
      </c>
      <c r="CR127" s="40">
        <f t="shared" si="66"/>
        <v>0</v>
      </c>
      <c r="CS127" s="40">
        <f t="shared" si="66"/>
        <v>0</v>
      </c>
    </row>
    <row r="128" spans="2:97" ht="15.75" customHeight="1">
      <c r="B128" s="2" t="s">
        <v>100</v>
      </c>
      <c r="E128" s="31">
        <f t="shared" si="65"/>
        <v>2024.3856509010584</v>
      </c>
      <c r="F128" s="1"/>
      <c r="G128" s="32">
        <f t="shared" ref="G128:CS128" si="67">G118*G$52</f>
        <v>0</v>
      </c>
      <c r="H128" s="32">
        <f t="shared" si="67"/>
        <v>0</v>
      </c>
      <c r="I128" s="32">
        <f t="shared" si="67"/>
        <v>0</v>
      </c>
      <c r="J128" s="32">
        <f t="shared" si="67"/>
        <v>0</v>
      </c>
      <c r="K128" s="32">
        <f t="shared" si="67"/>
        <v>0</v>
      </c>
      <c r="L128" s="32">
        <f t="shared" si="67"/>
        <v>0</v>
      </c>
      <c r="M128" s="32">
        <f t="shared" si="67"/>
        <v>0</v>
      </c>
      <c r="N128" s="32">
        <f t="shared" si="67"/>
        <v>0</v>
      </c>
      <c r="O128" s="32">
        <f t="shared" si="67"/>
        <v>0</v>
      </c>
      <c r="P128" s="32">
        <f t="shared" si="67"/>
        <v>0</v>
      </c>
      <c r="Q128" s="32">
        <f t="shared" si="67"/>
        <v>0</v>
      </c>
      <c r="R128" s="32">
        <f t="shared" si="67"/>
        <v>0</v>
      </c>
      <c r="S128" s="32">
        <f t="shared" si="67"/>
        <v>0</v>
      </c>
      <c r="T128" s="32">
        <f t="shared" si="67"/>
        <v>-13186.244000000001</v>
      </c>
      <c r="U128" s="32">
        <f t="shared" si="67"/>
        <v>0</v>
      </c>
      <c r="V128" s="32">
        <f t="shared" si="67"/>
        <v>0</v>
      </c>
      <c r="W128" s="32">
        <f t="shared" si="67"/>
        <v>0</v>
      </c>
      <c r="X128" s="32">
        <f t="shared" si="67"/>
        <v>-925</v>
      </c>
      <c r="Y128" s="32">
        <f t="shared" si="67"/>
        <v>0</v>
      </c>
      <c r="Z128" s="32">
        <f t="shared" si="67"/>
        <v>4161.88688</v>
      </c>
      <c r="AA128" s="32">
        <f t="shared" si="67"/>
        <v>2311.1444139873852</v>
      </c>
      <c r="AB128" s="32">
        <f t="shared" si="67"/>
        <v>2422.6059015863693</v>
      </c>
      <c r="AC128" s="32">
        <f t="shared" si="67"/>
        <v>270.65056932396021</v>
      </c>
      <c r="AD128" s="32">
        <f t="shared" si="67"/>
        <v>273.96826764711642</v>
      </c>
      <c r="AE128" s="32">
        <f t="shared" si="67"/>
        <v>281.79876714982714</v>
      </c>
      <c r="AF128" s="32">
        <f t="shared" si="67"/>
        <v>228.89426747004376</v>
      </c>
      <c r="AG128" s="32">
        <f t="shared" si="67"/>
        <v>193.52927511576601</v>
      </c>
      <c r="AH128" s="32">
        <f t="shared" si="67"/>
        <v>176.59320240954088</v>
      </c>
      <c r="AI128" s="32">
        <f t="shared" si="67"/>
        <v>161.43053631341695</v>
      </c>
      <c r="AJ128" s="32">
        <f t="shared" si="67"/>
        <v>208.31377781314109</v>
      </c>
      <c r="AK128" s="32">
        <f t="shared" si="67"/>
        <v>115.0151354250166</v>
      </c>
      <c r="AL128" s="32">
        <f t="shared" si="67"/>
        <v>146.34358262403259</v>
      </c>
      <c r="AM128" s="32">
        <f t="shared" si="67"/>
        <v>141.90529364281193</v>
      </c>
      <c r="AN128" s="32">
        <f t="shared" si="67"/>
        <v>139.11786823197099</v>
      </c>
      <c r="AO128" s="32">
        <f t="shared" si="67"/>
        <v>135.63992152617172</v>
      </c>
      <c r="AP128" s="32">
        <f t="shared" si="67"/>
        <v>132.24892348801743</v>
      </c>
      <c r="AQ128" s="32">
        <f t="shared" si="67"/>
        <v>135.36977621148478</v>
      </c>
      <c r="AR128" s="32">
        <f t="shared" si="67"/>
        <v>164.62126244802093</v>
      </c>
      <c r="AS128" s="32">
        <f t="shared" si="67"/>
        <v>123.41324693929971</v>
      </c>
      <c r="AT128" s="32">
        <f t="shared" si="67"/>
        <v>196.3653858902567</v>
      </c>
      <c r="AU128" s="32">
        <f t="shared" si="67"/>
        <v>160.26654647946765</v>
      </c>
      <c r="AV128" s="32">
        <f t="shared" si="67"/>
        <v>266.36415976729955</v>
      </c>
      <c r="AW128" s="32">
        <f t="shared" si="67"/>
        <v>138.29835887119782</v>
      </c>
      <c r="AX128" s="32">
        <f t="shared" si="67"/>
        <v>206.39507443548723</v>
      </c>
      <c r="AY128" s="32">
        <f t="shared" si="67"/>
        <v>128.77047387392571</v>
      </c>
      <c r="AZ128" s="32">
        <f t="shared" si="67"/>
        <v>197.53623882953713</v>
      </c>
      <c r="BA128" s="32">
        <f t="shared" si="67"/>
        <v>110.56492656282977</v>
      </c>
      <c r="BB128" s="32">
        <f t="shared" si="67"/>
        <v>177.3072646607184</v>
      </c>
      <c r="BC128" s="32">
        <f t="shared" si="67"/>
        <v>99.935513100424885</v>
      </c>
      <c r="BD128" s="32">
        <f t="shared" si="67"/>
        <v>193.46763178565391</v>
      </c>
      <c r="BE128" s="32">
        <f t="shared" si="67"/>
        <v>83.61722147197176</v>
      </c>
      <c r="BF128" s="32">
        <f t="shared" si="67"/>
        <v>186.21682223420387</v>
      </c>
      <c r="BG128" s="32">
        <f t="shared" si="67"/>
        <v>84.768318170247312</v>
      </c>
      <c r="BH128" s="32">
        <f t="shared" si="67"/>
        <v>164.6441570778095</v>
      </c>
      <c r="BI128" s="32">
        <f t="shared" si="67"/>
        <v>88.35849506192254</v>
      </c>
      <c r="BJ128" s="32">
        <f t="shared" si="67"/>
        <v>43.687986748154884</v>
      </c>
      <c r="BK128" s="32">
        <f t="shared" si="67"/>
        <v>30.360374661802265</v>
      </c>
      <c r="BL128" s="32">
        <f t="shared" si="67"/>
        <v>0</v>
      </c>
      <c r="BM128" s="32">
        <f t="shared" si="67"/>
        <v>0</v>
      </c>
      <c r="BN128" s="32">
        <f t="shared" si="67"/>
        <v>0</v>
      </c>
      <c r="BO128" s="32">
        <f t="shared" si="67"/>
        <v>0</v>
      </c>
      <c r="BP128" s="32">
        <f t="shared" si="67"/>
        <v>0</v>
      </c>
      <c r="BQ128" s="32">
        <f t="shared" si="67"/>
        <v>0</v>
      </c>
      <c r="BR128" s="32">
        <f t="shared" si="67"/>
        <v>641.43347968056287</v>
      </c>
      <c r="BS128" s="32">
        <f t="shared" si="67"/>
        <v>1012.7803521841911</v>
      </c>
      <c r="BT128" s="32">
        <f t="shared" si="67"/>
        <v>0</v>
      </c>
      <c r="BU128" s="32">
        <f t="shared" si="67"/>
        <v>0</v>
      </c>
      <c r="BV128" s="32">
        <f t="shared" si="67"/>
        <v>0</v>
      </c>
      <c r="BW128" s="32">
        <f t="shared" si="67"/>
        <v>0</v>
      </c>
      <c r="BX128" s="32">
        <f t="shared" si="67"/>
        <v>0</v>
      </c>
      <c r="BY128" s="32">
        <f t="shared" si="67"/>
        <v>0</v>
      </c>
      <c r="BZ128" s="32">
        <f t="shared" si="67"/>
        <v>0</v>
      </c>
      <c r="CA128" s="32">
        <f t="shared" si="67"/>
        <v>0</v>
      </c>
      <c r="CB128" s="32">
        <f t="shared" si="67"/>
        <v>0</v>
      </c>
      <c r="CC128" s="32">
        <f t="shared" si="67"/>
        <v>0</v>
      </c>
      <c r="CD128" s="32">
        <f t="shared" si="67"/>
        <v>0</v>
      </c>
      <c r="CE128" s="32">
        <f t="shared" si="67"/>
        <v>0</v>
      </c>
      <c r="CF128" s="32">
        <f t="shared" si="67"/>
        <v>0</v>
      </c>
      <c r="CG128" s="32">
        <f t="shared" si="67"/>
        <v>0</v>
      </c>
      <c r="CH128" s="32">
        <f t="shared" si="67"/>
        <v>0</v>
      </c>
      <c r="CI128" s="32">
        <f t="shared" si="67"/>
        <v>0</v>
      </c>
      <c r="CJ128" s="32">
        <f t="shared" si="67"/>
        <v>0</v>
      </c>
      <c r="CK128" s="32">
        <f t="shared" si="67"/>
        <v>0</v>
      </c>
      <c r="CL128" s="32">
        <f t="shared" si="67"/>
        <v>0</v>
      </c>
      <c r="CM128" s="32">
        <f t="shared" si="67"/>
        <v>0</v>
      </c>
      <c r="CN128" s="32">
        <f t="shared" si="67"/>
        <v>0</v>
      </c>
      <c r="CO128" s="32">
        <f t="shared" si="67"/>
        <v>0</v>
      </c>
      <c r="CP128" s="32">
        <f t="shared" si="67"/>
        <v>0</v>
      </c>
      <c r="CQ128" s="32">
        <f t="shared" si="67"/>
        <v>0</v>
      </c>
      <c r="CR128" s="32">
        <f t="shared" si="67"/>
        <v>0</v>
      </c>
      <c r="CS128" s="32">
        <f t="shared" si="67"/>
        <v>0</v>
      </c>
    </row>
    <row r="129" spans="2:97" ht="15.75" customHeight="1">
      <c r="B129" s="2" t="s">
        <v>101</v>
      </c>
      <c r="E129" s="29">
        <f t="shared" si="65"/>
        <v>-3420.4281411834327</v>
      </c>
      <c r="F129" s="1"/>
      <c r="G129" s="40">
        <f t="shared" ref="G129:CS129" si="68">G119*G$52</f>
        <v>0</v>
      </c>
      <c r="H129" s="40">
        <f t="shared" si="68"/>
        <v>0</v>
      </c>
      <c r="I129" s="40">
        <f t="shared" si="68"/>
        <v>0</v>
      </c>
      <c r="J129" s="40">
        <f t="shared" si="68"/>
        <v>0</v>
      </c>
      <c r="K129" s="40">
        <f t="shared" si="68"/>
        <v>0</v>
      </c>
      <c r="L129" s="40">
        <f t="shared" si="68"/>
        <v>0</v>
      </c>
      <c r="M129" s="40">
        <f t="shared" si="68"/>
        <v>0</v>
      </c>
      <c r="N129" s="40">
        <f t="shared" si="68"/>
        <v>0</v>
      </c>
      <c r="O129" s="40">
        <f t="shared" si="68"/>
        <v>0</v>
      </c>
      <c r="P129" s="40">
        <f t="shared" si="68"/>
        <v>0</v>
      </c>
      <c r="Q129" s="40">
        <f t="shared" si="68"/>
        <v>0</v>
      </c>
      <c r="R129" s="40">
        <f t="shared" si="68"/>
        <v>0</v>
      </c>
      <c r="S129" s="40">
        <f t="shared" si="68"/>
        <v>0</v>
      </c>
      <c r="T129" s="40">
        <f t="shared" si="68"/>
        <v>-13186.244000000001</v>
      </c>
      <c r="U129" s="40">
        <f t="shared" si="68"/>
        <v>0</v>
      </c>
      <c r="V129" s="40">
        <f t="shared" si="68"/>
        <v>0</v>
      </c>
      <c r="W129" s="40">
        <f t="shared" si="68"/>
        <v>0</v>
      </c>
      <c r="X129" s="40">
        <f t="shared" si="68"/>
        <v>-925</v>
      </c>
      <c r="Y129" s="40">
        <f t="shared" si="68"/>
        <v>0</v>
      </c>
      <c r="Z129" s="40">
        <f t="shared" si="68"/>
        <v>4161.88688</v>
      </c>
      <c r="AA129" s="40">
        <f t="shared" si="68"/>
        <v>2311.1444139873852</v>
      </c>
      <c r="AB129" s="40">
        <f t="shared" si="68"/>
        <v>2422.6059015863693</v>
      </c>
      <c r="AC129" s="40">
        <f t="shared" si="68"/>
        <v>270.65056932396021</v>
      </c>
      <c r="AD129" s="40">
        <f t="shared" si="68"/>
        <v>273.96826764711642</v>
      </c>
      <c r="AE129" s="40">
        <f t="shared" si="68"/>
        <v>281.79876714982714</v>
      </c>
      <c r="AF129" s="40">
        <f t="shared" si="68"/>
        <v>228.89426747004376</v>
      </c>
      <c r="AG129" s="40">
        <f t="shared" si="68"/>
        <v>193.52927511576601</v>
      </c>
      <c r="AH129" s="40">
        <f t="shared" si="68"/>
        <v>176.59320240954088</v>
      </c>
      <c r="AI129" s="40">
        <f t="shared" si="68"/>
        <v>161.43053631341695</v>
      </c>
      <c r="AJ129" s="40">
        <f t="shared" si="68"/>
        <v>208.31377781314109</v>
      </c>
      <c r="AK129" s="40">
        <f t="shared" si="68"/>
        <v>0</v>
      </c>
      <c r="AL129" s="40">
        <f t="shared" si="68"/>
        <v>0</v>
      </c>
      <c r="AM129" s="40">
        <f t="shared" si="68"/>
        <v>0</v>
      </c>
      <c r="AN129" s="40">
        <f t="shared" si="68"/>
        <v>0</v>
      </c>
      <c r="AO129" s="40">
        <f t="shared" si="68"/>
        <v>0</v>
      </c>
      <c r="AP129" s="40">
        <f t="shared" si="68"/>
        <v>0</v>
      </c>
      <c r="AQ129" s="40">
        <f t="shared" si="68"/>
        <v>0</v>
      </c>
      <c r="AR129" s="40">
        <f t="shared" si="68"/>
        <v>0</v>
      </c>
      <c r="AS129" s="40">
        <f t="shared" si="68"/>
        <v>0</v>
      </c>
      <c r="AT129" s="40">
        <f t="shared" si="68"/>
        <v>0</v>
      </c>
      <c r="AU129" s="40">
        <f t="shared" si="68"/>
        <v>0</v>
      </c>
      <c r="AV129" s="40">
        <f t="shared" si="68"/>
        <v>0</v>
      </c>
      <c r="AW129" s="40">
        <f t="shared" si="68"/>
        <v>0</v>
      </c>
      <c r="AX129" s="40">
        <f t="shared" si="68"/>
        <v>0</v>
      </c>
      <c r="AY129" s="40">
        <f t="shared" si="68"/>
        <v>0</v>
      </c>
      <c r="AZ129" s="40">
        <f t="shared" si="68"/>
        <v>0</v>
      </c>
      <c r="BA129" s="40">
        <f t="shared" si="68"/>
        <v>0</v>
      </c>
      <c r="BB129" s="40">
        <f t="shared" si="68"/>
        <v>0</v>
      </c>
      <c r="BC129" s="40">
        <f t="shared" si="68"/>
        <v>0</v>
      </c>
      <c r="BD129" s="40">
        <f t="shared" si="68"/>
        <v>0</v>
      </c>
      <c r="BE129" s="40">
        <f t="shared" si="68"/>
        <v>0</v>
      </c>
      <c r="BF129" s="40">
        <f t="shared" si="68"/>
        <v>0</v>
      </c>
      <c r="BG129" s="40">
        <f t="shared" si="68"/>
        <v>0</v>
      </c>
      <c r="BH129" s="40">
        <f t="shared" si="68"/>
        <v>0</v>
      </c>
      <c r="BI129" s="40">
        <f t="shared" si="68"/>
        <v>0</v>
      </c>
      <c r="BJ129" s="40">
        <f t="shared" si="68"/>
        <v>0</v>
      </c>
      <c r="BK129" s="40">
        <f t="shared" si="68"/>
        <v>0</v>
      </c>
      <c r="BL129" s="40">
        <f t="shared" si="68"/>
        <v>0</v>
      </c>
      <c r="BM129" s="40">
        <f t="shared" si="68"/>
        <v>0</v>
      </c>
      <c r="BN129" s="40">
        <f t="shared" si="68"/>
        <v>0</v>
      </c>
      <c r="BO129" s="40">
        <f t="shared" si="68"/>
        <v>0</v>
      </c>
      <c r="BP129" s="40">
        <f t="shared" si="68"/>
        <v>0</v>
      </c>
      <c r="BQ129" s="40">
        <f t="shared" si="68"/>
        <v>0</v>
      </c>
      <c r="BR129" s="40">
        <f t="shared" si="68"/>
        <v>0</v>
      </c>
      <c r="BS129" s="40">
        <f t="shared" si="68"/>
        <v>0</v>
      </c>
      <c r="BT129" s="40">
        <f t="shared" si="68"/>
        <v>0</v>
      </c>
      <c r="BU129" s="40">
        <f t="shared" si="68"/>
        <v>0</v>
      </c>
      <c r="BV129" s="40">
        <f t="shared" si="68"/>
        <v>0</v>
      </c>
      <c r="BW129" s="40">
        <f t="shared" si="68"/>
        <v>0</v>
      </c>
      <c r="BX129" s="40">
        <f t="shared" si="68"/>
        <v>0</v>
      </c>
      <c r="BY129" s="40">
        <f t="shared" si="68"/>
        <v>0</v>
      </c>
      <c r="BZ129" s="40">
        <f t="shared" si="68"/>
        <v>0</v>
      </c>
      <c r="CA129" s="40">
        <f t="shared" si="68"/>
        <v>0</v>
      </c>
      <c r="CB129" s="40">
        <f t="shared" si="68"/>
        <v>0</v>
      </c>
      <c r="CC129" s="40">
        <f t="shared" si="68"/>
        <v>0</v>
      </c>
      <c r="CD129" s="40">
        <f t="shared" si="68"/>
        <v>0</v>
      </c>
      <c r="CE129" s="40">
        <f t="shared" si="68"/>
        <v>0</v>
      </c>
      <c r="CF129" s="40">
        <f t="shared" si="68"/>
        <v>0</v>
      </c>
      <c r="CG129" s="40">
        <f t="shared" si="68"/>
        <v>0</v>
      </c>
      <c r="CH129" s="40">
        <f t="shared" si="68"/>
        <v>0</v>
      </c>
      <c r="CI129" s="40">
        <f t="shared" si="68"/>
        <v>0</v>
      </c>
      <c r="CJ129" s="40">
        <f t="shared" si="68"/>
        <v>0</v>
      </c>
      <c r="CK129" s="40">
        <f t="shared" si="68"/>
        <v>0</v>
      </c>
      <c r="CL129" s="40">
        <f t="shared" si="68"/>
        <v>0</v>
      </c>
      <c r="CM129" s="40">
        <f t="shared" si="68"/>
        <v>0</v>
      </c>
      <c r="CN129" s="40">
        <f t="shared" si="68"/>
        <v>0</v>
      </c>
      <c r="CO129" s="40">
        <f t="shared" si="68"/>
        <v>0</v>
      </c>
      <c r="CP129" s="40">
        <f t="shared" si="68"/>
        <v>0</v>
      </c>
      <c r="CQ129" s="40">
        <f t="shared" si="68"/>
        <v>0</v>
      </c>
      <c r="CR129" s="40">
        <f t="shared" si="68"/>
        <v>0</v>
      </c>
      <c r="CS129" s="40">
        <f t="shared" si="68"/>
        <v>0</v>
      </c>
    </row>
    <row r="130" spans="2:97" ht="15.75" customHeight="1">
      <c r="E130" s="31"/>
      <c r="F130" s="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row>
    <row r="131" spans="2:97" ht="15.75" customHeight="1">
      <c r="B131" s="2" t="s">
        <v>102</v>
      </c>
      <c r="C131" s="1"/>
      <c r="D131" s="1"/>
      <c r="E131" s="29">
        <f t="shared" ref="E131:E133" si="69">SUM(G131:CS131)</f>
        <v>16444.575783507928</v>
      </c>
      <c r="F131" s="1"/>
      <c r="G131" s="40">
        <f t="shared" ref="G131:CS131" si="70">G121*G$52</f>
        <v>0</v>
      </c>
      <c r="H131" s="40">
        <f t="shared" si="70"/>
        <v>0</v>
      </c>
      <c r="I131" s="40">
        <f t="shared" si="70"/>
        <v>0</v>
      </c>
      <c r="J131" s="40">
        <f t="shared" si="70"/>
        <v>0</v>
      </c>
      <c r="K131" s="40">
        <f t="shared" si="70"/>
        <v>0</v>
      </c>
      <c r="L131" s="40">
        <f t="shared" si="70"/>
        <v>0</v>
      </c>
      <c r="M131" s="40">
        <f t="shared" si="70"/>
        <v>0</v>
      </c>
      <c r="N131" s="40">
        <f t="shared" si="70"/>
        <v>0</v>
      </c>
      <c r="O131" s="40">
        <f t="shared" si="70"/>
        <v>0</v>
      </c>
      <c r="P131" s="40">
        <f t="shared" si="70"/>
        <v>0</v>
      </c>
      <c r="Q131" s="40">
        <f t="shared" si="70"/>
        <v>0</v>
      </c>
      <c r="R131" s="40">
        <f t="shared" si="70"/>
        <v>0</v>
      </c>
      <c r="S131" s="40">
        <f t="shared" si="70"/>
        <v>0</v>
      </c>
      <c r="T131" s="40">
        <f t="shared" si="70"/>
        <v>0</v>
      </c>
      <c r="U131" s="40">
        <f t="shared" si="70"/>
        <v>0</v>
      </c>
      <c r="V131" s="40">
        <f t="shared" si="70"/>
        <v>0</v>
      </c>
      <c r="W131" s="40">
        <f t="shared" si="70"/>
        <v>0</v>
      </c>
      <c r="X131" s="40">
        <f t="shared" si="70"/>
        <v>0</v>
      </c>
      <c r="Y131" s="40">
        <f t="shared" si="70"/>
        <v>0</v>
      </c>
      <c r="Z131" s="40">
        <f t="shared" si="70"/>
        <v>4173.88688</v>
      </c>
      <c r="AA131" s="40">
        <f t="shared" si="70"/>
        <v>2321.2931602358108</v>
      </c>
      <c r="AB131" s="40">
        <f t="shared" si="70"/>
        <v>2431.3902926886744</v>
      </c>
      <c r="AC131" s="40">
        <f t="shared" si="70"/>
        <v>281.49968150151415</v>
      </c>
      <c r="AD131" s="40">
        <f t="shared" si="70"/>
        <v>283.26163404620257</v>
      </c>
      <c r="AE131" s="40">
        <f t="shared" si="70"/>
        <v>292.402962054863</v>
      </c>
      <c r="AF131" s="40">
        <f t="shared" si="70"/>
        <v>239.30780489450058</v>
      </c>
      <c r="AG131" s="40">
        <f t="shared" si="70"/>
        <v>201.73154202396529</v>
      </c>
      <c r="AH131" s="40">
        <f t="shared" si="70"/>
        <v>183.47562571040731</v>
      </c>
      <c r="AI131" s="40">
        <f t="shared" si="70"/>
        <v>168.89218591152729</v>
      </c>
      <c r="AJ131" s="40">
        <f t="shared" si="70"/>
        <v>215.72887367132145</v>
      </c>
      <c r="AK131" s="40">
        <f t="shared" si="70"/>
        <v>122.20762080711448</v>
      </c>
      <c r="AL131" s="40">
        <f t="shared" si="70"/>
        <v>153.55734354604661</v>
      </c>
      <c r="AM131" s="40">
        <f t="shared" si="70"/>
        <v>148.93871054177561</v>
      </c>
      <c r="AN131" s="40">
        <f t="shared" si="70"/>
        <v>146.20174989718473</v>
      </c>
      <c r="AO131" s="40">
        <f t="shared" si="70"/>
        <v>142.5467061497551</v>
      </c>
      <c r="AP131" s="40">
        <f t="shared" si="70"/>
        <v>139.21199840628302</v>
      </c>
      <c r="AQ131" s="40">
        <f t="shared" si="70"/>
        <v>142.15877425679372</v>
      </c>
      <c r="AR131" s="40">
        <f t="shared" si="70"/>
        <v>171.43911373502246</v>
      </c>
      <c r="AS131" s="40">
        <f t="shared" si="70"/>
        <v>130.06065194412619</v>
      </c>
      <c r="AT131" s="40">
        <f t="shared" si="70"/>
        <v>203.00863626695516</v>
      </c>
      <c r="AU131" s="40">
        <f t="shared" si="70"/>
        <v>166.74371559674864</v>
      </c>
      <c r="AV131" s="40">
        <f t="shared" si="70"/>
        <v>272.83728065388226</v>
      </c>
      <c r="AW131" s="40">
        <f t="shared" si="70"/>
        <v>144.60965173561596</v>
      </c>
      <c r="AX131" s="40">
        <f t="shared" si="70"/>
        <v>212.70242274186512</v>
      </c>
      <c r="AY131" s="40">
        <f t="shared" si="70"/>
        <v>134.92013847264414</v>
      </c>
      <c r="AZ131" s="40">
        <f t="shared" si="70"/>
        <v>203.68205988788134</v>
      </c>
      <c r="BA131" s="40">
        <f t="shared" si="70"/>
        <v>116.55710209471538</v>
      </c>
      <c r="BB131" s="40">
        <f t="shared" si="70"/>
        <v>183.2956950828966</v>
      </c>
      <c r="BC131" s="40">
        <f t="shared" si="70"/>
        <v>105.77423276204863</v>
      </c>
      <c r="BD131" s="40">
        <f t="shared" si="70"/>
        <v>199.30270224748912</v>
      </c>
      <c r="BE131" s="40">
        <f t="shared" si="70"/>
        <v>89.306415172261097</v>
      </c>
      <c r="BF131" s="40">
        <f t="shared" si="70"/>
        <v>191.90246018843052</v>
      </c>
      <c r="BG131" s="40">
        <f t="shared" si="70"/>
        <v>90.311815175618293</v>
      </c>
      <c r="BH131" s="40">
        <f t="shared" si="70"/>
        <v>170.1841893975521</v>
      </c>
      <c r="BI131" s="40">
        <f t="shared" si="70"/>
        <v>93.760026573671595</v>
      </c>
      <c r="BJ131" s="40">
        <f t="shared" si="70"/>
        <v>49.086142302709099</v>
      </c>
      <c r="BK131" s="40">
        <f t="shared" si="70"/>
        <v>35.623576327492628</v>
      </c>
      <c r="BL131" s="40">
        <f t="shared" si="70"/>
        <v>5.2599121646493074</v>
      </c>
      <c r="BM131" s="40">
        <f t="shared" si="70"/>
        <v>5.1284143605330748</v>
      </c>
      <c r="BN131" s="40">
        <f t="shared" si="70"/>
        <v>5.1252091015577408</v>
      </c>
      <c r="BO131" s="40">
        <f t="shared" si="70"/>
        <v>4.997078874018797</v>
      </c>
      <c r="BP131" s="40">
        <f t="shared" si="70"/>
        <v>4.9939556997225347</v>
      </c>
      <c r="BQ131" s="40">
        <f t="shared" si="70"/>
        <v>4.8691068072294712</v>
      </c>
      <c r="BR131" s="40">
        <f t="shared" si="70"/>
        <v>646.29954329603777</v>
      </c>
      <c r="BS131" s="40">
        <f t="shared" si="70"/>
        <v>1015.1009885008102</v>
      </c>
      <c r="BT131" s="40">
        <f t="shared" si="70"/>
        <v>0</v>
      </c>
      <c r="BU131" s="40">
        <f t="shared" si="70"/>
        <v>0</v>
      </c>
      <c r="BV131" s="40">
        <f t="shared" si="70"/>
        <v>0</v>
      </c>
      <c r="BW131" s="40">
        <f t="shared" si="70"/>
        <v>0</v>
      </c>
      <c r="BX131" s="40">
        <f t="shared" si="70"/>
        <v>0</v>
      </c>
      <c r="BY131" s="40">
        <f t="shared" si="70"/>
        <v>0</v>
      </c>
      <c r="BZ131" s="40">
        <f t="shared" si="70"/>
        <v>0</v>
      </c>
      <c r="CA131" s="40">
        <f t="shared" si="70"/>
        <v>0</v>
      </c>
      <c r="CB131" s="40">
        <f t="shared" si="70"/>
        <v>0</v>
      </c>
      <c r="CC131" s="40">
        <f t="shared" si="70"/>
        <v>0</v>
      </c>
      <c r="CD131" s="40">
        <f t="shared" si="70"/>
        <v>0</v>
      </c>
      <c r="CE131" s="40">
        <f t="shared" si="70"/>
        <v>0</v>
      </c>
      <c r="CF131" s="40">
        <f t="shared" si="70"/>
        <v>0</v>
      </c>
      <c r="CG131" s="40">
        <f t="shared" si="70"/>
        <v>0</v>
      </c>
      <c r="CH131" s="40">
        <f t="shared" si="70"/>
        <v>0</v>
      </c>
      <c r="CI131" s="40">
        <f t="shared" si="70"/>
        <v>0</v>
      </c>
      <c r="CJ131" s="40">
        <f t="shared" si="70"/>
        <v>0</v>
      </c>
      <c r="CK131" s="40">
        <f t="shared" si="70"/>
        <v>0</v>
      </c>
      <c r="CL131" s="40">
        <f t="shared" si="70"/>
        <v>0</v>
      </c>
      <c r="CM131" s="40">
        <f t="shared" si="70"/>
        <v>0</v>
      </c>
      <c r="CN131" s="40">
        <f t="shared" si="70"/>
        <v>0</v>
      </c>
      <c r="CO131" s="40">
        <f t="shared" si="70"/>
        <v>0</v>
      </c>
      <c r="CP131" s="40">
        <f t="shared" si="70"/>
        <v>0</v>
      </c>
      <c r="CQ131" s="40">
        <f t="shared" si="70"/>
        <v>0</v>
      </c>
      <c r="CR131" s="40">
        <f t="shared" si="70"/>
        <v>0</v>
      </c>
      <c r="CS131" s="40">
        <f t="shared" si="70"/>
        <v>0</v>
      </c>
    </row>
    <row r="132" spans="2:97" ht="15.75" customHeight="1">
      <c r="B132" s="2" t="s">
        <v>103</v>
      </c>
      <c r="E132" s="31">
        <f t="shared" si="69"/>
        <v>2333.3317835079242</v>
      </c>
      <c r="F132" s="1"/>
      <c r="G132" s="32">
        <f t="shared" ref="G132:CS132" si="71">G122*G$52</f>
        <v>0</v>
      </c>
      <c r="H132" s="32">
        <f t="shared" si="71"/>
        <v>0</v>
      </c>
      <c r="I132" s="32">
        <f t="shared" si="71"/>
        <v>0</v>
      </c>
      <c r="J132" s="32">
        <f t="shared" si="71"/>
        <v>0</v>
      </c>
      <c r="K132" s="32">
        <f t="shared" si="71"/>
        <v>0</v>
      </c>
      <c r="L132" s="32">
        <f t="shared" si="71"/>
        <v>0</v>
      </c>
      <c r="M132" s="32">
        <f t="shared" si="71"/>
        <v>0</v>
      </c>
      <c r="N132" s="32">
        <f t="shared" si="71"/>
        <v>0</v>
      </c>
      <c r="O132" s="32">
        <f t="shared" si="71"/>
        <v>0</v>
      </c>
      <c r="P132" s="32">
        <f t="shared" si="71"/>
        <v>0</v>
      </c>
      <c r="Q132" s="32">
        <f t="shared" si="71"/>
        <v>0</v>
      </c>
      <c r="R132" s="32">
        <f t="shared" si="71"/>
        <v>0</v>
      </c>
      <c r="S132" s="32">
        <f t="shared" si="71"/>
        <v>0</v>
      </c>
      <c r="T132" s="32">
        <f t="shared" si="71"/>
        <v>-13186.244000000001</v>
      </c>
      <c r="U132" s="32">
        <f t="shared" si="71"/>
        <v>0</v>
      </c>
      <c r="V132" s="32">
        <f t="shared" si="71"/>
        <v>0</v>
      </c>
      <c r="W132" s="32">
        <f t="shared" si="71"/>
        <v>0</v>
      </c>
      <c r="X132" s="32">
        <f t="shared" si="71"/>
        <v>-925</v>
      </c>
      <c r="Y132" s="32">
        <f t="shared" si="71"/>
        <v>0</v>
      </c>
      <c r="Z132" s="32">
        <f t="shared" si="71"/>
        <v>4173.88688</v>
      </c>
      <c r="AA132" s="32">
        <f t="shared" si="71"/>
        <v>2321.2931602358108</v>
      </c>
      <c r="AB132" s="32">
        <f t="shared" si="71"/>
        <v>2431.3902926886744</v>
      </c>
      <c r="AC132" s="32">
        <f t="shared" si="71"/>
        <v>281.49968150151415</v>
      </c>
      <c r="AD132" s="32">
        <f t="shared" si="71"/>
        <v>283.26163404620257</v>
      </c>
      <c r="AE132" s="32">
        <f t="shared" si="71"/>
        <v>292.402962054863</v>
      </c>
      <c r="AF132" s="32">
        <f t="shared" si="71"/>
        <v>239.30780489450058</v>
      </c>
      <c r="AG132" s="32">
        <f t="shared" si="71"/>
        <v>201.73154202396529</v>
      </c>
      <c r="AH132" s="32">
        <f t="shared" si="71"/>
        <v>183.47562571040731</v>
      </c>
      <c r="AI132" s="32">
        <f t="shared" si="71"/>
        <v>168.89218591152729</v>
      </c>
      <c r="AJ132" s="32">
        <f t="shared" si="71"/>
        <v>215.72887367132145</v>
      </c>
      <c r="AK132" s="32">
        <f t="shared" si="71"/>
        <v>122.20762080711448</v>
      </c>
      <c r="AL132" s="32">
        <f t="shared" si="71"/>
        <v>153.55734354604661</v>
      </c>
      <c r="AM132" s="32">
        <f t="shared" si="71"/>
        <v>148.93871054177561</v>
      </c>
      <c r="AN132" s="32">
        <f t="shared" si="71"/>
        <v>146.20174989718473</v>
      </c>
      <c r="AO132" s="32">
        <f t="shared" si="71"/>
        <v>142.5467061497551</v>
      </c>
      <c r="AP132" s="32">
        <f t="shared" si="71"/>
        <v>139.21199840628302</v>
      </c>
      <c r="AQ132" s="32">
        <f t="shared" si="71"/>
        <v>142.15877425679372</v>
      </c>
      <c r="AR132" s="32">
        <f t="shared" si="71"/>
        <v>171.43911373502246</v>
      </c>
      <c r="AS132" s="32">
        <f t="shared" si="71"/>
        <v>130.06065194412619</v>
      </c>
      <c r="AT132" s="32">
        <f t="shared" si="71"/>
        <v>203.00863626695516</v>
      </c>
      <c r="AU132" s="32">
        <f t="shared" si="71"/>
        <v>166.74371559674864</v>
      </c>
      <c r="AV132" s="32">
        <f t="shared" si="71"/>
        <v>272.83728065388226</v>
      </c>
      <c r="AW132" s="32">
        <f t="shared" si="71"/>
        <v>144.60965173561596</v>
      </c>
      <c r="AX132" s="32">
        <f t="shared" si="71"/>
        <v>212.70242274186512</v>
      </c>
      <c r="AY132" s="32">
        <f t="shared" si="71"/>
        <v>134.92013847264414</v>
      </c>
      <c r="AZ132" s="32">
        <f t="shared" si="71"/>
        <v>203.68205988788134</v>
      </c>
      <c r="BA132" s="32">
        <f t="shared" si="71"/>
        <v>116.55710209471538</v>
      </c>
      <c r="BB132" s="32">
        <f t="shared" si="71"/>
        <v>183.2956950828966</v>
      </c>
      <c r="BC132" s="32">
        <f t="shared" si="71"/>
        <v>105.77423276204863</v>
      </c>
      <c r="BD132" s="32">
        <f t="shared" si="71"/>
        <v>199.30270224748912</v>
      </c>
      <c r="BE132" s="32">
        <f t="shared" si="71"/>
        <v>89.306415172261097</v>
      </c>
      <c r="BF132" s="32">
        <f t="shared" si="71"/>
        <v>191.90246018843052</v>
      </c>
      <c r="BG132" s="32">
        <f t="shared" si="71"/>
        <v>90.311815175618293</v>
      </c>
      <c r="BH132" s="32">
        <f t="shared" si="71"/>
        <v>170.1841893975521</v>
      </c>
      <c r="BI132" s="32">
        <f t="shared" si="71"/>
        <v>93.760026573671595</v>
      </c>
      <c r="BJ132" s="32">
        <f t="shared" si="71"/>
        <v>49.086142302709099</v>
      </c>
      <c r="BK132" s="32">
        <f t="shared" si="71"/>
        <v>35.623576327492628</v>
      </c>
      <c r="BL132" s="32">
        <f t="shared" si="71"/>
        <v>5.2599121646493074</v>
      </c>
      <c r="BM132" s="32">
        <f t="shared" si="71"/>
        <v>5.1284143605330748</v>
      </c>
      <c r="BN132" s="32">
        <f t="shared" si="71"/>
        <v>5.1252091015577408</v>
      </c>
      <c r="BO132" s="32">
        <f t="shared" si="71"/>
        <v>4.997078874018797</v>
      </c>
      <c r="BP132" s="32">
        <f t="shared" si="71"/>
        <v>4.9939556997225347</v>
      </c>
      <c r="BQ132" s="32">
        <f t="shared" si="71"/>
        <v>4.8691068072294712</v>
      </c>
      <c r="BR132" s="32">
        <f t="shared" si="71"/>
        <v>646.29954329603777</v>
      </c>
      <c r="BS132" s="32">
        <f t="shared" si="71"/>
        <v>1015.1009885008102</v>
      </c>
      <c r="BT132" s="32">
        <f t="shared" si="71"/>
        <v>0</v>
      </c>
      <c r="BU132" s="32">
        <f t="shared" si="71"/>
        <v>0</v>
      </c>
      <c r="BV132" s="32">
        <f t="shared" si="71"/>
        <v>0</v>
      </c>
      <c r="BW132" s="32">
        <f t="shared" si="71"/>
        <v>0</v>
      </c>
      <c r="BX132" s="32">
        <f t="shared" si="71"/>
        <v>0</v>
      </c>
      <c r="BY132" s="32">
        <f t="shared" si="71"/>
        <v>0</v>
      </c>
      <c r="BZ132" s="32">
        <f t="shared" si="71"/>
        <v>0</v>
      </c>
      <c r="CA132" s="32">
        <f t="shared" si="71"/>
        <v>0</v>
      </c>
      <c r="CB132" s="32">
        <f t="shared" si="71"/>
        <v>0</v>
      </c>
      <c r="CC132" s="32">
        <f t="shared" si="71"/>
        <v>0</v>
      </c>
      <c r="CD132" s="32">
        <f t="shared" si="71"/>
        <v>0</v>
      </c>
      <c r="CE132" s="32">
        <f t="shared" si="71"/>
        <v>0</v>
      </c>
      <c r="CF132" s="32">
        <f t="shared" si="71"/>
        <v>0</v>
      </c>
      <c r="CG132" s="32">
        <f t="shared" si="71"/>
        <v>0</v>
      </c>
      <c r="CH132" s="32">
        <f t="shared" si="71"/>
        <v>0</v>
      </c>
      <c r="CI132" s="32">
        <f t="shared" si="71"/>
        <v>0</v>
      </c>
      <c r="CJ132" s="32">
        <f t="shared" si="71"/>
        <v>0</v>
      </c>
      <c r="CK132" s="32">
        <f t="shared" si="71"/>
        <v>0</v>
      </c>
      <c r="CL132" s="32">
        <f t="shared" si="71"/>
        <v>0</v>
      </c>
      <c r="CM132" s="32">
        <f t="shared" si="71"/>
        <v>0</v>
      </c>
      <c r="CN132" s="32">
        <f t="shared" si="71"/>
        <v>0</v>
      </c>
      <c r="CO132" s="32">
        <f t="shared" si="71"/>
        <v>0</v>
      </c>
      <c r="CP132" s="32">
        <f t="shared" si="71"/>
        <v>0</v>
      </c>
      <c r="CQ132" s="32">
        <f t="shared" si="71"/>
        <v>0</v>
      </c>
      <c r="CR132" s="32">
        <f t="shared" si="71"/>
        <v>0</v>
      </c>
      <c r="CS132" s="32">
        <f t="shared" si="71"/>
        <v>0</v>
      </c>
    </row>
    <row r="133" spans="2:97" ht="15.75" customHeight="1">
      <c r="B133" s="2" t="s">
        <v>104</v>
      </c>
      <c r="E133" s="29">
        <f t="shared" si="69"/>
        <v>-3111.4820085765673</v>
      </c>
      <c r="F133" s="1"/>
      <c r="G133" s="40">
        <f t="shared" ref="G133:CS133" si="72">G123*G$52</f>
        <v>0</v>
      </c>
      <c r="H133" s="40">
        <f t="shared" si="72"/>
        <v>0</v>
      </c>
      <c r="I133" s="40">
        <f t="shared" si="72"/>
        <v>0</v>
      </c>
      <c r="J133" s="40">
        <f t="shared" si="72"/>
        <v>0</v>
      </c>
      <c r="K133" s="40">
        <f t="shared" si="72"/>
        <v>0</v>
      </c>
      <c r="L133" s="40">
        <f t="shared" si="72"/>
        <v>0</v>
      </c>
      <c r="M133" s="40">
        <f t="shared" si="72"/>
        <v>0</v>
      </c>
      <c r="N133" s="40">
        <f t="shared" si="72"/>
        <v>0</v>
      </c>
      <c r="O133" s="40">
        <f t="shared" si="72"/>
        <v>0</v>
      </c>
      <c r="P133" s="40">
        <f t="shared" si="72"/>
        <v>0</v>
      </c>
      <c r="Q133" s="40">
        <f t="shared" si="72"/>
        <v>0</v>
      </c>
      <c r="R133" s="40">
        <f t="shared" si="72"/>
        <v>0</v>
      </c>
      <c r="S133" s="40">
        <f t="shared" si="72"/>
        <v>0</v>
      </c>
      <c r="T133" s="40">
        <f t="shared" si="72"/>
        <v>-13186.244000000001</v>
      </c>
      <c r="U133" s="40">
        <f t="shared" si="72"/>
        <v>0</v>
      </c>
      <c r="V133" s="40">
        <f t="shared" si="72"/>
        <v>0</v>
      </c>
      <c r="W133" s="40">
        <f t="shared" si="72"/>
        <v>0</v>
      </c>
      <c r="X133" s="40">
        <f t="shared" si="72"/>
        <v>-925</v>
      </c>
      <c r="Y133" s="40">
        <f t="shared" si="72"/>
        <v>0</v>
      </c>
      <c r="Z133" s="40">
        <f t="shared" si="72"/>
        <v>4173.88688</v>
      </c>
      <c r="AA133" s="40">
        <f t="shared" si="72"/>
        <v>2321.2931602358108</v>
      </c>
      <c r="AB133" s="40">
        <f t="shared" si="72"/>
        <v>2431.3902926886744</v>
      </c>
      <c r="AC133" s="40">
        <f t="shared" si="72"/>
        <v>281.49968150151415</v>
      </c>
      <c r="AD133" s="40">
        <f t="shared" si="72"/>
        <v>283.26163404620257</v>
      </c>
      <c r="AE133" s="40">
        <f t="shared" si="72"/>
        <v>292.402962054863</v>
      </c>
      <c r="AF133" s="40">
        <f t="shared" si="72"/>
        <v>239.30780489450058</v>
      </c>
      <c r="AG133" s="40">
        <f t="shared" si="72"/>
        <v>201.73154202396529</v>
      </c>
      <c r="AH133" s="40">
        <f t="shared" si="72"/>
        <v>183.47562571040731</v>
      </c>
      <c r="AI133" s="40">
        <f t="shared" si="72"/>
        <v>168.89218591152729</v>
      </c>
      <c r="AJ133" s="40">
        <f t="shared" si="72"/>
        <v>215.72887367132145</v>
      </c>
      <c r="AK133" s="40">
        <f t="shared" si="72"/>
        <v>7.1924853820978951</v>
      </c>
      <c r="AL133" s="40">
        <f t="shared" si="72"/>
        <v>7.213760922014016</v>
      </c>
      <c r="AM133" s="40">
        <f t="shared" si="72"/>
        <v>7.0334168989636661</v>
      </c>
      <c r="AN133" s="40">
        <f t="shared" si="72"/>
        <v>7.0838816652137302</v>
      </c>
      <c r="AO133" s="40">
        <f t="shared" si="72"/>
        <v>6.9067846235833867</v>
      </c>
      <c r="AP133" s="40">
        <f t="shared" si="72"/>
        <v>6.9630749182655913</v>
      </c>
      <c r="AQ133" s="40">
        <f t="shared" si="72"/>
        <v>6.7889980453089516</v>
      </c>
      <c r="AR133" s="40">
        <f t="shared" si="72"/>
        <v>6.8178512870015142</v>
      </c>
      <c r="AS133" s="40">
        <f t="shared" si="72"/>
        <v>6.6474050048264752</v>
      </c>
      <c r="AT133" s="40">
        <f t="shared" si="72"/>
        <v>6.6432503766984592</v>
      </c>
      <c r="AU133" s="40">
        <f t="shared" si="72"/>
        <v>6.4771691172809973</v>
      </c>
      <c r="AV133" s="40">
        <f t="shared" si="72"/>
        <v>6.4731208865826959</v>
      </c>
      <c r="AW133" s="40">
        <f t="shared" si="72"/>
        <v>6.311292864418129</v>
      </c>
      <c r="AX133" s="40">
        <f t="shared" si="72"/>
        <v>6.3073483063778664</v>
      </c>
      <c r="AY133" s="40">
        <f t="shared" si="72"/>
        <v>6.1496645987184193</v>
      </c>
      <c r="AZ133" s="40">
        <f t="shared" si="72"/>
        <v>6.1458210583442199</v>
      </c>
      <c r="BA133" s="40">
        <f t="shared" si="72"/>
        <v>5.9921755318856142</v>
      </c>
      <c r="BB133" s="40">
        <f t="shared" si="72"/>
        <v>5.9884304221781859</v>
      </c>
      <c r="BC133" s="40">
        <f t="shared" si="72"/>
        <v>5.8387196616237302</v>
      </c>
      <c r="BD133" s="40">
        <f t="shared" si="72"/>
        <v>5.8350704618352145</v>
      </c>
      <c r="BE133" s="40">
        <f t="shared" si="72"/>
        <v>5.6891937002893336</v>
      </c>
      <c r="BF133" s="40">
        <f t="shared" si="72"/>
        <v>5.6856379542266522</v>
      </c>
      <c r="BG133" s="40">
        <f t="shared" si="72"/>
        <v>5.5434970053709849</v>
      </c>
      <c r="BH133" s="40">
        <f t="shared" si="72"/>
        <v>5.540032319742628</v>
      </c>
      <c r="BI133" s="40">
        <f t="shared" si="72"/>
        <v>5.4015315117490621</v>
      </c>
      <c r="BJ133" s="40">
        <f t="shared" si="72"/>
        <v>5.3981555545542186</v>
      </c>
      <c r="BK133" s="40">
        <f t="shared" si="72"/>
        <v>5.2632016656903637</v>
      </c>
      <c r="BL133" s="40">
        <f t="shared" si="72"/>
        <v>5.2599121646493074</v>
      </c>
      <c r="BM133" s="40">
        <f t="shared" si="72"/>
        <v>5.1284143605330748</v>
      </c>
      <c r="BN133" s="40">
        <f t="shared" si="72"/>
        <v>5.1252091015577408</v>
      </c>
      <c r="BO133" s="40">
        <f t="shared" si="72"/>
        <v>4.997078874018797</v>
      </c>
      <c r="BP133" s="40">
        <f t="shared" si="72"/>
        <v>4.9939556997225347</v>
      </c>
      <c r="BQ133" s="40">
        <f t="shared" si="72"/>
        <v>4.8691068072294712</v>
      </c>
      <c r="BR133" s="40">
        <f t="shared" si="72"/>
        <v>4.8660636154749515</v>
      </c>
      <c r="BS133" s="40">
        <f t="shared" si="72"/>
        <v>2.3206363166191686</v>
      </c>
      <c r="BT133" s="40">
        <f t="shared" si="72"/>
        <v>0</v>
      </c>
      <c r="BU133" s="40">
        <f t="shared" si="72"/>
        <v>0</v>
      </c>
      <c r="BV133" s="40">
        <f t="shared" si="72"/>
        <v>0</v>
      </c>
      <c r="BW133" s="40">
        <f t="shared" si="72"/>
        <v>0</v>
      </c>
      <c r="BX133" s="40">
        <f t="shared" si="72"/>
        <v>0</v>
      </c>
      <c r="BY133" s="40">
        <f t="shared" si="72"/>
        <v>0</v>
      </c>
      <c r="BZ133" s="40">
        <f t="shared" si="72"/>
        <v>0</v>
      </c>
      <c r="CA133" s="40">
        <f t="shared" si="72"/>
        <v>0</v>
      </c>
      <c r="CB133" s="40">
        <f t="shared" si="72"/>
        <v>0</v>
      </c>
      <c r="CC133" s="40">
        <f t="shared" si="72"/>
        <v>0</v>
      </c>
      <c r="CD133" s="40">
        <f t="shared" si="72"/>
        <v>0</v>
      </c>
      <c r="CE133" s="40">
        <f t="shared" si="72"/>
        <v>0</v>
      </c>
      <c r="CF133" s="40">
        <f t="shared" si="72"/>
        <v>0</v>
      </c>
      <c r="CG133" s="40">
        <f t="shared" si="72"/>
        <v>0</v>
      </c>
      <c r="CH133" s="40">
        <f t="shared" si="72"/>
        <v>0</v>
      </c>
      <c r="CI133" s="40">
        <f t="shared" si="72"/>
        <v>0</v>
      </c>
      <c r="CJ133" s="40">
        <f t="shared" si="72"/>
        <v>0</v>
      </c>
      <c r="CK133" s="40">
        <f t="shared" si="72"/>
        <v>0</v>
      </c>
      <c r="CL133" s="40">
        <f t="shared" si="72"/>
        <v>0</v>
      </c>
      <c r="CM133" s="40">
        <f t="shared" si="72"/>
        <v>0</v>
      </c>
      <c r="CN133" s="40">
        <f t="shared" si="72"/>
        <v>0</v>
      </c>
      <c r="CO133" s="40">
        <f t="shared" si="72"/>
        <v>0</v>
      </c>
      <c r="CP133" s="40">
        <f t="shared" si="72"/>
        <v>0</v>
      </c>
      <c r="CQ133" s="40">
        <f t="shared" si="72"/>
        <v>0</v>
      </c>
      <c r="CR133" s="40">
        <f t="shared" si="72"/>
        <v>0</v>
      </c>
      <c r="CS133" s="40">
        <f t="shared" si="72"/>
        <v>0</v>
      </c>
    </row>
    <row r="134" spans="2:97" ht="15.75" customHeight="1"/>
    <row r="135" spans="2:97" ht="15.75" customHeight="1">
      <c r="B135" s="43" t="str">
        <f>B15</f>
        <v>IUK Investments Limited</v>
      </c>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row>
    <row r="136" spans="2:97" ht="15.75" customHeight="1"/>
    <row r="137" spans="2:97" ht="15.75" customHeight="1">
      <c r="B137" s="2" t="s">
        <v>96</v>
      </c>
      <c r="E137" s="31">
        <f t="shared" ref="E137:E140" si="73">SUM(G137:CS137)</f>
        <v>-75</v>
      </c>
      <c r="F137" s="1"/>
      <c r="G137" s="40">
        <f t="shared" ref="G137:CS137" si="74">(G$28*$C$15)+(G$29*$D$15)+(G$30*$C$15)</f>
        <v>0</v>
      </c>
      <c r="H137" s="40">
        <f t="shared" si="74"/>
        <v>0</v>
      </c>
      <c r="I137" s="40">
        <f t="shared" si="74"/>
        <v>0</v>
      </c>
      <c r="J137" s="40">
        <f t="shared" si="74"/>
        <v>0</v>
      </c>
      <c r="K137" s="40">
        <f t="shared" si="74"/>
        <v>0</v>
      </c>
      <c r="L137" s="40">
        <f t="shared" si="74"/>
        <v>0</v>
      </c>
      <c r="M137" s="40">
        <f t="shared" si="74"/>
        <v>0</v>
      </c>
      <c r="N137" s="40">
        <f t="shared" si="74"/>
        <v>0</v>
      </c>
      <c r="O137" s="40">
        <f t="shared" si="74"/>
        <v>0</v>
      </c>
      <c r="P137" s="40">
        <f t="shared" si="74"/>
        <v>0</v>
      </c>
      <c r="Q137" s="40">
        <f t="shared" si="74"/>
        <v>0</v>
      </c>
      <c r="R137" s="40">
        <f t="shared" si="74"/>
        <v>0</v>
      </c>
      <c r="S137" s="40">
        <f t="shared" si="74"/>
        <v>0</v>
      </c>
      <c r="T137" s="40">
        <f t="shared" si="74"/>
        <v>0</v>
      </c>
      <c r="U137" s="40">
        <f t="shared" si="74"/>
        <v>0</v>
      </c>
      <c r="V137" s="40">
        <f t="shared" si="74"/>
        <v>0</v>
      </c>
      <c r="W137" s="40">
        <f t="shared" si="74"/>
        <v>0</v>
      </c>
      <c r="X137" s="40">
        <f t="shared" si="74"/>
        <v>-75</v>
      </c>
      <c r="Y137" s="40">
        <f t="shared" si="74"/>
        <v>0</v>
      </c>
      <c r="Z137" s="40">
        <f t="shared" si="74"/>
        <v>0</v>
      </c>
      <c r="AA137" s="40">
        <f t="shared" si="74"/>
        <v>0</v>
      </c>
      <c r="AB137" s="40">
        <f t="shared" si="74"/>
        <v>0</v>
      </c>
      <c r="AC137" s="40">
        <f t="shared" si="74"/>
        <v>0</v>
      </c>
      <c r="AD137" s="40">
        <f t="shared" si="74"/>
        <v>0</v>
      </c>
      <c r="AE137" s="40">
        <f t="shared" si="74"/>
        <v>0</v>
      </c>
      <c r="AF137" s="40">
        <f t="shared" si="74"/>
        <v>0</v>
      </c>
      <c r="AG137" s="40">
        <f t="shared" si="74"/>
        <v>0</v>
      </c>
      <c r="AH137" s="40">
        <f t="shared" si="74"/>
        <v>0</v>
      </c>
      <c r="AI137" s="40">
        <f t="shared" si="74"/>
        <v>0</v>
      </c>
      <c r="AJ137" s="40">
        <f t="shared" si="74"/>
        <v>0</v>
      </c>
      <c r="AK137" s="40">
        <f t="shared" si="74"/>
        <v>0</v>
      </c>
      <c r="AL137" s="40">
        <f t="shared" si="74"/>
        <v>0</v>
      </c>
      <c r="AM137" s="40">
        <f t="shared" si="74"/>
        <v>0</v>
      </c>
      <c r="AN137" s="40">
        <f t="shared" si="74"/>
        <v>0</v>
      </c>
      <c r="AO137" s="40">
        <f t="shared" si="74"/>
        <v>0</v>
      </c>
      <c r="AP137" s="40">
        <f t="shared" si="74"/>
        <v>0</v>
      </c>
      <c r="AQ137" s="40">
        <f t="shared" si="74"/>
        <v>0</v>
      </c>
      <c r="AR137" s="40">
        <f t="shared" si="74"/>
        <v>0</v>
      </c>
      <c r="AS137" s="40">
        <f t="shared" si="74"/>
        <v>0</v>
      </c>
      <c r="AT137" s="40">
        <f t="shared" si="74"/>
        <v>0</v>
      </c>
      <c r="AU137" s="40">
        <f t="shared" si="74"/>
        <v>0</v>
      </c>
      <c r="AV137" s="40">
        <f t="shared" si="74"/>
        <v>0</v>
      </c>
      <c r="AW137" s="40">
        <f t="shared" si="74"/>
        <v>0</v>
      </c>
      <c r="AX137" s="40">
        <f t="shared" si="74"/>
        <v>0</v>
      </c>
      <c r="AY137" s="40">
        <f t="shared" si="74"/>
        <v>0</v>
      </c>
      <c r="AZ137" s="40">
        <f t="shared" si="74"/>
        <v>0</v>
      </c>
      <c r="BA137" s="40">
        <f t="shared" si="74"/>
        <v>0</v>
      </c>
      <c r="BB137" s="40">
        <f t="shared" si="74"/>
        <v>0</v>
      </c>
      <c r="BC137" s="40">
        <f t="shared" si="74"/>
        <v>0</v>
      </c>
      <c r="BD137" s="40">
        <f t="shared" si="74"/>
        <v>0</v>
      </c>
      <c r="BE137" s="40">
        <f t="shared" si="74"/>
        <v>0</v>
      </c>
      <c r="BF137" s="40">
        <f t="shared" si="74"/>
        <v>0</v>
      </c>
      <c r="BG137" s="40">
        <f t="shared" si="74"/>
        <v>0</v>
      </c>
      <c r="BH137" s="40">
        <f t="shared" si="74"/>
        <v>0</v>
      </c>
      <c r="BI137" s="40">
        <f t="shared" si="74"/>
        <v>0</v>
      </c>
      <c r="BJ137" s="40">
        <f t="shared" si="74"/>
        <v>0</v>
      </c>
      <c r="BK137" s="40">
        <f t="shared" si="74"/>
        <v>0</v>
      </c>
      <c r="BL137" s="40">
        <f t="shared" si="74"/>
        <v>0</v>
      </c>
      <c r="BM137" s="40">
        <f t="shared" si="74"/>
        <v>0</v>
      </c>
      <c r="BN137" s="40">
        <f t="shared" si="74"/>
        <v>0</v>
      </c>
      <c r="BO137" s="40">
        <f t="shared" si="74"/>
        <v>0</v>
      </c>
      <c r="BP137" s="40">
        <f t="shared" si="74"/>
        <v>0</v>
      </c>
      <c r="BQ137" s="40">
        <f t="shared" si="74"/>
        <v>0</v>
      </c>
      <c r="BR137" s="40">
        <f t="shared" si="74"/>
        <v>0</v>
      </c>
      <c r="BS137" s="40">
        <f t="shared" si="74"/>
        <v>0</v>
      </c>
      <c r="BT137" s="40">
        <f t="shared" si="74"/>
        <v>0</v>
      </c>
      <c r="BU137" s="40">
        <f t="shared" si="74"/>
        <v>0</v>
      </c>
      <c r="BV137" s="40">
        <f t="shared" si="74"/>
        <v>0</v>
      </c>
      <c r="BW137" s="40">
        <f t="shared" si="74"/>
        <v>0</v>
      </c>
      <c r="BX137" s="40">
        <f t="shared" si="74"/>
        <v>0</v>
      </c>
      <c r="BY137" s="40">
        <f t="shared" si="74"/>
        <v>0</v>
      </c>
      <c r="BZ137" s="40">
        <f t="shared" si="74"/>
        <v>0</v>
      </c>
      <c r="CA137" s="40">
        <f t="shared" si="74"/>
        <v>0</v>
      </c>
      <c r="CB137" s="40">
        <f t="shared" si="74"/>
        <v>0</v>
      </c>
      <c r="CC137" s="40">
        <f t="shared" si="74"/>
        <v>0</v>
      </c>
      <c r="CD137" s="40">
        <f t="shared" si="74"/>
        <v>0</v>
      </c>
      <c r="CE137" s="40">
        <f t="shared" si="74"/>
        <v>0</v>
      </c>
      <c r="CF137" s="40">
        <f t="shared" si="74"/>
        <v>0</v>
      </c>
      <c r="CG137" s="40">
        <f t="shared" si="74"/>
        <v>0</v>
      </c>
      <c r="CH137" s="40">
        <f t="shared" si="74"/>
        <v>0</v>
      </c>
      <c r="CI137" s="40">
        <f t="shared" si="74"/>
        <v>0</v>
      </c>
      <c r="CJ137" s="40">
        <f t="shared" si="74"/>
        <v>0</v>
      </c>
      <c r="CK137" s="40">
        <f t="shared" si="74"/>
        <v>0</v>
      </c>
      <c r="CL137" s="40">
        <f t="shared" si="74"/>
        <v>0</v>
      </c>
      <c r="CM137" s="40">
        <f t="shared" si="74"/>
        <v>0</v>
      </c>
      <c r="CN137" s="40">
        <f t="shared" si="74"/>
        <v>0</v>
      </c>
      <c r="CO137" s="40">
        <f t="shared" si="74"/>
        <v>0</v>
      </c>
      <c r="CP137" s="40">
        <f t="shared" si="74"/>
        <v>0</v>
      </c>
      <c r="CQ137" s="40">
        <f t="shared" si="74"/>
        <v>0</v>
      </c>
      <c r="CR137" s="40">
        <f t="shared" si="74"/>
        <v>0</v>
      </c>
      <c r="CS137" s="40">
        <f t="shared" si="74"/>
        <v>0</v>
      </c>
    </row>
    <row r="138" spans="2:97" ht="15.75" customHeight="1">
      <c r="B138" s="2" t="s">
        <v>97</v>
      </c>
      <c r="E138" s="31">
        <f t="shared" si="73"/>
        <v>0</v>
      </c>
      <c r="G138" s="40">
        <f t="shared" ref="G138:CS138" si="75">(G$56*$C$15)+(G$57*$D$15)+(G$58*$D$15)+(G$59*$C$15)</f>
        <v>0</v>
      </c>
      <c r="H138" s="40">
        <f t="shared" si="75"/>
        <v>0</v>
      </c>
      <c r="I138" s="40">
        <f t="shared" si="75"/>
        <v>0</v>
      </c>
      <c r="J138" s="40">
        <f t="shared" si="75"/>
        <v>0</v>
      </c>
      <c r="K138" s="40">
        <f t="shared" si="75"/>
        <v>0</v>
      </c>
      <c r="L138" s="40">
        <f t="shared" si="75"/>
        <v>0</v>
      </c>
      <c r="M138" s="40">
        <f t="shared" si="75"/>
        <v>0</v>
      </c>
      <c r="N138" s="40">
        <f t="shared" si="75"/>
        <v>0</v>
      </c>
      <c r="O138" s="40">
        <f t="shared" si="75"/>
        <v>0</v>
      </c>
      <c r="P138" s="40">
        <f t="shared" si="75"/>
        <v>0</v>
      </c>
      <c r="Q138" s="40">
        <f t="shared" si="75"/>
        <v>0</v>
      </c>
      <c r="R138" s="40">
        <f t="shared" si="75"/>
        <v>0</v>
      </c>
      <c r="S138" s="40">
        <f t="shared" si="75"/>
        <v>0</v>
      </c>
      <c r="T138" s="40">
        <f t="shared" si="75"/>
        <v>0</v>
      </c>
      <c r="U138" s="40">
        <f t="shared" si="75"/>
        <v>0</v>
      </c>
      <c r="V138" s="40">
        <f t="shared" si="75"/>
        <v>0</v>
      </c>
      <c r="W138" s="40">
        <f t="shared" si="75"/>
        <v>0</v>
      </c>
      <c r="X138" s="40">
        <f t="shared" si="75"/>
        <v>0</v>
      </c>
      <c r="Y138" s="40">
        <f t="shared" si="75"/>
        <v>0</v>
      </c>
      <c r="Z138" s="40">
        <f t="shared" si="75"/>
        <v>0</v>
      </c>
      <c r="AA138" s="40">
        <f t="shared" si="75"/>
        <v>0</v>
      </c>
      <c r="AB138" s="40">
        <f t="shared" si="75"/>
        <v>0</v>
      </c>
      <c r="AC138" s="40">
        <f t="shared" si="75"/>
        <v>0</v>
      </c>
      <c r="AD138" s="40">
        <f t="shared" si="75"/>
        <v>0</v>
      </c>
      <c r="AE138" s="40">
        <f t="shared" si="75"/>
        <v>0</v>
      </c>
      <c r="AF138" s="40">
        <f t="shared" si="75"/>
        <v>0</v>
      </c>
      <c r="AG138" s="40">
        <f t="shared" si="75"/>
        <v>0</v>
      </c>
      <c r="AH138" s="40">
        <f t="shared" si="75"/>
        <v>0</v>
      </c>
      <c r="AI138" s="40">
        <f t="shared" si="75"/>
        <v>0</v>
      </c>
      <c r="AJ138" s="40">
        <f t="shared" si="75"/>
        <v>0</v>
      </c>
      <c r="AK138" s="40">
        <f t="shared" si="75"/>
        <v>0</v>
      </c>
      <c r="AL138" s="40">
        <f t="shared" si="75"/>
        <v>0</v>
      </c>
      <c r="AM138" s="40">
        <f t="shared" si="75"/>
        <v>0</v>
      </c>
      <c r="AN138" s="40">
        <f t="shared" si="75"/>
        <v>0</v>
      </c>
      <c r="AO138" s="40">
        <f t="shared" si="75"/>
        <v>0</v>
      </c>
      <c r="AP138" s="40">
        <f t="shared" si="75"/>
        <v>0</v>
      </c>
      <c r="AQ138" s="40">
        <f t="shared" si="75"/>
        <v>0</v>
      </c>
      <c r="AR138" s="40">
        <f t="shared" si="75"/>
        <v>0</v>
      </c>
      <c r="AS138" s="40">
        <f t="shared" si="75"/>
        <v>0</v>
      </c>
      <c r="AT138" s="40">
        <f t="shared" si="75"/>
        <v>0</v>
      </c>
      <c r="AU138" s="40">
        <f t="shared" si="75"/>
        <v>0</v>
      </c>
      <c r="AV138" s="40">
        <f t="shared" si="75"/>
        <v>0</v>
      </c>
      <c r="AW138" s="40">
        <f t="shared" si="75"/>
        <v>0</v>
      </c>
      <c r="AX138" s="40">
        <f t="shared" si="75"/>
        <v>0</v>
      </c>
      <c r="AY138" s="40">
        <f t="shared" si="75"/>
        <v>0</v>
      </c>
      <c r="AZ138" s="40">
        <f t="shared" si="75"/>
        <v>0</v>
      </c>
      <c r="BA138" s="40">
        <f t="shared" si="75"/>
        <v>0</v>
      </c>
      <c r="BB138" s="40">
        <f t="shared" si="75"/>
        <v>0</v>
      </c>
      <c r="BC138" s="40">
        <f t="shared" si="75"/>
        <v>0</v>
      </c>
      <c r="BD138" s="40">
        <f t="shared" si="75"/>
        <v>0</v>
      </c>
      <c r="BE138" s="40">
        <f t="shared" si="75"/>
        <v>0</v>
      </c>
      <c r="BF138" s="40">
        <f t="shared" si="75"/>
        <v>0</v>
      </c>
      <c r="BG138" s="40">
        <f t="shared" si="75"/>
        <v>0</v>
      </c>
      <c r="BH138" s="40">
        <f t="shared" si="75"/>
        <v>0</v>
      </c>
      <c r="BI138" s="40">
        <f t="shared" si="75"/>
        <v>0</v>
      </c>
      <c r="BJ138" s="40">
        <f t="shared" si="75"/>
        <v>0</v>
      </c>
      <c r="BK138" s="40">
        <f t="shared" si="75"/>
        <v>0</v>
      </c>
      <c r="BL138" s="40">
        <f t="shared" si="75"/>
        <v>0</v>
      </c>
      <c r="BM138" s="40">
        <f t="shared" si="75"/>
        <v>0</v>
      </c>
      <c r="BN138" s="40">
        <f t="shared" si="75"/>
        <v>0</v>
      </c>
      <c r="BO138" s="40">
        <f t="shared" si="75"/>
        <v>0</v>
      </c>
      <c r="BP138" s="40">
        <f t="shared" si="75"/>
        <v>0</v>
      </c>
      <c r="BQ138" s="40">
        <f t="shared" si="75"/>
        <v>0</v>
      </c>
      <c r="BR138" s="40">
        <f t="shared" si="75"/>
        <v>0</v>
      </c>
      <c r="BS138" s="40">
        <f t="shared" si="75"/>
        <v>0</v>
      </c>
      <c r="BT138" s="40">
        <f t="shared" si="75"/>
        <v>0</v>
      </c>
      <c r="BU138" s="40">
        <f t="shared" si="75"/>
        <v>0</v>
      </c>
      <c r="BV138" s="40">
        <f t="shared" si="75"/>
        <v>0</v>
      </c>
      <c r="BW138" s="40">
        <f t="shared" si="75"/>
        <v>0</v>
      </c>
      <c r="BX138" s="40">
        <f t="shared" si="75"/>
        <v>0</v>
      </c>
      <c r="BY138" s="40">
        <f t="shared" si="75"/>
        <v>0</v>
      </c>
      <c r="BZ138" s="40">
        <f t="shared" si="75"/>
        <v>0</v>
      </c>
      <c r="CA138" s="40">
        <f t="shared" si="75"/>
        <v>0</v>
      </c>
      <c r="CB138" s="40">
        <f t="shared" si="75"/>
        <v>0</v>
      </c>
      <c r="CC138" s="40">
        <f t="shared" si="75"/>
        <v>0</v>
      </c>
      <c r="CD138" s="40">
        <f t="shared" si="75"/>
        <v>0</v>
      </c>
      <c r="CE138" s="40">
        <f t="shared" si="75"/>
        <v>0</v>
      </c>
      <c r="CF138" s="40">
        <f t="shared" si="75"/>
        <v>0</v>
      </c>
      <c r="CG138" s="40">
        <f t="shared" si="75"/>
        <v>0</v>
      </c>
      <c r="CH138" s="40">
        <f t="shared" si="75"/>
        <v>0</v>
      </c>
      <c r="CI138" s="40">
        <f t="shared" si="75"/>
        <v>0</v>
      </c>
      <c r="CJ138" s="40">
        <f t="shared" si="75"/>
        <v>0</v>
      </c>
      <c r="CK138" s="40">
        <f t="shared" si="75"/>
        <v>0</v>
      </c>
      <c r="CL138" s="40">
        <f t="shared" si="75"/>
        <v>0</v>
      </c>
      <c r="CM138" s="40">
        <f t="shared" si="75"/>
        <v>0</v>
      </c>
      <c r="CN138" s="40">
        <f t="shared" si="75"/>
        <v>0</v>
      </c>
      <c r="CO138" s="40">
        <f t="shared" si="75"/>
        <v>0</v>
      </c>
      <c r="CP138" s="40">
        <f t="shared" si="75"/>
        <v>0</v>
      </c>
      <c r="CQ138" s="40">
        <f t="shared" si="75"/>
        <v>0</v>
      </c>
      <c r="CR138" s="40">
        <f t="shared" si="75"/>
        <v>0</v>
      </c>
      <c r="CS138" s="40">
        <f t="shared" si="75"/>
        <v>0</v>
      </c>
    </row>
    <row r="139" spans="2:97" ht="15.75" customHeight="1">
      <c r="B139" s="2" t="s">
        <v>98</v>
      </c>
      <c r="E139" s="31">
        <f t="shared" si="73"/>
        <v>596.38804153662375</v>
      </c>
      <c r="G139" s="40">
        <f t="shared" ref="G139:CS139" si="76">(G$70*$C$15)+(G$71*$D$15)+(G$72*$D$15)+(G$73*$C$15)</f>
        <v>0</v>
      </c>
      <c r="H139" s="40">
        <f t="shared" si="76"/>
        <v>0</v>
      </c>
      <c r="I139" s="40">
        <f t="shared" si="76"/>
        <v>0</v>
      </c>
      <c r="J139" s="40">
        <f t="shared" si="76"/>
        <v>0</v>
      </c>
      <c r="K139" s="40">
        <f t="shared" si="76"/>
        <v>0</v>
      </c>
      <c r="L139" s="40">
        <f t="shared" si="76"/>
        <v>0</v>
      </c>
      <c r="M139" s="40">
        <f t="shared" si="76"/>
        <v>0</v>
      </c>
      <c r="N139" s="40">
        <f t="shared" si="76"/>
        <v>0</v>
      </c>
      <c r="O139" s="40">
        <f t="shared" si="76"/>
        <v>0</v>
      </c>
      <c r="P139" s="40">
        <f t="shared" si="76"/>
        <v>0</v>
      </c>
      <c r="Q139" s="40">
        <f t="shared" si="76"/>
        <v>0</v>
      </c>
      <c r="R139" s="40">
        <f t="shared" si="76"/>
        <v>0</v>
      </c>
      <c r="S139" s="40">
        <f t="shared" si="76"/>
        <v>0</v>
      </c>
      <c r="T139" s="40">
        <f t="shared" si="76"/>
        <v>0</v>
      </c>
      <c r="U139" s="40">
        <f t="shared" si="76"/>
        <v>0</v>
      </c>
      <c r="V139" s="40">
        <f t="shared" si="76"/>
        <v>0</v>
      </c>
      <c r="W139" s="40">
        <f t="shared" si="76"/>
        <v>0</v>
      </c>
      <c r="X139" s="40">
        <f t="shared" si="76"/>
        <v>0</v>
      </c>
      <c r="Y139" s="40">
        <f t="shared" si="76"/>
        <v>0</v>
      </c>
      <c r="Z139" s="40">
        <f t="shared" si="76"/>
        <v>0</v>
      </c>
      <c r="AA139" s="40">
        <f t="shared" si="76"/>
        <v>0</v>
      </c>
      <c r="AB139" s="40">
        <f t="shared" si="76"/>
        <v>0</v>
      </c>
      <c r="AC139" s="40">
        <f t="shared" si="76"/>
        <v>0</v>
      </c>
      <c r="AD139" s="40">
        <f t="shared" si="76"/>
        <v>0</v>
      </c>
      <c r="AE139" s="40">
        <f t="shared" si="76"/>
        <v>0</v>
      </c>
      <c r="AF139" s="40">
        <f t="shared" si="76"/>
        <v>0</v>
      </c>
      <c r="AG139" s="40">
        <f t="shared" si="76"/>
        <v>0</v>
      </c>
      <c r="AH139" s="40">
        <f t="shared" si="76"/>
        <v>0</v>
      </c>
      <c r="AI139" s="40">
        <f t="shared" si="76"/>
        <v>0</v>
      </c>
      <c r="AJ139" s="40">
        <f t="shared" si="76"/>
        <v>0</v>
      </c>
      <c r="AK139" s="40">
        <f t="shared" si="76"/>
        <v>0</v>
      </c>
      <c r="AL139" s="40">
        <f t="shared" si="76"/>
        <v>0</v>
      </c>
      <c r="AM139" s="40">
        <f t="shared" si="76"/>
        <v>0</v>
      </c>
      <c r="AN139" s="40">
        <f t="shared" si="76"/>
        <v>0</v>
      </c>
      <c r="AO139" s="40">
        <f t="shared" si="76"/>
        <v>0</v>
      </c>
      <c r="AP139" s="40">
        <f t="shared" si="76"/>
        <v>0</v>
      </c>
      <c r="AQ139" s="40">
        <f t="shared" si="76"/>
        <v>0</v>
      </c>
      <c r="AR139" s="40">
        <f t="shared" si="76"/>
        <v>0</v>
      </c>
      <c r="AS139" s="40">
        <f t="shared" si="76"/>
        <v>0</v>
      </c>
      <c r="AT139" s="40">
        <f t="shared" si="76"/>
        <v>0</v>
      </c>
      <c r="AU139" s="40">
        <f t="shared" si="76"/>
        <v>0</v>
      </c>
      <c r="AV139" s="40">
        <f t="shared" si="76"/>
        <v>0</v>
      </c>
      <c r="AW139" s="40">
        <f t="shared" si="76"/>
        <v>0</v>
      </c>
      <c r="AX139" s="40">
        <f t="shared" si="76"/>
        <v>0</v>
      </c>
      <c r="AY139" s="40">
        <f t="shared" si="76"/>
        <v>0</v>
      </c>
      <c r="AZ139" s="40">
        <f t="shared" si="76"/>
        <v>0</v>
      </c>
      <c r="BA139" s="40">
        <f t="shared" si="76"/>
        <v>0</v>
      </c>
      <c r="BB139" s="40">
        <f t="shared" si="76"/>
        <v>0</v>
      </c>
      <c r="BC139" s="40">
        <f t="shared" si="76"/>
        <v>0</v>
      </c>
      <c r="BD139" s="40">
        <f t="shared" si="76"/>
        <v>0</v>
      </c>
      <c r="BE139" s="40">
        <f t="shared" si="76"/>
        <v>0</v>
      </c>
      <c r="BF139" s="40">
        <f t="shared" si="76"/>
        <v>0</v>
      </c>
      <c r="BG139" s="40">
        <f t="shared" si="76"/>
        <v>0</v>
      </c>
      <c r="BH139" s="40">
        <f t="shared" si="76"/>
        <v>0</v>
      </c>
      <c r="BI139" s="40">
        <f t="shared" si="76"/>
        <v>0</v>
      </c>
      <c r="BJ139" s="40">
        <f t="shared" si="76"/>
        <v>0</v>
      </c>
      <c r="BK139" s="40">
        <f t="shared" si="76"/>
        <v>0</v>
      </c>
      <c r="BL139" s="40">
        <f t="shared" si="76"/>
        <v>0</v>
      </c>
      <c r="BM139" s="40">
        <f t="shared" si="76"/>
        <v>0</v>
      </c>
      <c r="BN139" s="40">
        <f t="shared" si="76"/>
        <v>0</v>
      </c>
      <c r="BO139" s="40">
        <f t="shared" si="76"/>
        <v>0</v>
      </c>
      <c r="BP139" s="40">
        <f t="shared" si="76"/>
        <v>0</v>
      </c>
      <c r="BQ139" s="40">
        <f t="shared" si="76"/>
        <v>0</v>
      </c>
      <c r="BR139" s="40">
        <f t="shared" si="76"/>
        <v>227.67957845363401</v>
      </c>
      <c r="BS139" s="40">
        <f t="shared" si="76"/>
        <v>368.70846308298974</v>
      </c>
      <c r="BT139" s="40">
        <f t="shared" si="76"/>
        <v>0</v>
      </c>
      <c r="BU139" s="40">
        <f t="shared" si="76"/>
        <v>0</v>
      </c>
      <c r="BV139" s="40">
        <f t="shared" si="76"/>
        <v>0</v>
      </c>
      <c r="BW139" s="40">
        <f t="shared" si="76"/>
        <v>0</v>
      </c>
      <c r="BX139" s="40">
        <f t="shared" si="76"/>
        <v>0</v>
      </c>
      <c r="BY139" s="40">
        <f t="shared" si="76"/>
        <v>0</v>
      </c>
      <c r="BZ139" s="40">
        <f t="shared" si="76"/>
        <v>0</v>
      </c>
      <c r="CA139" s="40">
        <f t="shared" si="76"/>
        <v>0</v>
      </c>
      <c r="CB139" s="40">
        <f t="shared" si="76"/>
        <v>0</v>
      </c>
      <c r="CC139" s="40">
        <f t="shared" si="76"/>
        <v>0</v>
      </c>
      <c r="CD139" s="40">
        <f t="shared" si="76"/>
        <v>0</v>
      </c>
      <c r="CE139" s="40">
        <f t="shared" si="76"/>
        <v>0</v>
      </c>
      <c r="CF139" s="40">
        <f t="shared" si="76"/>
        <v>0</v>
      </c>
      <c r="CG139" s="40">
        <f t="shared" si="76"/>
        <v>0</v>
      </c>
      <c r="CH139" s="40">
        <f t="shared" si="76"/>
        <v>0</v>
      </c>
      <c r="CI139" s="40">
        <f t="shared" si="76"/>
        <v>0</v>
      </c>
      <c r="CJ139" s="40">
        <f t="shared" si="76"/>
        <v>0</v>
      </c>
      <c r="CK139" s="40">
        <f t="shared" si="76"/>
        <v>0</v>
      </c>
      <c r="CL139" s="40">
        <f t="shared" si="76"/>
        <v>0</v>
      </c>
      <c r="CM139" s="40">
        <f t="shared" si="76"/>
        <v>0</v>
      </c>
      <c r="CN139" s="40">
        <f t="shared" si="76"/>
        <v>0</v>
      </c>
      <c r="CO139" s="40">
        <f t="shared" si="76"/>
        <v>0</v>
      </c>
      <c r="CP139" s="40">
        <f t="shared" si="76"/>
        <v>0</v>
      </c>
      <c r="CQ139" s="40">
        <f t="shared" si="76"/>
        <v>0</v>
      </c>
      <c r="CR139" s="40">
        <f t="shared" si="76"/>
        <v>0</v>
      </c>
      <c r="CS139" s="40">
        <f t="shared" si="76"/>
        <v>0</v>
      </c>
    </row>
    <row r="140" spans="2:97" ht="15.75" customHeight="1">
      <c r="B140" s="2" t="s">
        <v>88</v>
      </c>
      <c r="E140" s="31">
        <f t="shared" si="73"/>
        <v>365.22009827235109</v>
      </c>
      <c r="G140" s="40">
        <f t="shared" ref="G140:CS140" si="77">G43</f>
        <v>0</v>
      </c>
      <c r="H140" s="40">
        <f t="shared" si="77"/>
        <v>0</v>
      </c>
      <c r="I140" s="40">
        <f t="shared" si="77"/>
        <v>0</v>
      </c>
      <c r="J140" s="40">
        <f t="shared" si="77"/>
        <v>0</v>
      </c>
      <c r="K140" s="40">
        <f t="shared" si="77"/>
        <v>0</v>
      </c>
      <c r="L140" s="40">
        <f t="shared" si="77"/>
        <v>0</v>
      </c>
      <c r="M140" s="40">
        <f t="shared" si="77"/>
        <v>0</v>
      </c>
      <c r="N140" s="40">
        <f t="shared" si="77"/>
        <v>0</v>
      </c>
      <c r="O140" s="40">
        <f t="shared" si="77"/>
        <v>0</v>
      </c>
      <c r="P140" s="40">
        <f t="shared" si="77"/>
        <v>0</v>
      </c>
      <c r="Q140" s="40">
        <f t="shared" si="77"/>
        <v>0</v>
      </c>
      <c r="R140" s="40">
        <f t="shared" si="77"/>
        <v>0</v>
      </c>
      <c r="S140" s="40">
        <f t="shared" si="77"/>
        <v>0</v>
      </c>
      <c r="T140" s="40">
        <f t="shared" si="77"/>
        <v>0</v>
      </c>
      <c r="U140" s="40">
        <f t="shared" si="77"/>
        <v>0</v>
      </c>
      <c r="V140" s="40">
        <f t="shared" si="77"/>
        <v>0</v>
      </c>
      <c r="W140" s="40">
        <f t="shared" si="77"/>
        <v>0</v>
      </c>
      <c r="X140" s="40">
        <f t="shared" si="77"/>
        <v>0</v>
      </c>
      <c r="Y140" s="40">
        <f t="shared" si="77"/>
        <v>0</v>
      </c>
      <c r="Z140" s="40">
        <f t="shared" si="77"/>
        <v>6.0000000000000009</v>
      </c>
      <c r="AA140" s="40">
        <f t="shared" si="77"/>
        <v>5.2057012568305998</v>
      </c>
      <c r="AB140" s="40">
        <f t="shared" si="77"/>
        <v>4.6224833333333333</v>
      </c>
      <c r="AC140" s="40">
        <f t="shared" si="77"/>
        <v>5.8001566666666662</v>
      </c>
      <c r="AD140" s="40">
        <f t="shared" si="77"/>
        <v>5.0477799999999995</v>
      </c>
      <c r="AE140" s="40">
        <f t="shared" si="77"/>
        <v>6.2841531693989072</v>
      </c>
      <c r="AF140" s="40">
        <f t="shared" si="77"/>
        <v>6.7330066666666673</v>
      </c>
      <c r="AG140" s="40">
        <f t="shared" si="77"/>
        <v>6.0900733333333337</v>
      </c>
      <c r="AH140" s="40">
        <f t="shared" si="77"/>
        <v>5.8682400000000001</v>
      </c>
      <c r="AI140" s="40">
        <f t="shared" si="77"/>
        <v>6.5942533333333335</v>
      </c>
      <c r="AJ140" s="40">
        <f t="shared" si="77"/>
        <v>6.7922214435879473</v>
      </c>
      <c r="AK140" s="40">
        <f t="shared" si="77"/>
        <v>6.7922214435879473</v>
      </c>
      <c r="AL140" s="40">
        <f t="shared" si="77"/>
        <v>7.0231569726699377</v>
      </c>
      <c r="AM140" s="40">
        <f t="shared" si="77"/>
        <v>7.0231569726699377</v>
      </c>
      <c r="AN140" s="40">
        <f t="shared" si="77"/>
        <v>7.2549211527680448</v>
      </c>
      <c r="AO140" s="40">
        <f t="shared" si="77"/>
        <v>7.2549211527680448</v>
      </c>
      <c r="AP140" s="40">
        <f t="shared" si="77"/>
        <v>7.5015884719621582</v>
      </c>
      <c r="AQ140" s="40">
        <f t="shared" si="77"/>
        <v>7.5015884719621582</v>
      </c>
      <c r="AR140" s="40">
        <f t="shared" si="77"/>
        <v>7.726636126121023</v>
      </c>
      <c r="AS140" s="40">
        <f t="shared" si="77"/>
        <v>7.726636126121023</v>
      </c>
      <c r="AT140" s="40">
        <f t="shared" si="77"/>
        <v>7.9198020292740487</v>
      </c>
      <c r="AU140" s="40">
        <f t="shared" si="77"/>
        <v>7.9198020292740487</v>
      </c>
      <c r="AV140" s="40">
        <f t="shared" si="77"/>
        <v>8.1177970800059001</v>
      </c>
      <c r="AW140" s="40">
        <f t="shared" si="77"/>
        <v>8.1177970800059001</v>
      </c>
      <c r="AX140" s="40">
        <f t="shared" si="77"/>
        <v>8.3207420070060465</v>
      </c>
      <c r="AY140" s="40">
        <f t="shared" si="77"/>
        <v>8.3207420070060465</v>
      </c>
      <c r="AZ140" s="40">
        <f t="shared" si="77"/>
        <v>8.5287605571811973</v>
      </c>
      <c r="BA140" s="40">
        <f t="shared" si="77"/>
        <v>8.5287605571811973</v>
      </c>
      <c r="BB140" s="40">
        <f t="shared" si="77"/>
        <v>8.7419795711107273</v>
      </c>
      <c r="BC140" s="40">
        <f t="shared" si="77"/>
        <v>8.7419795711107273</v>
      </c>
      <c r="BD140" s="40">
        <f t="shared" si="77"/>
        <v>8.9605290603884935</v>
      </c>
      <c r="BE140" s="40">
        <f t="shared" si="77"/>
        <v>8.9605290603884935</v>
      </c>
      <c r="BF140" s="40">
        <f t="shared" si="77"/>
        <v>9.1845422868982052</v>
      </c>
      <c r="BG140" s="40">
        <f t="shared" si="77"/>
        <v>9.1845422868982052</v>
      </c>
      <c r="BH140" s="40">
        <f t="shared" si="77"/>
        <v>9.4141558440706596</v>
      </c>
      <c r="BI140" s="40">
        <f t="shared" si="77"/>
        <v>9.4141558440706596</v>
      </c>
      <c r="BJ140" s="40">
        <f t="shared" si="77"/>
        <v>9.6495097401724248</v>
      </c>
      <c r="BK140" s="40">
        <f t="shared" si="77"/>
        <v>9.6495097401724248</v>
      </c>
      <c r="BL140" s="40">
        <f t="shared" si="77"/>
        <v>9.8907474836767353</v>
      </c>
      <c r="BM140" s="40">
        <f t="shared" si="77"/>
        <v>9.8907474836767353</v>
      </c>
      <c r="BN140" s="40">
        <f t="shared" si="77"/>
        <v>10.138016170768653</v>
      </c>
      <c r="BO140" s="40">
        <f t="shared" si="77"/>
        <v>10.138016170768653</v>
      </c>
      <c r="BP140" s="40">
        <f t="shared" si="77"/>
        <v>10.391466575037869</v>
      </c>
      <c r="BQ140" s="40">
        <f t="shared" si="77"/>
        <v>10.391466575037869</v>
      </c>
      <c r="BR140" s="40">
        <f t="shared" si="77"/>
        <v>10.651253239413814</v>
      </c>
      <c r="BS140" s="40">
        <f t="shared" si="77"/>
        <v>5.2098521279741483</v>
      </c>
      <c r="BT140" s="40">
        <f t="shared" si="77"/>
        <v>0</v>
      </c>
      <c r="BU140" s="40">
        <f t="shared" si="77"/>
        <v>0</v>
      </c>
      <c r="BV140" s="40">
        <f t="shared" si="77"/>
        <v>0</v>
      </c>
      <c r="BW140" s="40">
        <f t="shared" si="77"/>
        <v>0</v>
      </c>
      <c r="BX140" s="40">
        <f t="shared" si="77"/>
        <v>0</v>
      </c>
      <c r="BY140" s="40">
        <f t="shared" si="77"/>
        <v>0</v>
      </c>
      <c r="BZ140" s="40">
        <f t="shared" si="77"/>
        <v>0</v>
      </c>
      <c r="CA140" s="40">
        <f t="shared" si="77"/>
        <v>0</v>
      </c>
      <c r="CB140" s="40">
        <f t="shared" si="77"/>
        <v>0</v>
      </c>
      <c r="CC140" s="40">
        <f t="shared" si="77"/>
        <v>0</v>
      </c>
      <c r="CD140" s="40">
        <f t="shared" si="77"/>
        <v>0</v>
      </c>
      <c r="CE140" s="40">
        <f t="shared" si="77"/>
        <v>0</v>
      </c>
      <c r="CF140" s="40">
        <f t="shared" si="77"/>
        <v>0</v>
      </c>
      <c r="CG140" s="40">
        <f t="shared" si="77"/>
        <v>0</v>
      </c>
      <c r="CH140" s="40">
        <f t="shared" si="77"/>
        <v>0</v>
      </c>
      <c r="CI140" s="40">
        <f t="shared" si="77"/>
        <v>0</v>
      </c>
      <c r="CJ140" s="40">
        <f t="shared" si="77"/>
        <v>0</v>
      </c>
      <c r="CK140" s="40">
        <f t="shared" si="77"/>
        <v>0</v>
      </c>
      <c r="CL140" s="40">
        <f t="shared" si="77"/>
        <v>0</v>
      </c>
      <c r="CM140" s="40">
        <f t="shared" si="77"/>
        <v>0</v>
      </c>
      <c r="CN140" s="40">
        <f t="shared" si="77"/>
        <v>0</v>
      </c>
      <c r="CO140" s="40">
        <f t="shared" si="77"/>
        <v>0</v>
      </c>
      <c r="CP140" s="40">
        <f t="shared" si="77"/>
        <v>0</v>
      </c>
      <c r="CQ140" s="40">
        <f t="shared" si="77"/>
        <v>0</v>
      </c>
      <c r="CR140" s="40">
        <f t="shared" si="77"/>
        <v>0</v>
      </c>
      <c r="CS140" s="40">
        <f t="shared" si="77"/>
        <v>0</v>
      </c>
    </row>
    <row r="141" spans="2:97" ht="15.75" customHeight="1">
      <c r="E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c r="CH141" s="29"/>
      <c r="CI141" s="29"/>
      <c r="CJ141" s="29"/>
      <c r="CK141" s="29"/>
      <c r="CL141" s="29"/>
      <c r="CM141" s="29"/>
      <c r="CN141" s="29"/>
      <c r="CO141" s="29"/>
      <c r="CP141" s="29"/>
      <c r="CQ141" s="29"/>
      <c r="CR141" s="29"/>
      <c r="CS141" s="29"/>
    </row>
    <row r="142" spans="2:97" ht="15.75" customHeight="1">
      <c r="B142" s="1" t="s">
        <v>89</v>
      </c>
      <c r="E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row>
    <row r="143" spans="2:97" ht="15.75" customHeight="1">
      <c r="E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row>
    <row r="144" spans="2:97" ht="15.75" customHeight="1">
      <c r="B144" s="2" t="s">
        <v>99</v>
      </c>
      <c r="E144" s="29">
        <f t="shared" ref="E144:E146" si="78">SUM(G144:CS144)</f>
        <v>596.38804153662375</v>
      </c>
      <c r="F144" s="1"/>
      <c r="G144" s="40">
        <f t="shared" ref="G144:CS144" si="79">SUM(G138:G139)</f>
        <v>0</v>
      </c>
      <c r="H144" s="40">
        <f t="shared" si="79"/>
        <v>0</v>
      </c>
      <c r="I144" s="40">
        <f t="shared" si="79"/>
        <v>0</v>
      </c>
      <c r="J144" s="40">
        <f t="shared" si="79"/>
        <v>0</v>
      </c>
      <c r="K144" s="40">
        <f t="shared" si="79"/>
        <v>0</v>
      </c>
      <c r="L144" s="40">
        <f t="shared" si="79"/>
        <v>0</v>
      </c>
      <c r="M144" s="40">
        <f t="shared" si="79"/>
        <v>0</v>
      </c>
      <c r="N144" s="40">
        <f t="shared" si="79"/>
        <v>0</v>
      </c>
      <c r="O144" s="40">
        <f t="shared" si="79"/>
        <v>0</v>
      </c>
      <c r="P144" s="40">
        <f t="shared" si="79"/>
        <v>0</v>
      </c>
      <c r="Q144" s="40">
        <f t="shared" si="79"/>
        <v>0</v>
      </c>
      <c r="R144" s="40">
        <f t="shared" si="79"/>
        <v>0</v>
      </c>
      <c r="S144" s="40">
        <f t="shared" si="79"/>
        <v>0</v>
      </c>
      <c r="T144" s="40">
        <f t="shared" si="79"/>
        <v>0</v>
      </c>
      <c r="U144" s="40">
        <f t="shared" si="79"/>
        <v>0</v>
      </c>
      <c r="V144" s="40">
        <f t="shared" si="79"/>
        <v>0</v>
      </c>
      <c r="W144" s="40">
        <f t="shared" si="79"/>
        <v>0</v>
      </c>
      <c r="X144" s="40">
        <f t="shared" si="79"/>
        <v>0</v>
      </c>
      <c r="Y144" s="40">
        <f t="shared" si="79"/>
        <v>0</v>
      </c>
      <c r="Z144" s="40">
        <f t="shared" si="79"/>
        <v>0</v>
      </c>
      <c r="AA144" s="40">
        <f t="shared" si="79"/>
        <v>0</v>
      </c>
      <c r="AB144" s="40">
        <f t="shared" si="79"/>
        <v>0</v>
      </c>
      <c r="AC144" s="40">
        <f t="shared" si="79"/>
        <v>0</v>
      </c>
      <c r="AD144" s="40">
        <f t="shared" si="79"/>
        <v>0</v>
      </c>
      <c r="AE144" s="40">
        <f t="shared" si="79"/>
        <v>0</v>
      </c>
      <c r="AF144" s="40">
        <f t="shared" si="79"/>
        <v>0</v>
      </c>
      <c r="AG144" s="40">
        <f t="shared" si="79"/>
        <v>0</v>
      </c>
      <c r="AH144" s="40">
        <f t="shared" si="79"/>
        <v>0</v>
      </c>
      <c r="AI144" s="40">
        <f t="shared" si="79"/>
        <v>0</v>
      </c>
      <c r="AJ144" s="40">
        <f t="shared" si="79"/>
        <v>0</v>
      </c>
      <c r="AK144" s="40">
        <f t="shared" si="79"/>
        <v>0</v>
      </c>
      <c r="AL144" s="40">
        <f t="shared" si="79"/>
        <v>0</v>
      </c>
      <c r="AM144" s="40">
        <f t="shared" si="79"/>
        <v>0</v>
      </c>
      <c r="AN144" s="40">
        <f t="shared" si="79"/>
        <v>0</v>
      </c>
      <c r="AO144" s="40">
        <f t="shared" si="79"/>
        <v>0</v>
      </c>
      <c r="AP144" s="40">
        <f t="shared" si="79"/>
        <v>0</v>
      </c>
      <c r="AQ144" s="40">
        <f t="shared" si="79"/>
        <v>0</v>
      </c>
      <c r="AR144" s="40">
        <f t="shared" si="79"/>
        <v>0</v>
      </c>
      <c r="AS144" s="40">
        <f t="shared" si="79"/>
        <v>0</v>
      </c>
      <c r="AT144" s="40">
        <f t="shared" si="79"/>
        <v>0</v>
      </c>
      <c r="AU144" s="40">
        <f t="shared" si="79"/>
        <v>0</v>
      </c>
      <c r="AV144" s="40">
        <f t="shared" si="79"/>
        <v>0</v>
      </c>
      <c r="AW144" s="40">
        <f t="shared" si="79"/>
        <v>0</v>
      </c>
      <c r="AX144" s="40">
        <f t="shared" si="79"/>
        <v>0</v>
      </c>
      <c r="AY144" s="40">
        <f t="shared" si="79"/>
        <v>0</v>
      </c>
      <c r="AZ144" s="40">
        <f t="shared" si="79"/>
        <v>0</v>
      </c>
      <c r="BA144" s="40">
        <f t="shared" si="79"/>
        <v>0</v>
      </c>
      <c r="BB144" s="40">
        <f t="shared" si="79"/>
        <v>0</v>
      </c>
      <c r="BC144" s="40">
        <f t="shared" si="79"/>
        <v>0</v>
      </c>
      <c r="BD144" s="40">
        <f t="shared" si="79"/>
        <v>0</v>
      </c>
      <c r="BE144" s="40">
        <f t="shared" si="79"/>
        <v>0</v>
      </c>
      <c r="BF144" s="40">
        <f t="shared" si="79"/>
        <v>0</v>
      </c>
      <c r="BG144" s="40">
        <f t="shared" si="79"/>
        <v>0</v>
      </c>
      <c r="BH144" s="40">
        <f t="shared" si="79"/>
        <v>0</v>
      </c>
      <c r="BI144" s="40">
        <f t="shared" si="79"/>
        <v>0</v>
      </c>
      <c r="BJ144" s="40">
        <f t="shared" si="79"/>
        <v>0</v>
      </c>
      <c r="BK144" s="40">
        <f t="shared" si="79"/>
        <v>0</v>
      </c>
      <c r="BL144" s="40">
        <f t="shared" si="79"/>
        <v>0</v>
      </c>
      <c r="BM144" s="40">
        <f t="shared" si="79"/>
        <v>0</v>
      </c>
      <c r="BN144" s="40">
        <f t="shared" si="79"/>
        <v>0</v>
      </c>
      <c r="BO144" s="40">
        <f t="shared" si="79"/>
        <v>0</v>
      </c>
      <c r="BP144" s="40">
        <f t="shared" si="79"/>
        <v>0</v>
      </c>
      <c r="BQ144" s="40">
        <f t="shared" si="79"/>
        <v>0</v>
      </c>
      <c r="BR144" s="40">
        <f t="shared" si="79"/>
        <v>227.67957845363401</v>
      </c>
      <c r="BS144" s="40">
        <f t="shared" si="79"/>
        <v>368.70846308298974</v>
      </c>
      <c r="BT144" s="40">
        <f t="shared" si="79"/>
        <v>0</v>
      </c>
      <c r="BU144" s="40">
        <f t="shared" si="79"/>
        <v>0</v>
      </c>
      <c r="BV144" s="40">
        <f t="shared" si="79"/>
        <v>0</v>
      </c>
      <c r="BW144" s="40">
        <f t="shared" si="79"/>
        <v>0</v>
      </c>
      <c r="BX144" s="40">
        <f t="shared" si="79"/>
        <v>0</v>
      </c>
      <c r="BY144" s="40">
        <f t="shared" si="79"/>
        <v>0</v>
      </c>
      <c r="BZ144" s="40">
        <f t="shared" si="79"/>
        <v>0</v>
      </c>
      <c r="CA144" s="40">
        <f t="shared" si="79"/>
        <v>0</v>
      </c>
      <c r="CB144" s="40">
        <f t="shared" si="79"/>
        <v>0</v>
      </c>
      <c r="CC144" s="40">
        <f t="shared" si="79"/>
        <v>0</v>
      </c>
      <c r="CD144" s="40">
        <f t="shared" si="79"/>
        <v>0</v>
      </c>
      <c r="CE144" s="40">
        <f t="shared" si="79"/>
        <v>0</v>
      </c>
      <c r="CF144" s="40">
        <f t="shared" si="79"/>
        <v>0</v>
      </c>
      <c r="CG144" s="40">
        <f t="shared" si="79"/>
        <v>0</v>
      </c>
      <c r="CH144" s="40">
        <f t="shared" si="79"/>
        <v>0</v>
      </c>
      <c r="CI144" s="40">
        <f t="shared" si="79"/>
        <v>0</v>
      </c>
      <c r="CJ144" s="40">
        <f t="shared" si="79"/>
        <v>0</v>
      </c>
      <c r="CK144" s="40">
        <f t="shared" si="79"/>
        <v>0</v>
      </c>
      <c r="CL144" s="40">
        <f t="shared" si="79"/>
        <v>0</v>
      </c>
      <c r="CM144" s="40">
        <f t="shared" si="79"/>
        <v>0</v>
      </c>
      <c r="CN144" s="40">
        <f t="shared" si="79"/>
        <v>0</v>
      </c>
      <c r="CO144" s="40">
        <f t="shared" si="79"/>
        <v>0</v>
      </c>
      <c r="CP144" s="40">
        <f t="shared" si="79"/>
        <v>0</v>
      </c>
      <c r="CQ144" s="40">
        <f t="shared" si="79"/>
        <v>0</v>
      </c>
      <c r="CR144" s="40">
        <f t="shared" si="79"/>
        <v>0</v>
      </c>
      <c r="CS144" s="40">
        <f t="shared" si="79"/>
        <v>0</v>
      </c>
    </row>
    <row r="145" spans="2:97" ht="15.75" customHeight="1">
      <c r="B145" s="2" t="s">
        <v>100</v>
      </c>
      <c r="E145" s="31">
        <f t="shared" si="78"/>
        <v>521.38804153662375</v>
      </c>
      <c r="F145" s="1"/>
      <c r="G145" s="32">
        <f t="shared" ref="G145:CS145" si="80">SUM(G137,G144)</f>
        <v>0</v>
      </c>
      <c r="H145" s="32">
        <f t="shared" si="80"/>
        <v>0</v>
      </c>
      <c r="I145" s="32">
        <f t="shared" si="80"/>
        <v>0</v>
      </c>
      <c r="J145" s="32">
        <f t="shared" si="80"/>
        <v>0</v>
      </c>
      <c r="K145" s="32">
        <f t="shared" si="80"/>
        <v>0</v>
      </c>
      <c r="L145" s="32">
        <f t="shared" si="80"/>
        <v>0</v>
      </c>
      <c r="M145" s="32">
        <f t="shared" si="80"/>
        <v>0</v>
      </c>
      <c r="N145" s="32">
        <f t="shared" si="80"/>
        <v>0</v>
      </c>
      <c r="O145" s="32">
        <f t="shared" si="80"/>
        <v>0</v>
      </c>
      <c r="P145" s="32">
        <f t="shared" si="80"/>
        <v>0</v>
      </c>
      <c r="Q145" s="32">
        <f t="shared" si="80"/>
        <v>0</v>
      </c>
      <c r="R145" s="32">
        <f t="shared" si="80"/>
        <v>0</v>
      </c>
      <c r="S145" s="32">
        <f t="shared" si="80"/>
        <v>0</v>
      </c>
      <c r="T145" s="32">
        <f t="shared" si="80"/>
        <v>0</v>
      </c>
      <c r="U145" s="32">
        <f t="shared" si="80"/>
        <v>0</v>
      </c>
      <c r="V145" s="32">
        <f t="shared" si="80"/>
        <v>0</v>
      </c>
      <c r="W145" s="32">
        <f t="shared" si="80"/>
        <v>0</v>
      </c>
      <c r="X145" s="32">
        <f t="shared" si="80"/>
        <v>-75</v>
      </c>
      <c r="Y145" s="32">
        <f t="shared" si="80"/>
        <v>0</v>
      </c>
      <c r="Z145" s="32">
        <f t="shared" si="80"/>
        <v>0</v>
      </c>
      <c r="AA145" s="32">
        <f t="shared" si="80"/>
        <v>0</v>
      </c>
      <c r="AB145" s="32">
        <f t="shared" si="80"/>
        <v>0</v>
      </c>
      <c r="AC145" s="32">
        <f t="shared" si="80"/>
        <v>0</v>
      </c>
      <c r="AD145" s="32">
        <f t="shared" si="80"/>
        <v>0</v>
      </c>
      <c r="AE145" s="32">
        <f t="shared" si="80"/>
        <v>0</v>
      </c>
      <c r="AF145" s="32">
        <f t="shared" si="80"/>
        <v>0</v>
      </c>
      <c r="AG145" s="32">
        <f t="shared" si="80"/>
        <v>0</v>
      </c>
      <c r="AH145" s="32">
        <f t="shared" si="80"/>
        <v>0</v>
      </c>
      <c r="AI145" s="32">
        <f t="shared" si="80"/>
        <v>0</v>
      </c>
      <c r="AJ145" s="32">
        <f t="shared" si="80"/>
        <v>0</v>
      </c>
      <c r="AK145" s="32">
        <f t="shared" si="80"/>
        <v>0</v>
      </c>
      <c r="AL145" s="32">
        <f t="shared" si="80"/>
        <v>0</v>
      </c>
      <c r="AM145" s="32">
        <f t="shared" si="80"/>
        <v>0</v>
      </c>
      <c r="AN145" s="32">
        <f t="shared" si="80"/>
        <v>0</v>
      </c>
      <c r="AO145" s="32">
        <f t="shared" si="80"/>
        <v>0</v>
      </c>
      <c r="AP145" s="32">
        <f t="shared" si="80"/>
        <v>0</v>
      </c>
      <c r="AQ145" s="32">
        <f t="shared" si="80"/>
        <v>0</v>
      </c>
      <c r="AR145" s="32">
        <f t="shared" si="80"/>
        <v>0</v>
      </c>
      <c r="AS145" s="32">
        <f t="shared" si="80"/>
        <v>0</v>
      </c>
      <c r="AT145" s="32">
        <f t="shared" si="80"/>
        <v>0</v>
      </c>
      <c r="AU145" s="32">
        <f t="shared" si="80"/>
        <v>0</v>
      </c>
      <c r="AV145" s="32">
        <f t="shared" si="80"/>
        <v>0</v>
      </c>
      <c r="AW145" s="32">
        <f t="shared" si="80"/>
        <v>0</v>
      </c>
      <c r="AX145" s="32">
        <f t="shared" si="80"/>
        <v>0</v>
      </c>
      <c r="AY145" s="32">
        <f t="shared" si="80"/>
        <v>0</v>
      </c>
      <c r="AZ145" s="32">
        <f t="shared" si="80"/>
        <v>0</v>
      </c>
      <c r="BA145" s="32">
        <f t="shared" si="80"/>
        <v>0</v>
      </c>
      <c r="BB145" s="32">
        <f t="shared" si="80"/>
        <v>0</v>
      </c>
      <c r="BC145" s="32">
        <f t="shared" si="80"/>
        <v>0</v>
      </c>
      <c r="BD145" s="32">
        <f t="shared" si="80"/>
        <v>0</v>
      </c>
      <c r="BE145" s="32">
        <f t="shared" si="80"/>
        <v>0</v>
      </c>
      <c r="BF145" s="32">
        <f t="shared" si="80"/>
        <v>0</v>
      </c>
      <c r="BG145" s="32">
        <f t="shared" si="80"/>
        <v>0</v>
      </c>
      <c r="BH145" s="32">
        <f t="shared" si="80"/>
        <v>0</v>
      </c>
      <c r="BI145" s="32">
        <f t="shared" si="80"/>
        <v>0</v>
      </c>
      <c r="BJ145" s="32">
        <f t="shared" si="80"/>
        <v>0</v>
      </c>
      <c r="BK145" s="32">
        <f t="shared" si="80"/>
        <v>0</v>
      </c>
      <c r="BL145" s="32">
        <f t="shared" si="80"/>
        <v>0</v>
      </c>
      <c r="BM145" s="32">
        <f t="shared" si="80"/>
        <v>0</v>
      </c>
      <c r="BN145" s="32">
        <f t="shared" si="80"/>
        <v>0</v>
      </c>
      <c r="BO145" s="32">
        <f t="shared" si="80"/>
        <v>0</v>
      </c>
      <c r="BP145" s="32">
        <f t="shared" si="80"/>
        <v>0</v>
      </c>
      <c r="BQ145" s="32">
        <f t="shared" si="80"/>
        <v>0</v>
      </c>
      <c r="BR145" s="32">
        <f t="shared" si="80"/>
        <v>227.67957845363401</v>
      </c>
      <c r="BS145" s="32">
        <f t="shared" si="80"/>
        <v>368.70846308298974</v>
      </c>
      <c r="BT145" s="32">
        <f t="shared" si="80"/>
        <v>0</v>
      </c>
      <c r="BU145" s="32">
        <f t="shared" si="80"/>
        <v>0</v>
      </c>
      <c r="BV145" s="32">
        <f t="shared" si="80"/>
        <v>0</v>
      </c>
      <c r="BW145" s="32">
        <f t="shared" si="80"/>
        <v>0</v>
      </c>
      <c r="BX145" s="32">
        <f t="shared" si="80"/>
        <v>0</v>
      </c>
      <c r="BY145" s="32">
        <f t="shared" si="80"/>
        <v>0</v>
      </c>
      <c r="BZ145" s="32">
        <f t="shared" si="80"/>
        <v>0</v>
      </c>
      <c r="CA145" s="32">
        <f t="shared" si="80"/>
        <v>0</v>
      </c>
      <c r="CB145" s="32">
        <f t="shared" si="80"/>
        <v>0</v>
      </c>
      <c r="CC145" s="32">
        <f t="shared" si="80"/>
        <v>0</v>
      </c>
      <c r="CD145" s="32">
        <f t="shared" si="80"/>
        <v>0</v>
      </c>
      <c r="CE145" s="32">
        <f t="shared" si="80"/>
        <v>0</v>
      </c>
      <c r="CF145" s="32">
        <f t="shared" si="80"/>
        <v>0</v>
      </c>
      <c r="CG145" s="32">
        <f t="shared" si="80"/>
        <v>0</v>
      </c>
      <c r="CH145" s="32">
        <f t="shared" si="80"/>
        <v>0</v>
      </c>
      <c r="CI145" s="32">
        <f t="shared" si="80"/>
        <v>0</v>
      </c>
      <c r="CJ145" s="32">
        <f t="shared" si="80"/>
        <v>0</v>
      </c>
      <c r="CK145" s="32">
        <f t="shared" si="80"/>
        <v>0</v>
      </c>
      <c r="CL145" s="32">
        <f t="shared" si="80"/>
        <v>0</v>
      </c>
      <c r="CM145" s="32">
        <f t="shared" si="80"/>
        <v>0</v>
      </c>
      <c r="CN145" s="32">
        <f t="shared" si="80"/>
        <v>0</v>
      </c>
      <c r="CO145" s="32">
        <f t="shared" si="80"/>
        <v>0</v>
      </c>
      <c r="CP145" s="32">
        <f t="shared" si="80"/>
        <v>0</v>
      </c>
      <c r="CQ145" s="32">
        <f t="shared" si="80"/>
        <v>0</v>
      </c>
      <c r="CR145" s="32">
        <f t="shared" si="80"/>
        <v>0</v>
      </c>
      <c r="CS145" s="32">
        <f t="shared" si="80"/>
        <v>0</v>
      </c>
    </row>
    <row r="146" spans="2:97" ht="15.75" customHeight="1">
      <c r="B146" s="2" t="s">
        <v>101</v>
      </c>
      <c r="E146" s="29">
        <f t="shared" si="78"/>
        <v>-75</v>
      </c>
      <c r="F146" s="1"/>
      <c r="G146" s="40">
        <f t="shared" ref="G146:CS146" si="81">IF(G$3&lt;$C$9,G145,0)</f>
        <v>0</v>
      </c>
      <c r="H146" s="40">
        <f t="shared" si="81"/>
        <v>0</v>
      </c>
      <c r="I146" s="40">
        <f t="shared" si="81"/>
        <v>0</v>
      </c>
      <c r="J146" s="40">
        <f t="shared" si="81"/>
        <v>0</v>
      </c>
      <c r="K146" s="40">
        <f t="shared" si="81"/>
        <v>0</v>
      </c>
      <c r="L146" s="40">
        <f t="shared" si="81"/>
        <v>0</v>
      </c>
      <c r="M146" s="40">
        <f t="shared" si="81"/>
        <v>0</v>
      </c>
      <c r="N146" s="40">
        <f t="shared" si="81"/>
        <v>0</v>
      </c>
      <c r="O146" s="40">
        <f t="shared" si="81"/>
        <v>0</v>
      </c>
      <c r="P146" s="40">
        <f t="shared" si="81"/>
        <v>0</v>
      </c>
      <c r="Q146" s="40">
        <f t="shared" si="81"/>
        <v>0</v>
      </c>
      <c r="R146" s="40">
        <f t="shared" si="81"/>
        <v>0</v>
      </c>
      <c r="S146" s="40">
        <f t="shared" si="81"/>
        <v>0</v>
      </c>
      <c r="T146" s="40">
        <f t="shared" si="81"/>
        <v>0</v>
      </c>
      <c r="U146" s="40">
        <f t="shared" si="81"/>
        <v>0</v>
      </c>
      <c r="V146" s="40">
        <f t="shared" si="81"/>
        <v>0</v>
      </c>
      <c r="W146" s="40">
        <f t="shared" si="81"/>
        <v>0</v>
      </c>
      <c r="X146" s="40">
        <f t="shared" si="81"/>
        <v>-75</v>
      </c>
      <c r="Y146" s="40">
        <f t="shared" si="81"/>
        <v>0</v>
      </c>
      <c r="Z146" s="40">
        <f t="shared" si="81"/>
        <v>0</v>
      </c>
      <c r="AA146" s="40">
        <f t="shared" si="81"/>
        <v>0</v>
      </c>
      <c r="AB146" s="40">
        <f t="shared" si="81"/>
        <v>0</v>
      </c>
      <c r="AC146" s="40">
        <f t="shared" si="81"/>
        <v>0</v>
      </c>
      <c r="AD146" s="40">
        <f t="shared" si="81"/>
        <v>0</v>
      </c>
      <c r="AE146" s="40">
        <f t="shared" si="81"/>
        <v>0</v>
      </c>
      <c r="AF146" s="40">
        <f t="shared" si="81"/>
        <v>0</v>
      </c>
      <c r="AG146" s="40">
        <f t="shared" si="81"/>
        <v>0</v>
      </c>
      <c r="AH146" s="40">
        <f t="shared" si="81"/>
        <v>0</v>
      </c>
      <c r="AI146" s="40">
        <f t="shared" si="81"/>
        <v>0</v>
      </c>
      <c r="AJ146" s="40">
        <f t="shared" si="81"/>
        <v>0</v>
      </c>
      <c r="AK146" s="40">
        <f t="shared" si="81"/>
        <v>0</v>
      </c>
      <c r="AL146" s="40">
        <f t="shared" si="81"/>
        <v>0</v>
      </c>
      <c r="AM146" s="40">
        <f t="shared" si="81"/>
        <v>0</v>
      </c>
      <c r="AN146" s="40">
        <f t="shared" si="81"/>
        <v>0</v>
      </c>
      <c r="AO146" s="40">
        <f t="shared" si="81"/>
        <v>0</v>
      </c>
      <c r="AP146" s="40">
        <f t="shared" si="81"/>
        <v>0</v>
      </c>
      <c r="AQ146" s="40">
        <f t="shared" si="81"/>
        <v>0</v>
      </c>
      <c r="AR146" s="40">
        <f t="shared" si="81"/>
        <v>0</v>
      </c>
      <c r="AS146" s="40">
        <f t="shared" si="81"/>
        <v>0</v>
      </c>
      <c r="AT146" s="40">
        <f t="shared" si="81"/>
        <v>0</v>
      </c>
      <c r="AU146" s="40">
        <f t="shared" si="81"/>
        <v>0</v>
      </c>
      <c r="AV146" s="40">
        <f t="shared" si="81"/>
        <v>0</v>
      </c>
      <c r="AW146" s="40">
        <f t="shared" si="81"/>
        <v>0</v>
      </c>
      <c r="AX146" s="40">
        <f t="shared" si="81"/>
        <v>0</v>
      </c>
      <c r="AY146" s="40">
        <f t="shared" si="81"/>
        <v>0</v>
      </c>
      <c r="AZ146" s="40">
        <f t="shared" si="81"/>
        <v>0</v>
      </c>
      <c r="BA146" s="40">
        <f t="shared" si="81"/>
        <v>0</v>
      </c>
      <c r="BB146" s="40">
        <f t="shared" si="81"/>
        <v>0</v>
      </c>
      <c r="BC146" s="40">
        <f t="shared" si="81"/>
        <v>0</v>
      </c>
      <c r="BD146" s="40">
        <f t="shared" si="81"/>
        <v>0</v>
      </c>
      <c r="BE146" s="40">
        <f t="shared" si="81"/>
        <v>0</v>
      </c>
      <c r="BF146" s="40">
        <f t="shared" si="81"/>
        <v>0</v>
      </c>
      <c r="BG146" s="40">
        <f t="shared" si="81"/>
        <v>0</v>
      </c>
      <c r="BH146" s="40">
        <f t="shared" si="81"/>
        <v>0</v>
      </c>
      <c r="BI146" s="40">
        <f t="shared" si="81"/>
        <v>0</v>
      </c>
      <c r="BJ146" s="40">
        <f t="shared" si="81"/>
        <v>0</v>
      </c>
      <c r="BK146" s="40">
        <f t="shared" si="81"/>
        <v>0</v>
      </c>
      <c r="BL146" s="40">
        <f t="shared" si="81"/>
        <v>0</v>
      </c>
      <c r="BM146" s="40">
        <f t="shared" si="81"/>
        <v>0</v>
      </c>
      <c r="BN146" s="40">
        <f t="shared" si="81"/>
        <v>0</v>
      </c>
      <c r="BO146" s="40">
        <f t="shared" si="81"/>
        <v>0</v>
      </c>
      <c r="BP146" s="40">
        <f t="shared" si="81"/>
        <v>0</v>
      </c>
      <c r="BQ146" s="40">
        <f t="shared" si="81"/>
        <v>0</v>
      </c>
      <c r="BR146" s="40">
        <f t="shared" si="81"/>
        <v>0</v>
      </c>
      <c r="BS146" s="40">
        <f t="shared" si="81"/>
        <v>0</v>
      </c>
      <c r="BT146" s="40">
        <f t="shared" si="81"/>
        <v>0</v>
      </c>
      <c r="BU146" s="40">
        <f t="shared" si="81"/>
        <v>0</v>
      </c>
      <c r="BV146" s="40">
        <f t="shared" si="81"/>
        <v>0</v>
      </c>
      <c r="BW146" s="40">
        <f t="shared" si="81"/>
        <v>0</v>
      </c>
      <c r="BX146" s="40">
        <f t="shared" si="81"/>
        <v>0</v>
      </c>
      <c r="BY146" s="40">
        <f t="shared" si="81"/>
        <v>0</v>
      </c>
      <c r="BZ146" s="40">
        <f t="shared" si="81"/>
        <v>0</v>
      </c>
      <c r="CA146" s="40">
        <f t="shared" si="81"/>
        <v>0</v>
      </c>
      <c r="CB146" s="40">
        <f t="shared" si="81"/>
        <v>0</v>
      </c>
      <c r="CC146" s="40">
        <f t="shared" si="81"/>
        <v>0</v>
      </c>
      <c r="CD146" s="40">
        <f t="shared" si="81"/>
        <v>0</v>
      </c>
      <c r="CE146" s="40">
        <f t="shared" si="81"/>
        <v>0</v>
      </c>
      <c r="CF146" s="40">
        <f t="shared" si="81"/>
        <v>0</v>
      </c>
      <c r="CG146" s="40">
        <f t="shared" si="81"/>
        <v>0</v>
      </c>
      <c r="CH146" s="40">
        <f t="shared" si="81"/>
        <v>0</v>
      </c>
      <c r="CI146" s="40">
        <f t="shared" si="81"/>
        <v>0</v>
      </c>
      <c r="CJ146" s="40">
        <f t="shared" si="81"/>
        <v>0</v>
      </c>
      <c r="CK146" s="40">
        <f t="shared" si="81"/>
        <v>0</v>
      </c>
      <c r="CL146" s="40">
        <f t="shared" si="81"/>
        <v>0</v>
      </c>
      <c r="CM146" s="40">
        <f t="shared" si="81"/>
        <v>0</v>
      </c>
      <c r="CN146" s="40">
        <f t="shared" si="81"/>
        <v>0</v>
      </c>
      <c r="CO146" s="40">
        <f t="shared" si="81"/>
        <v>0</v>
      </c>
      <c r="CP146" s="40">
        <f t="shared" si="81"/>
        <v>0</v>
      </c>
      <c r="CQ146" s="40">
        <f t="shared" si="81"/>
        <v>0</v>
      </c>
      <c r="CR146" s="40">
        <f t="shared" si="81"/>
        <v>0</v>
      </c>
      <c r="CS146" s="40">
        <f t="shared" si="81"/>
        <v>0</v>
      </c>
    </row>
    <row r="147" spans="2:97" ht="15.75" customHeight="1">
      <c r="E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row>
    <row r="148" spans="2:97" ht="15.75" customHeight="1">
      <c r="B148" s="2" t="s">
        <v>102</v>
      </c>
      <c r="C148" s="1"/>
      <c r="D148" s="1"/>
      <c r="E148" s="29">
        <f t="shared" ref="E148:E150" si="82">SUM(G148:CS148)</f>
        <v>961.6081398089749</v>
      </c>
      <c r="F148" s="1"/>
      <c r="G148" s="40">
        <f t="shared" ref="G148:CS148" si="83">G144+G140</f>
        <v>0</v>
      </c>
      <c r="H148" s="40">
        <f t="shared" si="83"/>
        <v>0</v>
      </c>
      <c r="I148" s="40">
        <f t="shared" si="83"/>
        <v>0</v>
      </c>
      <c r="J148" s="40">
        <f t="shared" si="83"/>
        <v>0</v>
      </c>
      <c r="K148" s="40">
        <f t="shared" si="83"/>
        <v>0</v>
      </c>
      <c r="L148" s="40">
        <f t="shared" si="83"/>
        <v>0</v>
      </c>
      <c r="M148" s="40">
        <f t="shared" si="83"/>
        <v>0</v>
      </c>
      <c r="N148" s="40">
        <f t="shared" si="83"/>
        <v>0</v>
      </c>
      <c r="O148" s="40">
        <f t="shared" si="83"/>
        <v>0</v>
      </c>
      <c r="P148" s="40">
        <f t="shared" si="83"/>
        <v>0</v>
      </c>
      <c r="Q148" s="40">
        <f t="shared" si="83"/>
        <v>0</v>
      </c>
      <c r="R148" s="40">
        <f t="shared" si="83"/>
        <v>0</v>
      </c>
      <c r="S148" s="40">
        <f t="shared" si="83"/>
        <v>0</v>
      </c>
      <c r="T148" s="40">
        <f t="shared" si="83"/>
        <v>0</v>
      </c>
      <c r="U148" s="40">
        <f t="shared" si="83"/>
        <v>0</v>
      </c>
      <c r="V148" s="40">
        <f t="shared" si="83"/>
        <v>0</v>
      </c>
      <c r="W148" s="40">
        <f t="shared" si="83"/>
        <v>0</v>
      </c>
      <c r="X148" s="40">
        <f t="shared" si="83"/>
        <v>0</v>
      </c>
      <c r="Y148" s="40">
        <f t="shared" si="83"/>
        <v>0</v>
      </c>
      <c r="Z148" s="40">
        <f t="shared" si="83"/>
        <v>6.0000000000000009</v>
      </c>
      <c r="AA148" s="40">
        <f t="shared" si="83"/>
        <v>5.2057012568305998</v>
      </c>
      <c r="AB148" s="40">
        <f t="shared" si="83"/>
        <v>4.6224833333333333</v>
      </c>
      <c r="AC148" s="40">
        <f t="shared" si="83"/>
        <v>5.8001566666666662</v>
      </c>
      <c r="AD148" s="40">
        <f t="shared" si="83"/>
        <v>5.0477799999999995</v>
      </c>
      <c r="AE148" s="40">
        <f t="shared" si="83"/>
        <v>6.2841531693989072</v>
      </c>
      <c r="AF148" s="40">
        <f t="shared" si="83"/>
        <v>6.7330066666666673</v>
      </c>
      <c r="AG148" s="40">
        <f t="shared" si="83"/>
        <v>6.0900733333333337</v>
      </c>
      <c r="AH148" s="40">
        <f t="shared" si="83"/>
        <v>5.8682400000000001</v>
      </c>
      <c r="AI148" s="40">
        <f t="shared" si="83"/>
        <v>6.5942533333333335</v>
      </c>
      <c r="AJ148" s="40">
        <f t="shared" si="83"/>
        <v>6.7922214435879473</v>
      </c>
      <c r="AK148" s="40">
        <f t="shared" si="83"/>
        <v>6.7922214435879473</v>
      </c>
      <c r="AL148" s="40">
        <f t="shared" si="83"/>
        <v>7.0231569726699377</v>
      </c>
      <c r="AM148" s="40">
        <f t="shared" si="83"/>
        <v>7.0231569726699377</v>
      </c>
      <c r="AN148" s="40">
        <f t="shared" si="83"/>
        <v>7.2549211527680448</v>
      </c>
      <c r="AO148" s="40">
        <f t="shared" si="83"/>
        <v>7.2549211527680448</v>
      </c>
      <c r="AP148" s="40">
        <f t="shared" si="83"/>
        <v>7.5015884719621582</v>
      </c>
      <c r="AQ148" s="40">
        <f t="shared" si="83"/>
        <v>7.5015884719621582</v>
      </c>
      <c r="AR148" s="40">
        <f t="shared" si="83"/>
        <v>7.726636126121023</v>
      </c>
      <c r="AS148" s="40">
        <f t="shared" si="83"/>
        <v>7.726636126121023</v>
      </c>
      <c r="AT148" s="40">
        <f t="shared" si="83"/>
        <v>7.9198020292740487</v>
      </c>
      <c r="AU148" s="40">
        <f t="shared" si="83"/>
        <v>7.9198020292740487</v>
      </c>
      <c r="AV148" s="40">
        <f t="shared" si="83"/>
        <v>8.1177970800059001</v>
      </c>
      <c r="AW148" s="40">
        <f t="shared" si="83"/>
        <v>8.1177970800059001</v>
      </c>
      <c r="AX148" s="40">
        <f t="shared" si="83"/>
        <v>8.3207420070060465</v>
      </c>
      <c r="AY148" s="40">
        <f t="shared" si="83"/>
        <v>8.3207420070060465</v>
      </c>
      <c r="AZ148" s="40">
        <f t="shared" si="83"/>
        <v>8.5287605571811973</v>
      </c>
      <c r="BA148" s="40">
        <f t="shared" si="83"/>
        <v>8.5287605571811973</v>
      </c>
      <c r="BB148" s="40">
        <f t="shared" si="83"/>
        <v>8.7419795711107273</v>
      </c>
      <c r="BC148" s="40">
        <f t="shared" si="83"/>
        <v>8.7419795711107273</v>
      </c>
      <c r="BD148" s="40">
        <f t="shared" si="83"/>
        <v>8.9605290603884935</v>
      </c>
      <c r="BE148" s="40">
        <f t="shared" si="83"/>
        <v>8.9605290603884935</v>
      </c>
      <c r="BF148" s="40">
        <f t="shared" si="83"/>
        <v>9.1845422868982052</v>
      </c>
      <c r="BG148" s="40">
        <f t="shared" si="83"/>
        <v>9.1845422868982052</v>
      </c>
      <c r="BH148" s="40">
        <f t="shared" si="83"/>
        <v>9.4141558440706596</v>
      </c>
      <c r="BI148" s="40">
        <f t="shared" si="83"/>
        <v>9.4141558440706596</v>
      </c>
      <c r="BJ148" s="40">
        <f t="shared" si="83"/>
        <v>9.6495097401724248</v>
      </c>
      <c r="BK148" s="40">
        <f t="shared" si="83"/>
        <v>9.6495097401724248</v>
      </c>
      <c r="BL148" s="40">
        <f t="shared" si="83"/>
        <v>9.8907474836767353</v>
      </c>
      <c r="BM148" s="40">
        <f t="shared" si="83"/>
        <v>9.8907474836767353</v>
      </c>
      <c r="BN148" s="40">
        <f t="shared" si="83"/>
        <v>10.138016170768653</v>
      </c>
      <c r="BO148" s="40">
        <f t="shared" si="83"/>
        <v>10.138016170768653</v>
      </c>
      <c r="BP148" s="40">
        <f t="shared" si="83"/>
        <v>10.391466575037869</v>
      </c>
      <c r="BQ148" s="40">
        <f t="shared" si="83"/>
        <v>10.391466575037869</v>
      </c>
      <c r="BR148" s="40">
        <f t="shared" si="83"/>
        <v>238.33083169304783</v>
      </c>
      <c r="BS148" s="40">
        <f t="shared" si="83"/>
        <v>373.9183152109639</v>
      </c>
      <c r="BT148" s="40">
        <f t="shared" si="83"/>
        <v>0</v>
      </c>
      <c r="BU148" s="40">
        <f t="shared" si="83"/>
        <v>0</v>
      </c>
      <c r="BV148" s="40">
        <f t="shared" si="83"/>
        <v>0</v>
      </c>
      <c r="BW148" s="40">
        <f t="shared" si="83"/>
        <v>0</v>
      </c>
      <c r="BX148" s="40">
        <f t="shared" si="83"/>
        <v>0</v>
      </c>
      <c r="BY148" s="40">
        <f t="shared" si="83"/>
        <v>0</v>
      </c>
      <c r="BZ148" s="40">
        <f t="shared" si="83"/>
        <v>0</v>
      </c>
      <c r="CA148" s="40">
        <f t="shared" si="83"/>
        <v>0</v>
      </c>
      <c r="CB148" s="40">
        <f t="shared" si="83"/>
        <v>0</v>
      </c>
      <c r="CC148" s="40">
        <f t="shared" si="83"/>
        <v>0</v>
      </c>
      <c r="CD148" s="40">
        <f t="shared" si="83"/>
        <v>0</v>
      </c>
      <c r="CE148" s="40">
        <f t="shared" si="83"/>
        <v>0</v>
      </c>
      <c r="CF148" s="40">
        <f t="shared" si="83"/>
        <v>0</v>
      </c>
      <c r="CG148" s="40">
        <f t="shared" si="83"/>
        <v>0</v>
      </c>
      <c r="CH148" s="40">
        <f t="shared" si="83"/>
        <v>0</v>
      </c>
      <c r="CI148" s="40">
        <f t="shared" si="83"/>
        <v>0</v>
      </c>
      <c r="CJ148" s="40">
        <f t="shared" si="83"/>
        <v>0</v>
      </c>
      <c r="CK148" s="40">
        <f t="shared" si="83"/>
        <v>0</v>
      </c>
      <c r="CL148" s="40">
        <f t="shared" si="83"/>
        <v>0</v>
      </c>
      <c r="CM148" s="40">
        <f t="shared" si="83"/>
        <v>0</v>
      </c>
      <c r="CN148" s="40">
        <f t="shared" si="83"/>
        <v>0</v>
      </c>
      <c r="CO148" s="40">
        <f t="shared" si="83"/>
        <v>0</v>
      </c>
      <c r="CP148" s="40">
        <f t="shared" si="83"/>
        <v>0</v>
      </c>
      <c r="CQ148" s="40">
        <f t="shared" si="83"/>
        <v>0</v>
      </c>
      <c r="CR148" s="40">
        <f t="shared" si="83"/>
        <v>0</v>
      </c>
      <c r="CS148" s="40">
        <f t="shared" si="83"/>
        <v>0</v>
      </c>
    </row>
    <row r="149" spans="2:97" ht="15.75" customHeight="1">
      <c r="B149" s="2" t="s">
        <v>103</v>
      </c>
      <c r="E149" s="31">
        <f t="shared" si="82"/>
        <v>886.60813980897467</v>
      </c>
      <c r="F149" s="1"/>
      <c r="G149" s="32">
        <f t="shared" ref="G149:CS149" si="84">G145+G140</f>
        <v>0</v>
      </c>
      <c r="H149" s="32">
        <f t="shared" si="84"/>
        <v>0</v>
      </c>
      <c r="I149" s="32">
        <f t="shared" si="84"/>
        <v>0</v>
      </c>
      <c r="J149" s="32">
        <f t="shared" si="84"/>
        <v>0</v>
      </c>
      <c r="K149" s="32">
        <f t="shared" si="84"/>
        <v>0</v>
      </c>
      <c r="L149" s="32">
        <f t="shared" si="84"/>
        <v>0</v>
      </c>
      <c r="M149" s="32">
        <f t="shared" si="84"/>
        <v>0</v>
      </c>
      <c r="N149" s="32">
        <f t="shared" si="84"/>
        <v>0</v>
      </c>
      <c r="O149" s="32">
        <f t="shared" si="84"/>
        <v>0</v>
      </c>
      <c r="P149" s="32">
        <f t="shared" si="84"/>
        <v>0</v>
      </c>
      <c r="Q149" s="32">
        <f t="shared" si="84"/>
        <v>0</v>
      </c>
      <c r="R149" s="32">
        <f t="shared" si="84"/>
        <v>0</v>
      </c>
      <c r="S149" s="32">
        <f t="shared" si="84"/>
        <v>0</v>
      </c>
      <c r="T149" s="32">
        <f t="shared" si="84"/>
        <v>0</v>
      </c>
      <c r="U149" s="32">
        <f t="shared" si="84"/>
        <v>0</v>
      </c>
      <c r="V149" s="32">
        <f t="shared" si="84"/>
        <v>0</v>
      </c>
      <c r="W149" s="32">
        <f t="shared" si="84"/>
        <v>0</v>
      </c>
      <c r="X149" s="32">
        <f t="shared" si="84"/>
        <v>-75</v>
      </c>
      <c r="Y149" s="32">
        <f t="shared" si="84"/>
        <v>0</v>
      </c>
      <c r="Z149" s="32">
        <f t="shared" si="84"/>
        <v>6.0000000000000009</v>
      </c>
      <c r="AA149" s="32">
        <f t="shared" si="84"/>
        <v>5.2057012568305998</v>
      </c>
      <c r="AB149" s="32">
        <f t="shared" si="84"/>
        <v>4.6224833333333333</v>
      </c>
      <c r="AC149" s="32">
        <f t="shared" si="84"/>
        <v>5.8001566666666662</v>
      </c>
      <c r="AD149" s="32">
        <f t="shared" si="84"/>
        <v>5.0477799999999995</v>
      </c>
      <c r="AE149" s="32">
        <f t="shared" si="84"/>
        <v>6.2841531693989072</v>
      </c>
      <c r="AF149" s="32">
        <f t="shared" si="84"/>
        <v>6.7330066666666673</v>
      </c>
      <c r="AG149" s="32">
        <f t="shared" si="84"/>
        <v>6.0900733333333337</v>
      </c>
      <c r="AH149" s="32">
        <f t="shared" si="84"/>
        <v>5.8682400000000001</v>
      </c>
      <c r="AI149" s="32">
        <f t="shared" si="84"/>
        <v>6.5942533333333335</v>
      </c>
      <c r="AJ149" s="32">
        <f t="shared" si="84"/>
        <v>6.7922214435879473</v>
      </c>
      <c r="AK149" s="32">
        <f t="shared" si="84"/>
        <v>6.7922214435879473</v>
      </c>
      <c r="AL149" s="32">
        <f t="shared" si="84"/>
        <v>7.0231569726699377</v>
      </c>
      <c r="AM149" s="32">
        <f t="shared" si="84"/>
        <v>7.0231569726699377</v>
      </c>
      <c r="AN149" s="32">
        <f t="shared" si="84"/>
        <v>7.2549211527680448</v>
      </c>
      <c r="AO149" s="32">
        <f t="shared" si="84"/>
        <v>7.2549211527680448</v>
      </c>
      <c r="AP149" s="32">
        <f t="shared" si="84"/>
        <v>7.5015884719621582</v>
      </c>
      <c r="AQ149" s="32">
        <f t="shared" si="84"/>
        <v>7.5015884719621582</v>
      </c>
      <c r="AR149" s="32">
        <f t="shared" si="84"/>
        <v>7.726636126121023</v>
      </c>
      <c r="AS149" s="32">
        <f t="shared" si="84"/>
        <v>7.726636126121023</v>
      </c>
      <c r="AT149" s="32">
        <f t="shared" si="84"/>
        <v>7.9198020292740487</v>
      </c>
      <c r="AU149" s="32">
        <f t="shared" si="84"/>
        <v>7.9198020292740487</v>
      </c>
      <c r="AV149" s="32">
        <f t="shared" si="84"/>
        <v>8.1177970800059001</v>
      </c>
      <c r="AW149" s="32">
        <f t="shared" si="84"/>
        <v>8.1177970800059001</v>
      </c>
      <c r="AX149" s="32">
        <f t="shared" si="84"/>
        <v>8.3207420070060465</v>
      </c>
      <c r="AY149" s="32">
        <f t="shared" si="84"/>
        <v>8.3207420070060465</v>
      </c>
      <c r="AZ149" s="32">
        <f t="shared" si="84"/>
        <v>8.5287605571811973</v>
      </c>
      <c r="BA149" s="32">
        <f t="shared" si="84"/>
        <v>8.5287605571811973</v>
      </c>
      <c r="BB149" s="32">
        <f t="shared" si="84"/>
        <v>8.7419795711107273</v>
      </c>
      <c r="BC149" s="32">
        <f t="shared" si="84"/>
        <v>8.7419795711107273</v>
      </c>
      <c r="BD149" s="32">
        <f t="shared" si="84"/>
        <v>8.9605290603884935</v>
      </c>
      <c r="BE149" s="32">
        <f t="shared" si="84"/>
        <v>8.9605290603884935</v>
      </c>
      <c r="BF149" s="32">
        <f t="shared" si="84"/>
        <v>9.1845422868982052</v>
      </c>
      <c r="BG149" s="32">
        <f t="shared" si="84"/>
        <v>9.1845422868982052</v>
      </c>
      <c r="BH149" s="32">
        <f t="shared" si="84"/>
        <v>9.4141558440706596</v>
      </c>
      <c r="BI149" s="32">
        <f t="shared" si="84"/>
        <v>9.4141558440706596</v>
      </c>
      <c r="BJ149" s="32">
        <f t="shared" si="84"/>
        <v>9.6495097401724248</v>
      </c>
      <c r="BK149" s="32">
        <f t="shared" si="84"/>
        <v>9.6495097401724248</v>
      </c>
      <c r="BL149" s="32">
        <f t="shared" si="84"/>
        <v>9.8907474836767353</v>
      </c>
      <c r="BM149" s="32">
        <f t="shared" si="84"/>
        <v>9.8907474836767353</v>
      </c>
      <c r="BN149" s="32">
        <f t="shared" si="84"/>
        <v>10.138016170768653</v>
      </c>
      <c r="BO149" s="32">
        <f t="shared" si="84"/>
        <v>10.138016170768653</v>
      </c>
      <c r="BP149" s="32">
        <f t="shared" si="84"/>
        <v>10.391466575037869</v>
      </c>
      <c r="BQ149" s="32">
        <f t="shared" si="84"/>
        <v>10.391466575037869</v>
      </c>
      <c r="BR149" s="32">
        <f t="shared" si="84"/>
        <v>238.33083169304783</v>
      </c>
      <c r="BS149" s="32">
        <f t="shared" si="84"/>
        <v>373.9183152109639</v>
      </c>
      <c r="BT149" s="32">
        <f t="shared" si="84"/>
        <v>0</v>
      </c>
      <c r="BU149" s="32">
        <f t="shared" si="84"/>
        <v>0</v>
      </c>
      <c r="BV149" s="32">
        <f t="shared" si="84"/>
        <v>0</v>
      </c>
      <c r="BW149" s="32">
        <f t="shared" si="84"/>
        <v>0</v>
      </c>
      <c r="BX149" s="32">
        <f t="shared" si="84"/>
        <v>0</v>
      </c>
      <c r="BY149" s="32">
        <f t="shared" si="84"/>
        <v>0</v>
      </c>
      <c r="BZ149" s="32">
        <f t="shared" si="84"/>
        <v>0</v>
      </c>
      <c r="CA149" s="32">
        <f t="shared" si="84"/>
        <v>0</v>
      </c>
      <c r="CB149" s="32">
        <f t="shared" si="84"/>
        <v>0</v>
      </c>
      <c r="CC149" s="32">
        <f t="shared" si="84"/>
        <v>0</v>
      </c>
      <c r="CD149" s="32">
        <f t="shared" si="84"/>
        <v>0</v>
      </c>
      <c r="CE149" s="32">
        <f t="shared" si="84"/>
        <v>0</v>
      </c>
      <c r="CF149" s="32">
        <f t="shared" si="84"/>
        <v>0</v>
      </c>
      <c r="CG149" s="32">
        <f t="shared" si="84"/>
        <v>0</v>
      </c>
      <c r="CH149" s="32">
        <f t="shared" si="84"/>
        <v>0</v>
      </c>
      <c r="CI149" s="32">
        <f t="shared" si="84"/>
        <v>0</v>
      </c>
      <c r="CJ149" s="32">
        <f t="shared" si="84"/>
        <v>0</v>
      </c>
      <c r="CK149" s="32">
        <f t="shared" si="84"/>
        <v>0</v>
      </c>
      <c r="CL149" s="32">
        <f t="shared" si="84"/>
        <v>0</v>
      </c>
      <c r="CM149" s="32">
        <f t="shared" si="84"/>
        <v>0</v>
      </c>
      <c r="CN149" s="32">
        <f t="shared" si="84"/>
        <v>0</v>
      </c>
      <c r="CO149" s="32">
        <f t="shared" si="84"/>
        <v>0</v>
      </c>
      <c r="CP149" s="32">
        <f t="shared" si="84"/>
        <v>0</v>
      </c>
      <c r="CQ149" s="32">
        <f t="shared" si="84"/>
        <v>0</v>
      </c>
      <c r="CR149" s="32">
        <f t="shared" si="84"/>
        <v>0</v>
      </c>
      <c r="CS149" s="32">
        <f t="shared" si="84"/>
        <v>0</v>
      </c>
    </row>
    <row r="150" spans="2:97" ht="15.75" customHeight="1">
      <c r="B150" s="2" t="s">
        <v>104</v>
      </c>
      <c r="E150" s="29">
        <f t="shared" si="82"/>
        <v>290.22009827235092</v>
      </c>
      <c r="F150" s="1"/>
      <c r="G150" s="40">
        <f t="shared" ref="G150:CS150" si="85">G146+G140</f>
        <v>0</v>
      </c>
      <c r="H150" s="40">
        <f t="shared" si="85"/>
        <v>0</v>
      </c>
      <c r="I150" s="40">
        <f t="shared" si="85"/>
        <v>0</v>
      </c>
      <c r="J150" s="40">
        <f t="shared" si="85"/>
        <v>0</v>
      </c>
      <c r="K150" s="40">
        <f t="shared" si="85"/>
        <v>0</v>
      </c>
      <c r="L150" s="40">
        <f t="shared" si="85"/>
        <v>0</v>
      </c>
      <c r="M150" s="40">
        <f t="shared" si="85"/>
        <v>0</v>
      </c>
      <c r="N150" s="40">
        <f t="shared" si="85"/>
        <v>0</v>
      </c>
      <c r="O150" s="40">
        <f t="shared" si="85"/>
        <v>0</v>
      </c>
      <c r="P150" s="40">
        <f t="shared" si="85"/>
        <v>0</v>
      </c>
      <c r="Q150" s="40">
        <f t="shared" si="85"/>
        <v>0</v>
      </c>
      <c r="R150" s="40">
        <f t="shared" si="85"/>
        <v>0</v>
      </c>
      <c r="S150" s="40">
        <f t="shared" si="85"/>
        <v>0</v>
      </c>
      <c r="T150" s="40">
        <f t="shared" si="85"/>
        <v>0</v>
      </c>
      <c r="U150" s="40">
        <f t="shared" si="85"/>
        <v>0</v>
      </c>
      <c r="V150" s="40">
        <f t="shared" si="85"/>
        <v>0</v>
      </c>
      <c r="W150" s="40">
        <f t="shared" si="85"/>
        <v>0</v>
      </c>
      <c r="X150" s="40">
        <f t="shared" si="85"/>
        <v>-75</v>
      </c>
      <c r="Y150" s="40">
        <f t="shared" si="85"/>
        <v>0</v>
      </c>
      <c r="Z150" s="40">
        <f t="shared" si="85"/>
        <v>6.0000000000000009</v>
      </c>
      <c r="AA150" s="40">
        <f t="shared" si="85"/>
        <v>5.2057012568305998</v>
      </c>
      <c r="AB150" s="40">
        <f t="shared" si="85"/>
        <v>4.6224833333333333</v>
      </c>
      <c r="AC150" s="40">
        <f t="shared" si="85"/>
        <v>5.8001566666666662</v>
      </c>
      <c r="AD150" s="40">
        <f t="shared" si="85"/>
        <v>5.0477799999999995</v>
      </c>
      <c r="AE150" s="40">
        <f t="shared" si="85"/>
        <v>6.2841531693989072</v>
      </c>
      <c r="AF150" s="40">
        <f t="shared" si="85"/>
        <v>6.7330066666666673</v>
      </c>
      <c r="AG150" s="40">
        <f t="shared" si="85"/>
        <v>6.0900733333333337</v>
      </c>
      <c r="AH150" s="40">
        <f t="shared" si="85"/>
        <v>5.8682400000000001</v>
      </c>
      <c r="AI150" s="40">
        <f t="shared" si="85"/>
        <v>6.5942533333333335</v>
      </c>
      <c r="AJ150" s="40">
        <f t="shared" si="85"/>
        <v>6.7922214435879473</v>
      </c>
      <c r="AK150" s="40">
        <f t="shared" si="85"/>
        <v>6.7922214435879473</v>
      </c>
      <c r="AL150" s="40">
        <f t="shared" si="85"/>
        <v>7.0231569726699377</v>
      </c>
      <c r="AM150" s="40">
        <f t="shared" si="85"/>
        <v>7.0231569726699377</v>
      </c>
      <c r="AN150" s="40">
        <f t="shared" si="85"/>
        <v>7.2549211527680448</v>
      </c>
      <c r="AO150" s="40">
        <f t="shared" si="85"/>
        <v>7.2549211527680448</v>
      </c>
      <c r="AP150" s="40">
        <f t="shared" si="85"/>
        <v>7.5015884719621582</v>
      </c>
      <c r="AQ150" s="40">
        <f t="shared" si="85"/>
        <v>7.5015884719621582</v>
      </c>
      <c r="AR150" s="40">
        <f t="shared" si="85"/>
        <v>7.726636126121023</v>
      </c>
      <c r="AS150" s="40">
        <f t="shared" si="85"/>
        <v>7.726636126121023</v>
      </c>
      <c r="AT150" s="40">
        <f t="shared" si="85"/>
        <v>7.9198020292740487</v>
      </c>
      <c r="AU150" s="40">
        <f t="shared" si="85"/>
        <v>7.9198020292740487</v>
      </c>
      <c r="AV150" s="40">
        <f t="shared" si="85"/>
        <v>8.1177970800059001</v>
      </c>
      <c r="AW150" s="40">
        <f t="shared" si="85"/>
        <v>8.1177970800059001</v>
      </c>
      <c r="AX150" s="40">
        <f t="shared" si="85"/>
        <v>8.3207420070060465</v>
      </c>
      <c r="AY150" s="40">
        <f t="shared" si="85"/>
        <v>8.3207420070060465</v>
      </c>
      <c r="AZ150" s="40">
        <f t="shared" si="85"/>
        <v>8.5287605571811973</v>
      </c>
      <c r="BA150" s="40">
        <f t="shared" si="85"/>
        <v>8.5287605571811973</v>
      </c>
      <c r="BB150" s="40">
        <f t="shared" si="85"/>
        <v>8.7419795711107273</v>
      </c>
      <c r="BC150" s="40">
        <f t="shared" si="85"/>
        <v>8.7419795711107273</v>
      </c>
      <c r="BD150" s="40">
        <f t="shared" si="85"/>
        <v>8.9605290603884935</v>
      </c>
      <c r="BE150" s="40">
        <f t="shared" si="85"/>
        <v>8.9605290603884935</v>
      </c>
      <c r="BF150" s="40">
        <f t="shared" si="85"/>
        <v>9.1845422868982052</v>
      </c>
      <c r="BG150" s="40">
        <f t="shared" si="85"/>
        <v>9.1845422868982052</v>
      </c>
      <c r="BH150" s="40">
        <f t="shared" si="85"/>
        <v>9.4141558440706596</v>
      </c>
      <c r="BI150" s="40">
        <f t="shared" si="85"/>
        <v>9.4141558440706596</v>
      </c>
      <c r="BJ150" s="40">
        <f t="shared" si="85"/>
        <v>9.6495097401724248</v>
      </c>
      <c r="BK150" s="40">
        <f t="shared" si="85"/>
        <v>9.6495097401724248</v>
      </c>
      <c r="BL150" s="40">
        <f t="shared" si="85"/>
        <v>9.8907474836767353</v>
      </c>
      <c r="BM150" s="40">
        <f t="shared" si="85"/>
        <v>9.8907474836767353</v>
      </c>
      <c r="BN150" s="40">
        <f t="shared" si="85"/>
        <v>10.138016170768653</v>
      </c>
      <c r="BO150" s="40">
        <f t="shared" si="85"/>
        <v>10.138016170768653</v>
      </c>
      <c r="BP150" s="40">
        <f t="shared" si="85"/>
        <v>10.391466575037869</v>
      </c>
      <c r="BQ150" s="40">
        <f t="shared" si="85"/>
        <v>10.391466575037869</v>
      </c>
      <c r="BR150" s="40">
        <f t="shared" si="85"/>
        <v>10.651253239413814</v>
      </c>
      <c r="BS150" s="40">
        <f t="shared" si="85"/>
        <v>5.2098521279741483</v>
      </c>
      <c r="BT150" s="40">
        <f t="shared" si="85"/>
        <v>0</v>
      </c>
      <c r="BU150" s="40">
        <f t="shared" si="85"/>
        <v>0</v>
      </c>
      <c r="BV150" s="40">
        <f t="shared" si="85"/>
        <v>0</v>
      </c>
      <c r="BW150" s="40">
        <f t="shared" si="85"/>
        <v>0</v>
      </c>
      <c r="BX150" s="40">
        <f t="shared" si="85"/>
        <v>0</v>
      </c>
      <c r="BY150" s="40">
        <f t="shared" si="85"/>
        <v>0</v>
      </c>
      <c r="BZ150" s="40">
        <f t="shared" si="85"/>
        <v>0</v>
      </c>
      <c r="CA150" s="40">
        <f t="shared" si="85"/>
        <v>0</v>
      </c>
      <c r="CB150" s="40">
        <f t="shared" si="85"/>
        <v>0</v>
      </c>
      <c r="CC150" s="40">
        <f t="shared" si="85"/>
        <v>0</v>
      </c>
      <c r="CD150" s="40">
        <f t="shared" si="85"/>
        <v>0</v>
      </c>
      <c r="CE150" s="40">
        <f t="shared" si="85"/>
        <v>0</v>
      </c>
      <c r="CF150" s="40">
        <f t="shared" si="85"/>
        <v>0</v>
      </c>
      <c r="CG150" s="40">
        <f t="shared" si="85"/>
        <v>0</v>
      </c>
      <c r="CH150" s="40">
        <f t="shared" si="85"/>
        <v>0</v>
      </c>
      <c r="CI150" s="40">
        <f t="shared" si="85"/>
        <v>0</v>
      </c>
      <c r="CJ150" s="40">
        <f t="shared" si="85"/>
        <v>0</v>
      </c>
      <c r="CK150" s="40">
        <f t="shared" si="85"/>
        <v>0</v>
      </c>
      <c r="CL150" s="40">
        <f t="shared" si="85"/>
        <v>0</v>
      </c>
      <c r="CM150" s="40">
        <f t="shared" si="85"/>
        <v>0</v>
      </c>
      <c r="CN150" s="40">
        <f t="shared" si="85"/>
        <v>0</v>
      </c>
      <c r="CO150" s="40">
        <f t="shared" si="85"/>
        <v>0</v>
      </c>
      <c r="CP150" s="40">
        <f t="shared" si="85"/>
        <v>0</v>
      </c>
      <c r="CQ150" s="40">
        <f t="shared" si="85"/>
        <v>0</v>
      </c>
      <c r="CR150" s="40">
        <f t="shared" si="85"/>
        <v>0</v>
      </c>
      <c r="CS150" s="40">
        <f t="shared" si="85"/>
        <v>0</v>
      </c>
    </row>
    <row r="151" spans="2:97" ht="15.75" customHeight="1"/>
    <row r="152" spans="2:97" ht="15.75" customHeight="1">
      <c r="B152" s="1" t="s">
        <v>94</v>
      </c>
    </row>
    <row r="153" spans="2:97" ht="15.75" customHeight="1"/>
    <row r="154" spans="2:97" ht="15.75" customHeight="1">
      <c r="B154" s="2" t="s">
        <v>99</v>
      </c>
      <c r="C154" s="1"/>
      <c r="D154" s="1"/>
      <c r="E154" s="29">
        <f t="shared" ref="E154:E156" si="86">SUM(G154:CS154)</f>
        <v>134.12544582687192</v>
      </c>
      <c r="F154" s="1"/>
      <c r="G154" s="40">
        <f t="shared" ref="G154:CS154" si="87">G144*G$52</f>
        <v>0</v>
      </c>
      <c r="H154" s="40">
        <f t="shared" si="87"/>
        <v>0</v>
      </c>
      <c r="I154" s="40">
        <f t="shared" si="87"/>
        <v>0</v>
      </c>
      <c r="J154" s="40">
        <f t="shared" si="87"/>
        <v>0</v>
      </c>
      <c r="K154" s="40">
        <f t="shared" si="87"/>
        <v>0</v>
      </c>
      <c r="L154" s="40">
        <f t="shared" si="87"/>
        <v>0</v>
      </c>
      <c r="M154" s="40">
        <f t="shared" si="87"/>
        <v>0</v>
      </c>
      <c r="N154" s="40">
        <f t="shared" si="87"/>
        <v>0</v>
      </c>
      <c r="O154" s="40">
        <f t="shared" si="87"/>
        <v>0</v>
      </c>
      <c r="P154" s="40">
        <f t="shared" si="87"/>
        <v>0</v>
      </c>
      <c r="Q154" s="40">
        <f t="shared" si="87"/>
        <v>0</v>
      </c>
      <c r="R154" s="40">
        <f t="shared" si="87"/>
        <v>0</v>
      </c>
      <c r="S154" s="40">
        <f t="shared" si="87"/>
        <v>0</v>
      </c>
      <c r="T154" s="40">
        <f t="shared" si="87"/>
        <v>0</v>
      </c>
      <c r="U154" s="40">
        <f t="shared" si="87"/>
        <v>0</v>
      </c>
      <c r="V154" s="40">
        <f t="shared" si="87"/>
        <v>0</v>
      </c>
      <c r="W154" s="40">
        <f t="shared" si="87"/>
        <v>0</v>
      </c>
      <c r="X154" s="40">
        <f t="shared" si="87"/>
        <v>0</v>
      </c>
      <c r="Y154" s="40">
        <f t="shared" si="87"/>
        <v>0</v>
      </c>
      <c r="Z154" s="40">
        <f t="shared" si="87"/>
        <v>0</v>
      </c>
      <c r="AA154" s="40">
        <f t="shared" si="87"/>
        <v>0</v>
      </c>
      <c r="AB154" s="40">
        <f t="shared" si="87"/>
        <v>0</v>
      </c>
      <c r="AC154" s="40">
        <f t="shared" si="87"/>
        <v>0</v>
      </c>
      <c r="AD154" s="40">
        <f t="shared" si="87"/>
        <v>0</v>
      </c>
      <c r="AE154" s="40">
        <f t="shared" si="87"/>
        <v>0</v>
      </c>
      <c r="AF154" s="40">
        <f t="shared" si="87"/>
        <v>0</v>
      </c>
      <c r="AG154" s="40">
        <f t="shared" si="87"/>
        <v>0</v>
      </c>
      <c r="AH154" s="40">
        <f t="shared" si="87"/>
        <v>0</v>
      </c>
      <c r="AI154" s="40">
        <f t="shared" si="87"/>
        <v>0</v>
      </c>
      <c r="AJ154" s="40">
        <f t="shared" si="87"/>
        <v>0</v>
      </c>
      <c r="AK154" s="40">
        <f t="shared" si="87"/>
        <v>0</v>
      </c>
      <c r="AL154" s="40">
        <f t="shared" si="87"/>
        <v>0</v>
      </c>
      <c r="AM154" s="40">
        <f t="shared" si="87"/>
        <v>0</v>
      </c>
      <c r="AN154" s="40">
        <f t="shared" si="87"/>
        <v>0</v>
      </c>
      <c r="AO154" s="40">
        <f t="shared" si="87"/>
        <v>0</v>
      </c>
      <c r="AP154" s="40">
        <f t="shared" si="87"/>
        <v>0</v>
      </c>
      <c r="AQ154" s="40">
        <f t="shared" si="87"/>
        <v>0</v>
      </c>
      <c r="AR154" s="40">
        <f t="shared" si="87"/>
        <v>0</v>
      </c>
      <c r="AS154" s="40">
        <f t="shared" si="87"/>
        <v>0</v>
      </c>
      <c r="AT154" s="40">
        <f t="shared" si="87"/>
        <v>0</v>
      </c>
      <c r="AU154" s="40">
        <f t="shared" si="87"/>
        <v>0</v>
      </c>
      <c r="AV154" s="40">
        <f t="shared" si="87"/>
        <v>0</v>
      </c>
      <c r="AW154" s="40">
        <f t="shared" si="87"/>
        <v>0</v>
      </c>
      <c r="AX154" s="40">
        <f t="shared" si="87"/>
        <v>0</v>
      </c>
      <c r="AY154" s="40">
        <f t="shared" si="87"/>
        <v>0</v>
      </c>
      <c r="AZ154" s="40">
        <f t="shared" si="87"/>
        <v>0</v>
      </c>
      <c r="BA154" s="40">
        <f t="shared" si="87"/>
        <v>0</v>
      </c>
      <c r="BB154" s="40">
        <f t="shared" si="87"/>
        <v>0</v>
      </c>
      <c r="BC154" s="40">
        <f t="shared" si="87"/>
        <v>0</v>
      </c>
      <c r="BD154" s="40">
        <f t="shared" si="87"/>
        <v>0</v>
      </c>
      <c r="BE154" s="40">
        <f t="shared" si="87"/>
        <v>0</v>
      </c>
      <c r="BF154" s="40">
        <f t="shared" si="87"/>
        <v>0</v>
      </c>
      <c r="BG154" s="40">
        <f t="shared" si="87"/>
        <v>0</v>
      </c>
      <c r="BH154" s="40">
        <f t="shared" si="87"/>
        <v>0</v>
      </c>
      <c r="BI154" s="40">
        <f t="shared" si="87"/>
        <v>0</v>
      </c>
      <c r="BJ154" s="40">
        <f t="shared" si="87"/>
        <v>0</v>
      </c>
      <c r="BK154" s="40">
        <f t="shared" si="87"/>
        <v>0</v>
      </c>
      <c r="BL154" s="40">
        <f t="shared" si="87"/>
        <v>0</v>
      </c>
      <c r="BM154" s="40">
        <f t="shared" si="87"/>
        <v>0</v>
      </c>
      <c r="BN154" s="40">
        <f t="shared" si="87"/>
        <v>0</v>
      </c>
      <c r="BO154" s="40">
        <f t="shared" si="87"/>
        <v>0</v>
      </c>
      <c r="BP154" s="40">
        <f t="shared" si="87"/>
        <v>0</v>
      </c>
      <c r="BQ154" s="40">
        <f t="shared" si="87"/>
        <v>0</v>
      </c>
      <c r="BR154" s="40">
        <f t="shared" si="87"/>
        <v>52.008119974099692</v>
      </c>
      <c r="BS154" s="40">
        <f t="shared" si="87"/>
        <v>82.11732585277224</v>
      </c>
      <c r="BT154" s="40">
        <f t="shared" si="87"/>
        <v>0</v>
      </c>
      <c r="BU154" s="40">
        <f t="shared" si="87"/>
        <v>0</v>
      </c>
      <c r="BV154" s="40">
        <f t="shared" si="87"/>
        <v>0</v>
      </c>
      <c r="BW154" s="40">
        <f t="shared" si="87"/>
        <v>0</v>
      </c>
      <c r="BX154" s="40">
        <f t="shared" si="87"/>
        <v>0</v>
      </c>
      <c r="BY154" s="40">
        <f t="shared" si="87"/>
        <v>0</v>
      </c>
      <c r="BZ154" s="40">
        <f t="shared" si="87"/>
        <v>0</v>
      </c>
      <c r="CA154" s="40">
        <f t="shared" si="87"/>
        <v>0</v>
      </c>
      <c r="CB154" s="40">
        <f t="shared" si="87"/>
        <v>0</v>
      </c>
      <c r="CC154" s="40">
        <f t="shared" si="87"/>
        <v>0</v>
      </c>
      <c r="CD154" s="40">
        <f t="shared" si="87"/>
        <v>0</v>
      </c>
      <c r="CE154" s="40">
        <f t="shared" si="87"/>
        <v>0</v>
      </c>
      <c r="CF154" s="40">
        <f t="shared" si="87"/>
        <v>0</v>
      </c>
      <c r="CG154" s="40">
        <f t="shared" si="87"/>
        <v>0</v>
      </c>
      <c r="CH154" s="40">
        <f t="shared" si="87"/>
        <v>0</v>
      </c>
      <c r="CI154" s="40">
        <f t="shared" si="87"/>
        <v>0</v>
      </c>
      <c r="CJ154" s="40">
        <f t="shared" si="87"/>
        <v>0</v>
      </c>
      <c r="CK154" s="40">
        <f t="shared" si="87"/>
        <v>0</v>
      </c>
      <c r="CL154" s="40">
        <f t="shared" si="87"/>
        <v>0</v>
      </c>
      <c r="CM154" s="40">
        <f t="shared" si="87"/>
        <v>0</v>
      </c>
      <c r="CN154" s="40">
        <f t="shared" si="87"/>
        <v>0</v>
      </c>
      <c r="CO154" s="40">
        <f t="shared" si="87"/>
        <v>0</v>
      </c>
      <c r="CP154" s="40">
        <f t="shared" si="87"/>
        <v>0</v>
      </c>
      <c r="CQ154" s="40">
        <f t="shared" si="87"/>
        <v>0</v>
      </c>
      <c r="CR154" s="40">
        <f t="shared" si="87"/>
        <v>0</v>
      </c>
      <c r="CS154" s="40">
        <f t="shared" si="87"/>
        <v>0</v>
      </c>
    </row>
    <row r="155" spans="2:97" ht="15.75" customHeight="1">
      <c r="B155" s="2" t="s">
        <v>100</v>
      </c>
      <c r="E155" s="31">
        <f t="shared" si="86"/>
        <v>59.125445826871932</v>
      </c>
      <c r="F155" s="1"/>
      <c r="G155" s="32">
        <f t="shared" ref="G155:CS155" si="88">G145*G$52</f>
        <v>0</v>
      </c>
      <c r="H155" s="32">
        <f t="shared" si="88"/>
        <v>0</v>
      </c>
      <c r="I155" s="32">
        <f t="shared" si="88"/>
        <v>0</v>
      </c>
      <c r="J155" s="32">
        <f t="shared" si="88"/>
        <v>0</v>
      </c>
      <c r="K155" s="32">
        <f t="shared" si="88"/>
        <v>0</v>
      </c>
      <c r="L155" s="32">
        <f t="shared" si="88"/>
        <v>0</v>
      </c>
      <c r="M155" s="32">
        <f t="shared" si="88"/>
        <v>0</v>
      </c>
      <c r="N155" s="32">
        <f t="shared" si="88"/>
        <v>0</v>
      </c>
      <c r="O155" s="32">
        <f t="shared" si="88"/>
        <v>0</v>
      </c>
      <c r="P155" s="32">
        <f t="shared" si="88"/>
        <v>0</v>
      </c>
      <c r="Q155" s="32">
        <f t="shared" si="88"/>
        <v>0</v>
      </c>
      <c r="R155" s="32">
        <f t="shared" si="88"/>
        <v>0</v>
      </c>
      <c r="S155" s="32">
        <f t="shared" si="88"/>
        <v>0</v>
      </c>
      <c r="T155" s="32">
        <f t="shared" si="88"/>
        <v>0</v>
      </c>
      <c r="U155" s="32">
        <f t="shared" si="88"/>
        <v>0</v>
      </c>
      <c r="V155" s="32">
        <f t="shared" si="88"/>
        <v>0</v>
      </c>
      <c r="W155" s="32">
        <f t="shared" si="88"/>
        <v>0</v>
      </c>
      <c r="X155" s="32">
        <f t="shared" si="88"/>
        <v>-75</v>
      </c>
      <c r="Y155" s="32">
        <f t="shared" si="88"/>
        <v>0</v>
      </c>
      <c r="Z155" s="32">
        <f t="shared" si="88"/>
        <v>0</v>
      </c>
      <c r="AA155" s="32">
        <f t="shared" si="88"/>
        <v>0</v>
      </c>
      <c r="AB155" s="32">
        <f t="shared" si="88"/>
        <v>0</v>
      </c>
      <c r="AC155" s="32">
        <f t="shared" si="88"/>
        <v>0</v>
      </c>
      <c r="AD155" s="32">
        <f t="shared" si="88"/>
        <v>0</v>
      </c>
      <c r="AE155" s="32">
        <f t="shared" si="88"/>
        <v>0</v>
      </c>
      <c r="AF155" s="32">
        <f t="shared" si="88"/>
        <v>0</v>
      </c>
      <c r="AG155" s="32">
        <f t="shared" si="88"/>
        <v>0</v>
      </c>
      <c r="AH155" s="32">
        <f t="shared" si="88"/>
        <v>0</v>
      </c>
      <c r="AI155" s="32">
        <f t="shared" si="88"/>
        <v>0</v>
      </c>
      <c r="AJ155" s="32">
        <f t="shared" si="88"/>
        <v>0</v>
      </c>
      <c r="AK155" s="32">
        <f t="shared" si="88"/>
        <v>0</v>
      </c>
      <c r="AL155" s="32">
        <f t="shared" si="88"/>
        <v>0</v>
      </c>
      <c r="AM155" s="32">
        <f t="shared" si="88"/>
        <v>0</v>
      </c>
      <c r="AN155" s="32">
        <f t="shared" si="88"/>
        <v>0</v>
      </c>
      <c r="AO155" s="32">
        <f t="shared" si="88"/>
        <v>0</v>
      </c>
      <c r="AP155" s="32">
        <f t="shared" si="88"/>
        <v>0</v>
      </c>
      <c r="AQ155" s="32">
        <f t="shared" si="88"/>
        <v>0</v>
      </c>
      <c r="AR155" s="32">
        <f t="shared" si="88"/>
        <v>0</v>
      </c>
      <c r="AS155" s="32">
        <f t="shared" si="88"/>
        <v>0</v>
      </c>
      <c r="AT155" s="32">
        <f t="shared" si="88"/>
        <v>0</v>
      </c>
      <c r="AU155" s="32">
        <f t="shared" si="88"/>
        <v>0</v>
      </c>
      <c r="AV155" s="32">
        <f t="shared" si="88"/>
        <v>0</v>
      </c>
      <c r="AW155" s="32">
        <f t="shared" si="88"/>
        <v>0</v>
      </c>
      <c r="AX155" s="32">
        <f t="shared" si="88"/>
        <v>0</v>
      </c>
      <c r="AY155" s="32">
        <f t="shared" si="88"/>
        <v>0</v>
      </c>
      <c r="AZ155" s="32">
        <f t="shared" si="88"/>
        <v>0</v>
      </c>
      <c r="BA155" s="32">
        <f t="shared" si="88"/>
        <v>0</v>
      </c>
      <c r="BB155" s="32">
        <f t="shared" si="88"/>
        <v>0</v>
      </c>
      <c r="BC155" s="32">
        <f t="shared" si="88"/>
        <v>0</v>
      </c>
      <c r="BD155" s="32">
        <f t="shared" si="88"/>
        <v>0</v>
      </c>
      <c r="BE155" s="32">
        <f t="shared" si="88"/>
        <v>0</v>
      </c>
      <c r="BF155" s="32">
        <f t="shared" si="88"/>
        <v>0</v>
      </c>
      <c r="BG155" s="32">
        <f t="shared" si="88"/>
        <v>0</v>
      </c>
      <c r="BH155" s="32">
        <f t="shared" si="88"/>
        <v>0</v>
      </c>
      <c r="BI155" s="32">
        <f t="shared" si="88"/>
        <v>0</v>
      </c>
      <c r="BJ155" s="32">
        <f t="shared" si="88"/>
        <v>0</v>
      </c>
      <c r="BK155" s="32">
        <f t="shared" si="88"/>
        <v>0</v>
      </c>
      <c r="BL155" s="32">
        <f t="shared" si="88"/>
        <v>0</v>
      </c>
      <c r="BM155" s="32">
        <f t="shared" si="88"/>
        <v>0</v>
      </c>
      <c r="BN155" s="32">
        <f t="shared" si="88"/>
        <v>0</v>
      </c>
      <c r="BO155" s="32">
        <f t="shared" si="88"/>
        <v>0</v>
      </c>
      <c r="BP155" s="32">
        <f t="shared" si="88"/>
        <v>0</v>
      </c>
      <c r="BQ155" s="32">
        <f t="shared" si="88"/>
        <v>0</v>
      </c>
      <c r="BR155" s="32">
        <f t="shared" si="88"/>
        <v>52.008119974099692</v>
      </c>
      <c r="BS155" s="32">
        <f t="shared" si="88"/>
        <v>82.11732585277224</v>
      </c>
      <c r="BT155" s="32">
        <f t="shared" si="88"/>
        <v>0</v>
      </c>
      <c r="BU155" s="32">
        <f t="shared" si="88"/>
        <v>0</v>
      </c>
      <c r="BV155" s="32">
        <f t="shared" si="88"/>
        <v>0</v>
      </c>
      <c r="BW155" s="32">
        <f t="shared" si="88"/>
        <v>0</v>
      </c>
      <c r="BX155" s="32">
        <f t="shared" si="88"/>
        <v>0</v>
      </c>
      <c r="BY155" s="32">
        <f t="shared" si="88"/>
        <v>0</v>
      </c>
      <c r="BZ155" s="32">
        <f t="shared" si="88"/>
        <v>0</v>
      </c>
      <c r="CA155" s="32">
        <f t="shared" si="88"/>
        <v>0</v>
      </c>
      <c r="CB155" s="32">
        <f t="shared" si="88"/>
        <v>0</v>
      </c>
      <c r="CC155" s="32">
        <f t="shared" si="88"/>
        <v>0</v>
      </c>
      <c r="CD155" s="32">
        <f t="shared" si="88"/>
        <v>0</v>
      </c>
      <c r="CE155" s="32">
        <f t="shared" si="88"/>
        <v>0</v>
      </c>
      <c r="CF155" s="32">
        <f t="shared" si="88"/>
        <v>0</v>
      </c>
      <c r="CG155" s="32">
        <f t="shared" si="88"/>
        <v>0</v>
      </c>
      <c r="CH155" s="32">
        <f t="shared" si="88"/>
        <v>0</v>
      </c>
      <c r="CI155" s="32">
        <f t="shared" si="88"/>
        <v>0</v>
      </c>
      <c r="CJ155" s="32">
        <f t="shared" si="88"/>
        <v>0</v>
      </c>
      <c r="CK155" s="32">
        <f t="shared" si="88"/>
        <v>0</v>
      </c>
      <c r="CL155" s="32">
        <f t="shared" si="88"/>
        <v>0</v>
      </c>
      <c r="CM155" s="32">
        <f t="shared" si="88"/>
        <v>0</v>
      </c>
      <c r="CN155" s="32">
        <f t="shared" si="88"/>
        <v>0</v>
      </c>
      <c r="CO155" s="32">
        <f t="shared" si="88"/>
        <v>0</v>
      </c>
      <c r="CP155" s="32">
        <f t="shared" si="88"/>
        <v>0</v>
      </c>
      <c r="CQ155" s="32">
        <f t="shared" si="88"/>
        <v>0</v>
      </c>
      <c r="CR155" s="32">
        <f t="shared" si="88"/>
        <v>0</v>
      </c>
      <c r="CS155" s="32">
        <f t="shared" si="88"/>
        <v>0</v>
      </c>
    </row>
    <row r="156" spans="2:97" ht="15.75" customHeight="1">
      <c r="B156" s="2" t="s">
        <v>101</v>
      </c>
      <c r="E156" s="29">
        <f t="shared" si="86"/>
        <v>-75</v>
      </c>
      <c r="F156" s="1"/>
      <c r="G156" s="40">
        <f t="shared" ref="G156:CS156" si="89">G146*G$52</f>
        <v>0</v>
      </c>
      <c r="H156" s="40">
        <f t="shared" si="89"/>
        <v>0</v>
      </c>
      <c r="I156" s="40">
        <f t="shared" si="89"/>
        <v>0</v>
      </c>
      <c r="J156" s="40">
        <f t="shared" si="89"/>
        <v>0</v>
      </c>
      <c r="K156" s="40">
        <f t="shared" si="89"/>
        <v>0</v>
      </c>
      <c r="L156" s="40">
        <f t="shared" si="89"/>
        <v>0</v>
      </c>
      <c r="M156" s="40">
        <f t="shared" si="89"/>
        <v>0</v>
      </c>
      <c r="N156" s="40">
        <f t="shared" si="89"/>
        <v>0</v>
      </c>
      <c r="O156" s="40">
        <f t="shared" si="89"/>
        <v>0</v>
      </c>
      <c r="P156" s="40">
        <f t="shared" si="89"/>
        <v>0</v>
      </c>
      <c r="Q156" s="40">
        <f t="shared" si="89"/>
        <v>0</v>
      </c>
      <c r="R156" s="40">
        <f t="shared" si="89"/>
        <v>0</v>
      </c>
      <c r="S156" s="40">
        <f t="shared" si="89"/>
        <v>0</v>
      </c>
      <c r="T156" s="40">
        <f t="shared" si="89"/>
        <v>0</v>
      </c>
      <c r="U156" s="40">
        <f t="shared" si="89"/>
        <v>0</v>
      </c>
      <c r="V156" s="40">
        <f t="shared" si="89"/>
        <v>0</v>
      </c>
      <c r="W156" s="40">
        <f t="shared" si="89"/>
        <v>0</v>
      </c>
      <c r="X156" s="40">
        <f t="shared" si="89"/>
        <v>-75</v>
      </c>
      <c r="Y156" s="40">
        <f t="shared" si="89"/>
        <v>0</v>
      </c>
      <c r="Z156" s="40">
        <f t="shared" si="89"/>
        <v>0</v>
      </c>
      <c r="AA156" s="40">
        <f t="shared" si="89"/>
        <v>0</v>
      </c>
      <c r="AB156" s="40">
        <f t="shared" si="89"/>
        <v>0</v>
      </c>
      <c r="AC156" s="40">
        <f t="shared" si="89"/>
        <v>0</v>
      </c>
      <c r="AD156" s="40">
        <f t="shared" si="89"/>
        <v>0</v>
      </c>
      <c r="AE156" s="40">
        <f t="shared" si="89"/>
        <v>0</v>
      </c>
      <c r="AF156" s="40">
        <f t="shared" si="89"/>
        <v>0</v>
      </c>
      <c r="AG156" s="40">
        <f t="shared" si="89"/>
        <v>0</v>
      </c>
      <c r="AH156" s="40">
        <f t="shared" si="89"/>
        <v>0</v>
      </c>
      <c r="AI156" s="40">
        <f t="shared" si="89"/>
        <v>0</v>
      </c>
      <c r="AJ156" s="40">
        <f t="shared" si="89"/>
        <v>0</v>
      </c>
      <c r="AK156" s="40">
        <f t="shared" si="89"/>
        <v>0</v>
      </c>
      <c r="AL156" s="40">
        <f t="shared" si="89"/>
        <v>0</v>
      </c>
      <c r="AM156" s="40">
        <f t="shared" si="89"/>
        <v>0</v>
      </c>
      <c r="AN156" s="40">
        <f t="shared" si="89"/>
        <v>0</v>
      </c>
      <c r="AO156" s="40">
        <f t="shared" si="89"/>
        <v>0</v>
      </c>
      <c r="AP156" s="40">
        <f t="shared" si="89"/>
        <v>0</v>
      </c>
      <c r="AQ156" s="40">
        <f t="shared" si="89"/>
        <v>0</v>
      </c>
      <c r="AR156" s="40">
        <f t="shared" si="89"/>
        <v>0</v>
      </c>
      <c r="AS156" s="40">
        <f t="shared" si="89"/>
        <v>0</v>
      </c>
      <c r="AT156" s="40">
        <f t="shared" si="89"/>
        <v>0</v>
      </c>
      <c r="AU156" s="40">
        <f t="shared" si="89"/>
        <v>0</v>
      </c>
      <c r="AV156" s="40">
        <f t="shared" si="89"/>
        <v>0</v>
      </c>
      <c r="AW156" s="40">
        <f t="shared" si="89"/>
        <v>0</v>
      </c>
      <c r="AX156" s="40">
        <f t="shared" si="89"/>
        <v>0</v>
      </c>
      <c r="AY156" s="40">
        <f t="shared" si="89"/>
        <v>0</v>
      </c>
      <c r="AZ156" s="40">
        <f t="shared" si="89"/>
        <v>0</v>
      </c>
      <c r="BA156" s="40">
        <f t="shared" si="89"/>
        <v>0</v>
      </c>
      <c r="BB156" s="40">
        <f t="shared" si="89"/>
        <v>0</v>
      </c>
      <c r="BC156" s="40">
        <f t="shared" si="89"/>
        <v>0</v>
      </c>
      <c r="BD156" s="40">
        <f t="shared" si="89"/>
        <v>0</v>
      </c>
      <c r="BE156" s="40">
        <f t="shared" si="89"/>
        <v>0</v>
      </c>
      <c r="BF156" s="40">
        <f t="shared" si="89"/>
        <v>0</v>
      </c>
      <c r="BG156" s="40">
        <f t="shared" si="89"/>
        <v>0</v>
      </c>
      <c r="BH156" s="40">
        <f t="shared" si="89"/>
        <v>0</v>
      </c>
      <c r="BI156" s="40">
        <f t="shared" si="89"/>
        <v>0</v>
      </c>
      <c r="BJ156" s="40">
        <f t="shared" si="89"/>
        <v>0</v>
      </c>
      <c r="BK156" s="40">
        <f t="shared" si="89"/>
        <v>0</v>
      </c>
      <c r="BL156" s="40">
        <f t="shared" si="89"/>
        <v>0</v>
      </c>
      <c r="BM156" s="40">
        <f t="shared" si="89"/>
        <v>0</v>
      </c>
      <c r="BN156" s="40">
        <f t="shared" si="89"/>
        <v>0</v>
      </c>
      <c r="BO156" s="40">
        <f t="shared" si="89"/>
        <v>0</v>
      </c>
      <c r="BP156" s="40">
        <f t="shared" si="89"/>
        <v>0</v>
      </c>
      <c r="BQ156" s="40">
        <f t="shared" si="89"/>
        <v>0</v>
      </c>
      <c r="BR156" s="40">
        <f t="shared" si="89"/>
        <v>0</v>
      </c>
      <c r="BS156" s="40">
        <f t="shared" si="89"/>
        <v>0</v>
      </c>
      <c r="BT156" s="40">
        <f t="shared" si="89"/>
        <v>0</v>
      </c>
      <c r="BU156" s="40">
        <f t="shared" si="89"/>
        <v>0</v>
      </c>
      <c r="BV156" s="40">
        <f t="shared" si="89"/>
        <v>0</v>
      </c>
      <c r="BW156" s="40">
        <f t="shared" si="89"/>
        <v>0</v>
      </c>
      <c r="BX156" s="40">
        <f t="shared" si="89"/>
        <v>0</v>
      </c>
      <c r="BY156" s="40">
        <f t="shared" si="89"/>
        <v>0</v>
      </c>
      <c r="BZ156" s="40">
        <f t="shared" si="89"/>
        <v>0</v>
      </c>
      <c r="CA156" s="40">
        <f t="shared" si="89"/>
        <v>0</v>
      </c>
      <c r="CB156" s="40">
        <f t="shared" si="89"/>
        <v>0</v>
      </c>
      <c r="CC156" s="40">
        <f t="shared" si="89"/>
        <v>0</v>
      </c>
      <c r="CD156" s="40">
        <f t="shared" si="89"/>
        <v>0</v>
      </c>
      <c r="CE156" s="40">
        <f t="shared" si="89"/>
        <v>0</v>
      </c>
      <c r="CF156" s="40">
        <f t="shared" si="89"/>
        <v>0</v>
      </c>
      <c r="CG156" s="40">
        <f t="shared" si="89"/>
        <v>0</v>
      </c>
      <c r="CH156" s="40">
        <f t="shared" si="89"/>
        <v>0</v>
      </c>
      <c r="CI156" s="40">
        <f t="shared" si="89"/>
        <v>0</v>
      </c>
      <c r="CJ156" s="40">
        <f t="shared" si="89"/>
        <v>0</v>
      </c>
      <c r="CK156" s="40">
        <f t="shared" si="89"/>
        <v>0</v>
      </c>
      <c r="CL156" s="40">
        <f t="shared" si="89"/>
        <v>0</v>
      </c>
      <c r="CM156" s="40">
        <f t="shared" si="89"/>
        <v>0</v>
      </c>
      <c r="CN156" s="40">
        <f t="shared" si="89"/>
        <v>0</v>
      </c>
      <c r="CO156" s="40">
        <f t="shared" si="89"/>
        <v>0</v>
      </c>
      <c r="CP156" s="40">
        <f t="shared" si="89"/>
        <v>0</v>
      </c>
      <c r="CQ156" s="40">
        <f t="shared" si="89"/>
        <v>0</v>
      </c>
      <c r="CR156" s="40">
        <f t="shared" si="89"/>
        <v>0</v>
      </c>
      <c r="CS156" s="40">
        <f t="shared" si="89"/>
        <v>0</v>
      </c>
    </row>
    <row r="157" spans="2:97" ht="15.75" customHeight="1">
      <c r="E157" s="31"/>
      <c r="F157" s="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c r="BZ157" s="31"/>
      <c r="CA157" s="31"/>
      <c r="CB157" s="31"/>
      <c r="CC157" s="31"/>
      <c r="CD157" s="31"/>
      <c r="CE157" s="31"/>
      <c r="CF157" s="31"/>
      <c r="CG157" s="31"/>
      <c r="CH157" s="31"/>
      <c r="CI157" s="31"/>
      <c r="CJ157" s="31"/>
      <c r="CK157" s="31"/>
      <c r="CL157" s="31"/>
      <c r="CM157" s="31"/>
      <c r="CN157" s="31"/>
      <c r="CO157" s="31"/>
      <c r="CP157" s="31"/>
      <c r="CQ157" s="31"/>
      <c r="CR157" s="31"/>
      <c r="CS157" s="31"/>
    </row>
    <row r="158" spans="2:97" ht="15.75" customHeight="1">
      <c r="B158" s="2" t="s">
        <v>102</v>
      </c>
      <c r="C158" s="1"/>
      <c r="D158" s="1"/>
      <c r="E158" s="29">
        <f t="shared" ref="E158:E160" si="90">SUM(G158:CS158)</f>
        <v>288.59851213030538</v>
      </c>
      <c r="F158" s="1"/>
      <c r="G158" s="40">
        <f t="shared" ref="G158:CS158" si="91">G148*G$52</f>
        <v>0</v>
      </c>
      <c r="H158" s="40">
        <f t="shared" si="91"/>
        <v>0</v>
      </c>
      <c r="I158" s="40">
        <f t="shared" si="91"/>
        <v>0</v>
      </c>
      <c r="J158" s="40">
        <f t="shared" si="91"/>
        <v>0</v>
      </c>
      <c r="K158" s="40">
        <f t="shared" si="91"/>
        <v>0</v>
      </c>
      <c r="L158" s="40">
        <f t="shared" si="91"/>
        <v>0</v>
      </c>
      <c r="M158" s="40">
        <f t="shared" si="91"/>
        <v>0</v>
      </c>
      <c r="N158" s="40">
        <f t="shared" si="91"/>
        <v>0</v>
      </c>
      <c r="O158" s="40">
        <f t="shared" si="91"/>
        <v>0</v>
      </c>
      <c r="P158" s="40">
        <f t="shared" si="91"/>
        <v>0</v>
      </c>
      <c r="Q158" s="40">
        <f t="shared" si="91"/>
        <v>0</v>
      </c>
      <c r="R158" s="40">
        <f t="shared" si="91"/>
        <v>0</v>
      </c>
      <c r="S158" s="40">
        <f t="shared" si="91"/>
        <v>0</v>
      </c>
      <c r="T158" s="40">
        <f t="shared" si="91"/>
        <v>0</v>
      </c>
      <c r="U158" s="40">
        <f t="shared" si="91"/>
        <v>0</v>
      </c>
      <c r="V158" s="40">
        <f t="shared" si="91"/>
        <v>0</v>
      </c>
      <c r="W158" s="40">
        <f t="shared" si="91"/>
        <v>0</v>
      </c>
      <c r="X158" s="40">
        <f t="shared" si="91"/>
        <v>0</v>
      </c>
      <c r="Y158" s="40">
        <f t="shared" si="91"/>
        <v>0</v>
      </c>
      <c r="Z158" s="40">
        <f t="shared" si="91"/>
        <v>6.0000000000000009</v>
      </c>
      <c r="AA158" s="40">
        <f t="shared" si="91"/>
        <v>5.0743731242125873</v>
      </c>
      <c r="AB158" s="40">
        <f t="shared" si="91"/>
        <v>4.3921955511527511</v>
      </c>
      <c r="AC158" s="40">
        <f t="shared" si="91"/>
        <v>5.4245560887769466</v>
      </c>
      <c r="AD158" s="40">
        <f t="shared" si="91"/>
        <v>4.6466831995431068</v>
      </c>
      <c r="AE158" s="40">
        <f t="shared" si="91"/>
        <v>5.3020974525179252</v>
      </c>
      <c r="AF158" s="40">
        <f t="shared" si="91"/>
        <v>5.2067687122284205</v>
      </c>
      <c r="AG158" s="40">
        <f t="shared" si="91"/>
        <v>4.1011334540996502</v>
      </c>
      <c r="AH158" s="40">
        <f t="shared" si="91"/>
        <v>3.4412116504332046</v>
      </c>
      <c r="AI158" s="40">
        <f t="shared" si="91"/>
        <v>3.7308247990551608</v>
      </c>
      <c r="AJ158" s="40">
        <f t="shared" si="91"/>
        <v>3.7075479290901772</v>
      </c>
      <c r="AK158" s="40">
        <f t="shared" si="91"/>
        <v>3.5962426910489476</v>
      </c>
      <c r="AL158" s="40">
        <f t="shared" si="91"/>
        <v>3.606880461007008</v>
      </c>
      <c r="AM158" s="40">
        <f t="shared" si="91"/>
        <v>3.516708449481833</v>
      </c>
      <c r="AN158" s="40">
        <f t="shared" si="91"/>
        <v>3.5419408326068651</v>
      </c>
      <c r="AO158" s="40">
        <f t="shared" si="91"/>
        <v>3.4533923117916934</v>
      </c>
      <c r="AP158" s="40">
        <f t="shared" si="91"/>
        <v>3.4815374591327957</v>
      </c>
      <c r="AQ158" s="40">
        <f t="shared" si="91"/>
        <v>3.3944990226544758</v>
      </c>
      <c r="AR158" s="40">
        <f t="shared" si="91"/>
        <v>3.4089256435007571</v>
      </c>
      <c r="AS158" s="40">
        <f t="shared" si="91"/>
        <v>3.3237025024132376</v>
      </c>
      <c r="AT158" s="40">
        <f t="shared" si="91"/>
        <v>3.3216251883492296</v>
      </c>
      <c r="AU158" s="40">
        <f t="shared" si="91"/>
        <v>3.2385845586404987</v>
      </c>
      <c r="AV158" s="40">
        <f t="shared" si="91"/>
        <v>3.236560443291348</v>
      </c>
      <c r="AW158" s="40">
        <f t="shared" si="91"/>
        <v>3.1556464322090645</v>
      </c>
      <c r="AX158" s="40">
        <f t="shared" si="91"/>
        <v>3.1536741531889332</v>
      </c>
      <c r="AY158" s="40">
        <f t="shared" si="91"/>
        <v>3.0748322993592097</v>
      </c>
      <c r="AZ158" s="40">
        <f t="shared" si="91"/>
        <v>3.0729105291721099</v>
      </c>
      <c r="BA158" s="40">
        <f t="shared" si="91"/>
        <v>2.9960877659428071</v>
      </c>
      <c r="BB158" s="40">
        <f t="shared" si="91"/>
        <v>2.9942152110890929</v>
      </c>
      <c r="BC158" s="40">
        <f t="shared" si="91"/>
        <v>2.9193598308118651</v>
      </c>
      <c r="BD158" s="40">
        <f t="shared" si="91"/>
        <v>2.9175352309176072</v>
      </c>
      <c r="BE158" s="40">
        <f t="shared" si="91"/>
        <v>2.8445968501446668</v>
      </c>
      <c r="BF158" s="40">
        <f t="shared" si="91"/>
        <v>2.8428189771133261</v>
      </c>
      <c r="BG158" s="40">
        <f t="shared" si="91"/>
        <v>2.7717485026854924</v>
      </c>
      <c r="BH158" s="40">
        <f t="shared" si="91"/>
        <v>2.770016159871314</v>
      </c>
      <c r="BI158" s="40">
        <f t="shared" si="91"/>
        <v>2.700765755874531</v>
      </c>
      <c r="BJ158" s="40">
        <f t="shared" si="91"/>
        <v>2.6990777772771093</v>
      </c>
      <c r="BK158" s="40">
        <f t="shared" si="91"/>
        <v>2.6316008328451819</v>
      </c>
      <c r="BL158" s="40">
        <f t="shared" si="91"/>
        <v>2.6299560823246537</v>
      </c>
      <c r="BM158" s="40">
        <f t="shared" si="91"/>
        <v>2.5642071802665374</v>
      </c>
      <c r="BN158" s="40">
        <f t="shared" si="91"/>
        <v>2.5626045507788704</v>
      </c>
      <c r="BO158" s="40">
        <f t="shared" si="91"/>
        <v>2.4985394370093985</v>
      </c>
      <c r="BP158" s="40">
        <f t="shared" si="91"/>
        <v>2.4969778498612674</v>
      </c>
      <c r="BQ158" s="40">
        <f t="shared" si="91"/>
        <v>2.4345534036147356</v>
      </c>
      <c r="BR158" s="40">
        <f t="shared" si="91"/>
        <v>54.441151781837171</v>
      </c>
      <c r="BS158" s="40">
        <f t="shared" si="91"/>
        <v>83.277644011081833</v>
      </c>
      <c r="BT158" s="40">
        <f t="shared" si="91"/>
        <v>0</v>
      </c>
      <c r="BU158" s="40">
        <f t="shared" si="91"/>
        <v>0</v>
      </c>
      <c r="BV158" s="40">
        <f t="shared" si="91"/>
        <v>0</v>
      </c>
      <c r="BW158" s="40">
        <f t="shared" si="91"/>
        <v>0</v>
      </c>
      <c r="BX158" s="40">
        <f t="shared" si="91"/>
        <v>0</v>
      </c>
      <c r="BY158" s="40">
        <f t="shared" si="91"/>
        <v>0</v>
      </c>
      <c r="BZ158" s="40">
        <f t="shared" si="91"/>
        <v>0</v>
      </c>
      <c r="CA158" s="40">
        <f t="shared" si="91"/>
        <v>0</v>
      </c>
      <c r="CB158" s="40">
        <f t="shared" si="91"/>
        <v>0</v>
      </c>
      <c r="CC158" s="40">
        <f t="shared" si="91"/>
        <v>0</v>
      </c>
      <c r="CD158" s="40">
        <f t="shared" si="91"/>
        <v>0</v>
      </c>
      <c r="CE158" s="40">
        <f t="shared" si="91"/>
        <v>0</v>
      </c>
      <c r="CF158" s="40">
        <f t="shared" si="91"/>
        <v>0</v>
      </c>
      <c r="CG158" s="40">
        <f t="shared" si="91"/>
        <v>0</v>
      </c>
      <c r="CH158" s="40">
        <f t="shared" si="91"/>
        <v>0</v>
      </c>
      <c r="CI158" s="40">
        <f t="shared" si="91"/>
        <v>0</v>
      </c>
      <c r="CJ158" s="40">
        <f t="shared" si="91"/>
        <v>0</v>
      </c>
      <c r="CK158" s="40">
        <f t="shared" si="91"/>
        <v>0</v>
      </c>
      <c r="CL158" s="40">
        <f t="shared" si="91"/>
        <v>0</v>
      </c>
      <c r="CM158" s="40">
        <f t="shared" si="91"/>
        <v>0</v>
      </c>
      <c r="CN158" s="40">
        <f t="shared" si="91"/>
        <v>0</v>
      </c>
      <c r="CO158" s="40">
        <f t="shared" si="91"/>
        <v>0</v>
      </c>
      <c r="CP158" s="40">
        <f t="shared" si="91"/>
        <v>0</v>
      </c>
      <c r="CQ158" s="40">
        <f t="shared" si="91"/>
        <v>0</v>
      </c>
      <c r="CR158" s="40">
        <f t="shared" si="91"/>
        <v>0</v>
      </c>
      <c r="CS158" s="40">
        <f t="shared" si="91"/>
        <v>0</v>
      </c>
    </row>
    <row r="159" spans="2:97" ht="15.75" customHeight="1">
      <c r="B159" s="2" t="s">
        <v>103</v>
      </c>
      <c r="E159" s="31">
        <f t="shared" si="90"/>
        <v>213.59851213030538</v>
      </c>
      <c r="F159" s="1"/>
      <c r="G159" s="32">
        <f t="shared" ref="G159:CS159" si="92">G149*G$52</f>
        <v>0</v>
      </c>
      <c r="H159" s="32">
        <f t="shared" si="92"/>
        <v>0</v>
      </c>
      <c r="I159" s="32">
        <f t="shared" si="92"/>
        <v>0</v>
      </c>
      <c r="J159" s="32">
        <f t="shared" si="92"/>
        <v>0</v>
      </c>
      <c r="K159" s="32">
        <f t="shared" si="92"/>
        <v>0</v>
      </c>
      <c r="L159" s="32">
        <f t="shared" si="92"/>
        <v>0</v>
      </c>
      <c r="M159" s="32">
        <f t="shared" si="92"/>
        <v>0</v>
      </c>
      <c r="N159" s="32">
        <f t="shared" si="92"/>
        <v>0</v>
      </c>
      <c r="O159" s="32">
        <f t="shared" si="92"/>
        <v>0</v>
      </c>
      <c r="P159" s="32">
        <f t="shared" si="92"/>
        <v>0</v>
      </c>
      <c r="Q159" s="32">
        <f t="shared" si="92"/>
        <v>0</v>
      </c>
      <c r="R159" s="32">
        <f t="shared" si="92"/>
        <v>0</v>
      </c>
      <c r="S159" s="32">
        <f t="shared" si="92"/>
        <v>0</v>
      </c>
      <c r="T159" s="32">
        <f t="shared" si="92"/>
        <v>0</v>
      </c>
      <c r="U159" s="32">
        <f t="shared" si="92"/>
        <v>0</v>
      </c>
      <c r="V159" s="32">
        <f t="shared" si="92"/>
        <v>0</v>
      </c>
      <c r="W159" s="32">
        <f t="shared" si="92"/>
        <v>0</v>
      </c>
      <c r="X159" s="32">
        <f t="shared" si="92"/>
        <v>-75</v>
      </c>
      <c r="Y159" s="32">
        <f t="shared" si="92"/>
        <v>0</v>
      </c>
      <c r="Z159" s="32">
        <f t="shared" si="92"/>
        <v>6.0000000000000009</v>
      </c>
      <c r="AA159" s="32">
        <f t="shared" si="92"/>
        <v>5.0743731242125873</v>
      </c>
      <c r="AB159" s="32">
        <f t="shared" si="92"/>
        <v>4.3921955511527511</v>
      </c>
      <c r="AC159" s="32">
        <f t="shared" si="92"/>
        <v>5.4245560887769466</v>
      </c>
      <c r="AD159" s="32">
        <f t="shared" si="92"/>
        <v>4.6466831995431068</v>
      </c>
      <c r="AE159" s="32">
        <f t="shared" si="92"/>
        <v>5.3020974525179252</v>
      </c>
      <c r="AF159" s="32">
        <f t="shared" si="92"/>
        <v>5.2067687122284205</v>
      </c>
      <c r="AG159" s="32">
        <f t="shared" si="92"/>
        <v>4.1011334540996502</v>
      </c>
      <c r="AH159" s="32">
        <f t="shared" si="92"/>
        <v>3.4412116504332046</v>
      </c>
      <c r="AI159" s="32">
        <f t="shared" si="92"/>
        <v>3.7308247990551608</v>
      </c>
      <c r="AJ159" s="32">
        <f t="shared" si="92"/>
        <v>3.7075479290901772</v>
      </c>
      <c r="AK159" s="32">
        <f t="shared" si="92"/>
        <v>3.5962426910489476</v>
      </c>
      <c r="AL159" s="32">
        <f t="shared" si="92"/>
        <v>3.606880461007008</v>
      </c>
      <c r="AM159" s="32">
        <f t="shared" si="92"/>
        <v>3.516708449481833</v>
      </c>
      <c r="AN159" s="32">
        <f t="shared" si="92"/>
        <v>3.5419408326068651</v>
      </c>
      <c r="AO159" s="32">
        <f t="shared" si="92"/>
        <v>3.4533923117916934</v>
      </c>
      <c r="AP159" s="32">
        <f t="shared" si="92"/>
        <v>3.4815374591327957</v>
      </c>
      <c r="AQ159" s="32">
        <f t="shared" si="92"/>
        <v>3.3944990226544758</v>
      </c>
      <c r="AR159" s="32">
        <f t="shared" si="92"/>
        <v>3.4089256435007571</v>
      </c>
      <c r="AS159" s="32">
        <f t="shared" si="92"/>
        <v>3.3237025024132376</v>
      </c>
      <c r="AT159" s="32">
        <f t="shared" si="92"/>
        <v>3.3216251883492296</v>
      </c>
      <c r="AU159" s="32">
        <f t="shared" si="92"/>
        <v>3.2385845586404987</v>
      </c>
      <c r="AV159" s="32">
        <f t="shared" si="92"/>
        <v>3.236560443291348</v>
      </c>
      <c r="AW159" s="32">
        <f t="shared" si="92"/>
        <v>3.1556464322090645</v>
      </c>
      <c r="AX159" s="32">
        <f t="shared" si="92"/>
        <v>3.1536741531889332</v>
      </c>
      <c r="AY159" s="32">
        <f t="shared" si="92"/>
        <v>3.0748322993592097</v>
      </c>
      <c r="AZ159" s="32">
        <f t="shared" si="92"/>
        <v>3.0729105291721099</v>
      </c>
      <c r="BA159" s="32">
        <f t="shared" si="92"/>
        <v>2.9960877659428071</v>
      </c>
      <c r="BB159" s="32">
        <f t="shared" si="92"/>
        <v>2.9942152110890929</v>
      </c>
      <c r="BC159" s="32">
        <f t="shared" si="92"/>
        <v>2.9193598308118651</v>
      </c>
      <c r="BD159" s="32">
        <f t="shared" si="92"/>
        <v>2.9175352309176072</v>
      </c>
      <c r="BE159" s="32">
        <f t="shared" si="92"/>
        <v>2.8445968501446668</v>
      </c>
      <c r="BF159" s="32">
        <f t="shared" si="92"/>
        <v>2.8428189771133261</v>
      </c>
      <c r="BG159" s="32">
        <f t="shared" si="92"/>
        <v>2.7717485026854924</v>
      </c>
      <c r="BH159" s="32">
        <f t="shared" si="92"/>
        <v>2.770016159871314</v>
      </c>
      <c r="BI159" s="32">
        <f t="shared" si="92"/>
        <v>2.700765755874531</v>
      </c>
      <c r="BJ159" s="32">
        <f t="shared" si="92"/>
        <v>2.6990777772771093</v>
      </c>
      <c r="BK159" s="32">
        <f t="shared" si="92"/>
        <v>2.6316008328451819</v>
      </c>
      <c r="BL159" s="32">
        <f t="shared" si="92"/>
        <v>2.6299560823246537</v>
      </c>
      <c r="BM159" s="32">
        <f t="shared" si="92"/>
        <v>2.5642071802665374</v>
      </c>
      <c r="BN159" s="32">
        <f t="shared" si="92"/>
        <v>2.5626045507788704</v>
      </c>
      <c r="BO159" s="32">
        <f t="shared" si="92"/>
        <v>2.4985394370093985</v>
      </c>
      <c r="BP159" s="32">
        <f t="shared" si="92"/>
        <v>2.4969778498612674</v>
      </c>
      <c r="BQ159" s="32">
        <f t="shared" si="92"/>
        <v>2.4345534036147356</v>
      </c>
      <c r="BR159" s="32">
        <f t="shared" si="92"/>
        <v>54.441151781837171</v>
      </c>
      <c r="BS159" s="32">
        <f t="shared" si="92"/>
        <v>83.277644011081833</v>
      </c>
      <c r="BT159" s="32">
        <f t="shared" si="92"/>
        <v>0</v>
      </c>
      <c r="BU159" s="32">
        <f t="shared" si="92"/>
        <v>0</v>
      </c>
      <c r="BV159" s="32">
        <f t="shared" si="92"/>
        <v>0</v>
      </c>
      <c r="BW159" s="32">
        <f t="shared" si="92"/>
        <v>0</v>
      </c>
      <c r="BX159" s="32">
        <f t="shared" si="92"/>
        <v>0</v>
      </c>
      <c r="BY159" s="32">
        <f t="shared" si="92"/>
        <v>0</v>
      </c>
      <c r="BZ159" s="32">
        <f t="shared" si="92"/>
        <v>0</v>
      </c>
      <c r="CA159" s="32">
        <f t="shared" si="92"/>
        <v>0</v>
      </c>
      <c r="CB159" s="32">
        <f t="shared" si="92"/>
        <v>0</v>
      </c>
      <c r="CC159" s="32">
        <f t="shared" si="92"/>
        <v>0</v>
      </c>
      <c r="CD159" s="32">
        <f t="shared" si="92"/>
        <v>0</v>
      </c>
      <c r="CE159" s="32">
        <f t="shared" si="92"/>
        <v>0</v>
      </c>
      <c r="CF159" s="32">
        <f t="shared" si="92"/>
        <v>0</v>
      </c>
      <c r="CG159" s="32">
        <f t="shared" si="92"/>
        <v>0</v>
      </c>
      <c r="CH159" s="32">
        <f t="shared" si="92"/>
        <v>0</v>
      </c>
      <c r="CI159" s="32">
        <f t="shared" si="92"/>
        <v>0</v>
      </c>
      <c r="CJ159" s="32">
        <f t="shared" si="92"/>
        <v>0</v>
      </c>
      <c r="CK159" s="32">
        <f t="shared" si="92"/>
        <v>0</v>
      </c>
      <c r="CL159" s="32">
        <f t="shared" si="92"/>
        <v>0</v>
      </c>
      <c r="CM159" s="32">
        <f t="shared" si="92"/>
        <v>0</v>
      </c>
      <c r="CN159" s="32">
        <f t="shared" si="92"/>
        <v>0</v>
      </c>
      <c r="CO159" s="32">
        <f t="shared" si="92"/>
        <v>0</v>
      </c>
      <c r="CP159" s="32">
        <f t="shared" si="92"/>
        <v>0</v>
      </c>
      <c r="CQ159" s="32">
        <f t="shared" si="92"/>
        <v>0</v>
      </c>
      <c r="CR159" s="32">
        <f t="shared" si="92"/>
        <v>0</v>
      </c>
      <c r="CS159" s="32">
        <f t="shared" si="92"/>
        <v>0</v>
      </c>
    </row>
    <row r="160" spans="2:97" ht="15.75" customHeight="1">
      <c r="B160" s="2" t="s">
        <v>104</v>
      </c>
      <c r="E160" s="29">
        <f t="shared" si="90"/>
        <v>79.473066303433441</v>
      </c>
      <c r="F160" s="1"/>
      <c r="G160" s="40">
        <f t="shared" ref="G160:CS160" si="93">G150*G$52</f>
        <v>0</v>
      </c>
      <c r="H160" s="40">
        <f t="shared" si="93"/>
        <v>0</v>
      </c>
      <c r="I160" s="40">
        <f t="shared" si="93"/>
        <v>0</v>
      </c>
      <c r="J160" s="40">
        <f t="shared" si="93"/>
        <v>0</v>
      </c>
      <c r="K160" s="40">
        <f t="shared" si="93"/>
        <v>0</v>
      </c>
      <c r="L160" s="40">
        <f t="shared" si="93"/>
        <v>0</v>
      </c>
      <c r="M160" s="40">
        <f t="shared" si="93"/>
        <v>0</v>
      </c>
      <c r="N160" s="40">
        <f t="shared" si="93"/>
        <v>0</v>
      </c>
      <c r="O160" s="40">
        <f t="shared" si="93"/>
        <v>0</v>
      </c>
      <c r="P160" s="40">
        <f t="shared" si="93"/>
        <v>0</v>
      </c>
      <c r="Q160" s="40">
        <f t="shared" si="93"/>
        <v>0</v>
      </c>
      <c r="R160" s="40">
        <f t="shared" si="93"/>
        <v>0</v>
      </c>
      <c r="S160" s="40">
        <f t="shared" si="93"/>
        <v>0</v>
      </c>
      <c r="T160" s="40">
        <f t="shared" si="93"/>
        <v>0</v>
      </c>
      <c r="U160" s="40">
        <f t="shared" si="93"/>
        <v>0</v>
      </c>
      <c r="V160" s="40">
        <f t="shared" si="93"/>
        <v>0</v>
      </c>
      <c r="W160" s="40">
        <f t="shared" si="93"/>
        <v>0</v>
      </c>
      <c r="X160" s="40">
        <f t="shared" si="93"/>
        <v>-75</v>
      </c>
      <c r="Y160" s="40">
        <f t="shared" si="93"/>
        <v>0</v>
      </c>
      <c r="Z160" s="40">
        <f t="shared" si="93"/>
        <v>6.0000000000000009</v>
      </c>
      <c r="AA160" s="40">
        <f t="shared" si="93"/>
        <v>5.0743731242125873</v>
      </c>
      <c r="AB160" s="40">
        <f t="shared" si="93"/>
        <v>4.3921955511527511</v>
      </c>
      <c r="AC160" s="40">
        <f t="shared" si="93"/>
        <v>5.4245560887769466</v>
      </c>
      <c r="AD160" s="40">
        <f t="shared" si="93"/>
        <v>4.6466831995431068</v>
      </c>
      <c r="AE160" s="40">
        <f t="shared" si="93"/>
        <v>5.3020974525179252</v>
      </c>
      <c r="AF160" s="40">
        <f t="shared" si="93"/>
        <v>5.2067687122284205</v>
      </c>
      <c r="AG160" s="40">
        <f t="shared" si="93"/>
        <v>4.1011334540996502</v>
      </c>
      <c r="AH160" s="40">
        <f t="shared" si="93"/>
        <v>3.4412116504332046</v>
      </c>
      <c r="AI160" s="40">
        <f t="shared" si="93"/>
        <v>3.7308247990551608</v>
      </c>
      <c r="AJ160" s="40">
        <f t="shared" si="93"/>
        <v>3.7075479290901772</v>
      </c>
      <c r="AK160" s="40">
        <f t="shared" si="93"/>
        <v>3.5962426910489476</v>
      </c>
      <c r="AL160" s="40">
        <f t="shared" si="93"/>
        <v>3.606880461007008</v>
      </c>
      <c r="AM160" s="40">
        <f t="shared" si="93"/>
        <v>3.516708449481833</v>
      </c>
      <c r="AN160" s="40">
        <f t="shared" si="93"/>
        <v>3.5419408326068651</v>
      </c>
      <c r="AO160" s="40">
        <f t="shared" si="93"/>
        <v>3.4533923117916934</v>
      </c>
      <c r="AP160" s="40">
        <f t="shared" si="93"/>
        <v>3.4815374591327957</v>
      </c>
      <c r="AQ160" s="40">
        <f t="shared" si="93"/>
        <v>3.3944990226544758</v>
      </c>
      <c r="AR160" s="40">
        <f t="shared" si="93"/>
        <v>3.4089256435007571</v>
      </c>
      <c r="AS160" s="40">
        <f t="shared" si="93"/>
        <v>3.3237025024132376</v>
      </c>
      <c r="AT160" s="40">
        <f t="shared" si="93"/>
        <v>3.3216251883492296</v>
      </c>
      <c r="AU160" s="40">
        <f t="shared" si="93"/>
        <v>3.2385845586404987</v>
      </c>
      <c r="AV160" s="40">
        <f t="shared" si="93"/>
        <v>3.236560443291348</v>
      </c>
      <c r="AW160" s="40">
        <f t="shared" si="93"/>
        <v>3.1556464322090645</v>
      </c>
      <c r="AX160" s="40">
        <f t="shared" si="93"/>
        <v>3.1536741531889332</v>
      </c>
      <c r="AY160" s="40">
        <f t="shared" si="93"/>
        <v>3.0748322993592097</v>
      </c>
      <c r="AZ160" s="40">
        <f t="shared" si="93"/>
        <v>3.0729105291721099</v>
      </c>
      <c r="BA160" s="40">
        <f t="shared" si="93"/>
        <v>2.9960877659428071</v>
      </c>
      <c r="BB160" s="40">
        <f t="shared" si="93"/>
        <v>2.9942152110890929</v>
      </c>
      <c r="BC160" s="40">
        <f t="shared" si="93"/>
        <v>2.9193598308118651</v>
      </c>
      <c r="BD160" s="40">
        <f t="shared" si="93"/>
        <v>2.9175352309176072</v>
      </c>
      <c r="BE160" s="40">
        <f t="shared" si="93"/>
        <v>2.8445968501446668</v>
      </c>
      <c r="BF160" s="40">
        <f t="shared" si="93"/>
        <v>2.8428189771133261</v>
      </c>
      <c r="BG160" s="40">
        <f t="shared" si="93"/>
        <v>2.7717485026854924</v>
      </c>
      <c r="BH160" s="40">
        <f t="shared" si="93"/>
        <v>2.770016159871314</v>
      </c>
      <c r="BI160" s="40">
        <f t="shared" si="93"/>
        <v>2.700765755874531</v>
      </c>
      <c r="BJ160" s="40">
        <f t="shared" si="93"/>
        <v>2.6990777772771093</v>
      </c>
      <c r="BK160" s="40">
        <f t="shared" si="93"/>
        <v>2.6316008328451819</v>
      </c>
      <c r="BL160" s="40">
        <f t="shared" si="93"/>
        <v>2.6299560823246537</v>
      </c>
      <c r="BM160" s="40">
        <f t="shared" si="93"/>
        <v>2.5642071802665374</v>
      </c>
      <c r="BN160" s="40">
        <f t="shared" si="93"/>
        <v>2.5626045507788704</v>
      </c>
      <c r="BO160" s="40">
        <f t="shared" si="93"/>
        <v>2.4985394370093985</v>
      </c>
      <c r="BP160" s="40">
        <f t="shared" si="93"/>
        <v>2.4969778498612674</v>
      </c>
      <c r="BQ160" s="40">
        <f t="shared" si="93"/>
        <v>2.4345534036147356</v>
      </c>
      <c r="BR160" s="40">
        <f t="shared" si="93"/>
        <v>2.4330318077374757</v>
      </c>
      <c r="BS160" s="40">
        <f t="shared" si="93"/>
        <v>1.1603181583095843</v>
      </c>
      <c r="BT160" s="40">
        <f t="shared" si="93"/>
        <v>0</v>
      </c>
      <c r="BU160" s="40">
        <f t="shared" si="93"/>
        <v>0</v>
      </c>
      <c r="BV160" s="40">
        <f t="shared" si="93"/>
        <v>0</v>
      </c>
      <c r="BW160" s="40">
        <f t="shared" si="93"/>
        <v>0</v>
      </c>
      <c r="BX160" s="40">
        <f t="shared" si="93"/>
        <v>0</v>
      </c>
      <c r="BY160" s="40">
        <f t="shared" si="93"/>
        <v>0</v>
      </c>
      <c r="BZ160" s="40">
        <f t="shared" si="93"/>
        <v>0</v>
      </c>
      <c r="CA160" s="40">
        <f t="shared" si="93"/>
        <v>0</v>
      </c>
      <c r="CB160" s="40">
        <f t="shared" si="93"/>
        <v>0</v>
      </c>
      <c r="CC160" s="40">
        <f t="shared" si="93"/>
        <v>0</v>
      </c>
      <c r="CD160" s="40">
        <f t="shared" si="93"/>
        <v>0</v>
      </c>
      <c r="CE160" s="40">
        <f t="shared" si="93"/>
        <v>0</v>
      </c>
      <c r="CF160" s="40">
        <f t="shared" si="93"/>
        <v>0</v>
      </c>
      <c r="CG160" s="40">
        <f t="shared" si="93"/>
        <v>0</v>
      </c>
      <c r="CH160" s="40">
        <f t="shared" si="93"/>
        <v>0</v>
      </c>
      <c r="CI160" s="40">
        <f t="shared" si="93"/>
        <v>0</v>
      </c>
      <c r="CJ160" s="40">
        <f t="shared" si="93"/>
        <v>0</v>
      </c>
      <c r="CK160" s="40">
        <f t="shared" si="93"/>
        <v>0</v>
      </c>
      <c r="CL160" s="40">
        <f t="shared" si="93"/>
        <v>0</v>
      </c>
      <c r="CM160" s="40">
        <f t="shared" si="93"/>
        <v>0</v>
      </c>
      <c r="CN160" s="40">
        <f t="shared" si="93"/>
        <v>0</v>
      </c>
      <c r="CO160" s="40">
        <f t="shared" si="93"/>
        <v>0</v>
      </c>
      <c r="CP160" s="40">
        <f t="shared" si="93"/>
        <v>0</v>
      </c>
      <c r="CQ160" s="40">
        <f t="shared" si="93"/>
        <v>0</v>
      </c>
      <c r="CR160" s="40">
        <f t="shared" si="93"/>
        <v>0</v>
      </c>
      <c r="CS160" s="40">
        <f t="shared" si="93"/>
        <v>0</v>
      </c>
    </row>
    <row r="161" spans="2:97" ht="15.75" customHeight="1"/>
    <row r="162" spans="2:97" ht="15.75" customHeight="1">
      <c r="B162" s="43">
        <f>B16</f>
        <v>0</v>
      </c>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row>
    <row r="163" spans="2:97" ht="15.75" customHeight="1"/>
    <row r="164" spans="2:97" ht="15.75" customHeight="1">
      <c r="B164" s="2" t="s">
        <v>96</v>
      </c>
      <c r="E164" s="31">
        <f t="shared" ref="E164:E167" si="94">SUM(G164:CS164)</f>
        <v>0</v>
      </c>
      <c r="F164" s="1"/>
      <c r="G164" s="40">
        <f t="shared" ref="G164:CS164" si="95">(G$28*$C$16)+(G$29*$D$16)+(G$30*$C$16)</f>
        <v>0</v>
      </c>
      <c r="H164" s="40">
        <f t="shared" si="95"/>
        <v>0</v>
      </c>
      <c r="I164" s="40">
        <f t="shared" si="95"/>
        <v>0</v>
      </c>
      <c r="J164" s="40">
        <f t="shared" si="95"/>
        <v>0</v>
      </c>
      <c r="K164" s="40">
        <f t="shared" si="95"/>
        <v>0</v>
      </c>
      <c r="L164" s="40">
        <f t="shared" si="95"/>
        <v>0</v>
      </c>
      <c r="M164" s="40">
        <f t="shared" si="95"/>
        <v>0</v>
      </c>
      <c r="N164" s="40">
        <f t="shared" si="95"/>
        <v>0</v>
      </c>
      <c r="O164" s="40">
        <f t="shared" si="95"/>
        <v>0</v>
      </c>
      <c r="P164" s="40">
        <f t="shared" si="95"/>
        <v>0</v>
      </c>
      <c r="Q164" s="40">
        <f t="shared" si="95"/>
        <v>0</v>
      </c>
      <c r="R164" s="40">
        <f t="shared" si="95"/>
        <v>0</v>
      </c>
      <c r="S164" s="40">
        <f t="shared" si="95"/>
        <v>0</v>
      </c>
      <c r="T164" s="40">
        <f t="shared" si="95"/>
        <v>0</v>
      </c>
      <c r="U164" s="40">
        <f t="shared" si="95"/>
        <v>0</v>
      </c>
      <c r="V164" s="40">
        <f t="shared" si="95"/>
        <v>0</v>
      </c>
      <c r="W164" s="40">
        <f t="shared" si="95"/>
        <v>0</v>
      </c>
      <c r="X164" s="40">
        <f t="shared" si="95"/>
        <v>0</v>
      </c>
      <c r="Y164" s="40">
        <f t="shared" si="95"/>
        <v>0</v>
      </c>
      <c r="Z164" s="40">
        <f t="shared" si="95"/>
        <v>0</v>
      </c>
      <c r="AA164" s="40">
        <f t="shared" si="95"/>
        <v>0</v>
      </c>
      <c r="AB164" s="40">
        <f t="shared" si="95"/>
        <v>0</v>
      </c>
      <c r="AC164" s="40">
        <f t="shared" si="95"/>
        <v>0</v>
      </c>
      <c r="AD164" s="40">
        <f t="shared" si="95"/>
        <v>0</v>
      </c>
      <c r="AE164" s="40">
        <f t="shared" si="95"/>
        <v>0</v>
      </c>
      <c r="AF164" s="40">
        <f t="shared" si="95"/>
        <v>0</v>
      </c>
      <c r="AG164" s="40">
        <f t="shared" si="95"/>
        <v>0</v>
      </c>
      <c r="AH164" s="40">
        <f t="shared" si="95"/>
        <v>0</v>
      </c>
      <c r="AI164" s="40">
        <f t="shared" si="95"/>
        <v>0</v>
      </c>
      <c r="AJ164" s="40">
        <f t="shared" si="95"/>
        <v>0</v>
      </c>
      <c r="AK164" s="40">
        <f t="shared" si="95"/>
        <v>0</v>
      </c>
      <c r="AL164" s="40">
        <f t="shared" si="95"/>
        <v>0</v>
      </c>
      <c r="AM164" s="40">
        <f t="shared" si="95"/>
        <v>0</v>
      </c>
      <c r="AN164" s="40">
        <f t="shared" si="95"/>
        <v>0</v>
      </c>
      <c r="AO164" s="40">
        <f t="shared" si="95"/>
        <v>0</v>
      </c>
      <c r="AP164" s="40">
        <f t="shared" si="95"/>
        <v>0</v>
      </c>
      <c r="AQ164" s="40">
        <f t="shared" si="95"/>
        <v>0</v>
      </c>
      <c r="AR164" s="40">
        <f t="shared" si="95"/>
        <v>0</v>
      </c>
      <c r="AS164" s="40">
        <f t="shared" si="95"/>
        <v>0</v>
      </c>
      <c r="AT164" s="40">
        <f t="shared" si="95"/>
        <v>0</v>
      </c>
      <c r="AU164" s="40">
        <f t="shared" si="95"/>
        <v>0</v>
      </c>
      <c r="AV164" s="40">
        <f t="shared" si="95"/>
        <v>0</v>
      </c>
      <c r="AW164" s="40">
        <f t="shared" si="95"/>
        <v>0</v>
      </c>
      <c r="AX164" s="40">
        <f t="shared" si="95"/>
        <v>0</v>
      </c>
      <c r="AY164" s="40">
        <f t="shared" si="95"/>
        <v>0</v>
      </c>
      <c r="AZ164" s="40">
        <f t="shared" si="95"/>
        <v>0</v>
      </c>
      <c r="BA164" s="40">
        <f t="shared" si="95"/>
        <v>0</v>
      </c>
      <c r="BB164" s="40">
        <f t="shared" si="95"/>
        <v>0</v>
      </c>
      <c r="BC164" s="40">
        <f t="shared" si="95"/>
        <v>0</v>
      </c>
      <c r="BD164" s="40">
        <f t="shared" si="95"/>
        <v>0</v>
      </c>
      <c r="BE164" s="40">
        <f t="shared" si="95"/>
        <v>0</v>
      </c>
      <c r="BF164" s="40">
        <f t="shared" si="95"/>
        <v>0</v>
      </c>
      <c r="BG164" s="40">
        <f t="shared" si="95"/>
        <v>0</v>
      </c>
      <c r="BH164" s="40">
        <f t="shared" si="95"/>
        <v>0</v>
      </c>
      <c r="BI164" s="40">
        <f t="shared" si="95"/>
        <v>0</v>
      </c>
      <c r="BJ164" s="40">
        <f t="shared" si="95"/>
        <v>0</v>
      </c>
      <c r="BK164" s="40">
        <f t="shared" si="95"/>
        <v>0</v>
      </c>
      <c r="BL164" s="40">
        <f t="shared" si="95"/>
        <v>0</v>
      </c>
      <c r="BM164" s="40">
        <f t="shared" si="95"/>
        <v>0</v>
      </c>
      <c r="BN164" s="40">
        <f t="shared" si="95"/>
        <v>0</v>
      </c>
      <c r="BO164" s="40">
        <f t="shared" si="95"/>
        <v>0</v>
      </c>
      <c r="BP164" s="40">
        <f t="shared" si="95"/>
        <v>0</v>
      </c>
      <c r="BQ164" s="40">
        <f t="shared" si="95"/>
        <v>0</v>
      </c>
      <c r="BR164" s="40">
        <f t="shared" si="95"/>
        <v>0</v>
      </c>
      <c r="BS164" s="40">
        <f t="shared" si="95"/>
        <v>0</v>
      </c>
      <c r="BT164" s="40">
        <f t="shared" si="95"/>
        <v>0</v>
      </c>
      <c r="BU164" s="40">
        <f t="shared" si="95"/>
        <v>0</v>
      </c>
      <c r="BV164" s="40">
        <f t="shared" si="95"/>
        <v>0</v>
      </c>
      <c r="BW164" s="40">
        <f t="shared" si="95"/>
        <v>0</v>
      </c>
      <c r="BX164" s="40">
        <f t="shared" si="95"/>
        <v>0</v>
      </c>
      <c r="BY164" s="40">
        <f t="shared" si="95"/>
        <v>0</v>
      </c>
      <c r="BZ164" s="40">
        <f t="shared" si="95"/>
        <v>0</v>
      </c>
      <c r="CA164" s="40">
        <f t="shared" si="95"/>
        <v>0</v>
      </c>
      <c r="CB164" s="40">
        <f t="shared" si="95"/>
        <v>0</v>
      </c>
      <c r="CC164" s="40">
        <f t="shared" si="95"/>
        <v>0</v>
      </c>
      <c r="CD164" s="40">
        <f t="shared" si="95"/>
        <v>0</v>
      </c>
      <c r="CE164" s="40">
        <f t="shared" si="95"/>
        <v>0</v>
      </c>
      <c r="CF164" s="40">
        <f t="shared" si="95"/>
        <v>0</v>
      </c>
      <c r="CG164" s="40">
        <f t="shared" si="95"/>
        <v>0</v>
      </c>
      <c r="CH164" s="40">
        <f t="shared" si="95"/>
        <v>0</v>
      </c>
      <c r="CI164" s="40">
        <f t="shared" si="95"/>
        <v>0</v>
      </c>
      <c r="CJ164" s="40">
        <f t="shared" si="95"/>
        <v>0</v>
      </c>
      <c r="CK164" s="40">
        <f t="shared" si="95"/>
        <v>0</v>
      </c>
      <c r="CL164" s="40">
        <f t="shared" si="95"/>
        <v>0</v>
      </c>
      <c r="CM164" s="40">
        <f t="shared" si="95"/>
        <v>0</v>
      </c>
      <c r="CN164" s="40">
        <f t="shared" si="95"/>
        <v>0</v>
      </c>
      <c r="CO164" s="40">
        <f t="shared" si="95"/>
        <v>0</v>
      </c>
      <c r="CP164" s="40">
        <f t="shared" si="95"/>
        <v>0</v>
      </c>
      <c r="CQ164" s="40">
        <f t="shared" si="95"/>
        <v>0</v>
      </c>
      <c r="CR164" s="40">
        <f t="shared" si="95"/>
        <v>0</v>
      </c>
      <c r="CS164" s="40">
        <f t="shared" si="95"/>
        <v>0</v>
      </c>
    </row>
    <row r="165" spans="2:97" ht="15.75" customHeight="1">
      <c r="B165" s="2" t="s">
        <v>97</v>
      </c>
      <c r="E165" s="31">
        <f t="shared" si="94"/>
        <v>0</v>
      </c>
      <c r="G165" s="40">
        <f t="shared" ref="G165:CS165" si="96">(G$56*$C$16)+(G$57*$D$16)+(G$58*$D$16)+(G$59*$C$16)</f>
        <v>0</v>
      </c>
      <c r="H165" s="40">
        <f t="shared" si="96"/>
        <v>0</v>
      </c>
      <c r="I165" s="40">
        <f t="shared" si="96"/>
        <v>0</v>
      </c>
      <c r="J165" s="40">
        <f t="shared" si="96"/>
        <v>0</v>
      </c>
      <c r="K165" s="40">
        <f t="shared" si="96"/>
        <v>0</v>
      </c>
      <c r="L165" s="40">
        <f t="shared" si="96"/>
        <v>0</v>
      </c>
      <c r="M165" s="40">
        <f t="shared" si="96"/>
        <v>0</v>
      </c>
      <c r="N165" s="40">
        <f t="shared" si="96"/>
        <v>0</v>
      </c>
      <c r="O165" s="40">
        <f t="shared" si="96"/>
        <v>0</v>
      </c>
      <c r="P165" s="40">
        <f t="shared" si="96"/>
        <v>0</v>
      </c>
      <c r="Q165" s="40">
        <f t="shared" si="96"/>
        <v>0</v>
      </c>
      <c r="R165" s="40">
        <f t="shared" si="96"/>
        <v>0</v>
      </c>
      <c r="S165" s="40">
        <f t="shared" si="96"/>
        <v>0</v>
      </c>
      <c r="T165" s="40">
        <f t="shared" si="96"/>
        <v>0</v>
      </c>
      <c r="U165" s="40">
        <f t="shared" si="96"/>
        <v>0</v>
      </c>
      <c r="V165" s="40">
        <f t="shared" si="96"/>
        <v>0</v>
      </c>
      <c r="W165" s="40">
        <f t="shared" si="96"/>
        <v>0</v>
      </c>
      <c r="X165" s="40">
        <f t="shared" si="96"/>
        <v>0</v>
      </c>
      <c r="Y165" s="40">
        <f t="shared" si="96"/>
        <v>0</v>
      </c>
      <c r="Z165" s="40">
        <f t="shared" si="96"/>
        <v>0</v>
      </c>
      <c r="AA165" s="40">
        <f t="shared" si="96"/>
        <v>0</v>
      </c>
      <c r="AB165" s="40">
        <f t="shared" si="96"/>
        <v>0</v>
      </c>
      <c r="AC165" s="40">
        <f t="shared" si="96"/>
        <v>0</v>
      </c>
      <c r="AD165" s="40">
        <f t="shared" si="96"/>
        <v>0</v>
      </c>
      <c r="AE165" s="40">
        <f t="shared" si="96"/>
        <v>0</v>
      </c>
      <c r="AF165" s="40">
        <f t="shared" si="96"/>
        <v>0</v>
      </c>
      <c r="AG165" s="40">
        <f t="shared" si="96"/>
        <v>0</v>
      </c>
      <c r="AH165" s="40">
        <f t="shared" si="96"/>
        <v>0</v>
      </c>
      <c r="AI165" s="40">
        <f t="shared" si="96"/>
        <v>0</v>
      </c>
      <c r="AJ165" s="40">
        <f t="shared" si="96"/>
        <v>0</v>
      </c>
      <c r="AK165" s="40">
        <f t="shared" si="96"/>
        <v>0</v>
      </c>
      <c r="AL165" s="40">
        <f t="shared" si="96"/>
        <v>0</v>
      </c>
      <c r="AM165" s="40">
        <f t="shared" si="96"/>
        <v>0</v>
      </c>
      <c r="AN165" s="40">
        <f t="shared" si="96"/>
        <v>0</v>
      </c>
      <c r="AO165" s="40">
        <f t="shared" si="96"/>
        <v>0</v>
      </c>
      <c r="AP165" s="40">
        <f t="shared" si="96"/>
        <v>0</v>
      </c>
      <c r="AQ165" s="40">
        <f t="shared" si="96"/>
        <v>0</v>
      </c>
      <c r="AR165" s="40">
        <f t="shared" si="96"/>
        <v>0</v>
      </c>
      <c r="AS165" s="40">
        <f t="shared" si="96"/>
        <v>0</v>
      </c>
      <c r="AT165" s="40">
        <f t="shared" si="96"/>
        <v>0</v>
      </c>
      <c r="AU165" s="40">
        <f t="shared" si="96"/>
        <v>0</v>
      </c>
      <c r="AV165" s="40">
        <f t="shared" si="96"/>
        <v>0</v>
      </c>
      <c r="AW165" s="40">
        <f t="shared" si="96"/>
        <v>0</v>
      </c>
      <c r="AX165" s="40">
        <f t="shared" si="96"/>
        <v>0</v>
      </c>
      <c r="AY165" s="40">
        <f t="shared" si="96"/>
        <v>0</v>
      </c>
      <c r="AZ165" s="40">
        <f t="shared" si="96"/>
        <v>0</v>
      </c>
      <c r="BA165" s="40">
        <f t="shared" si="96"/>
        <v>0</v>
      </c>
      <c r="BB165" s="40">
        <f t="shared" si="96"/>
        <v>0</v>
      </c>
      <c r="BC165" s="40">
        <f t="shared" si="96"/>
        <v>0</v>
      </c>
      <c r="BD165" s="40">
        <f t="shared" si="96"/>
        <v>0</v>
      </c>
      <c r="BE165" s="40">
        <f t="shared" si="96"/>
        <v>0</v>
      </c>
      <c r="BF165" s="40">
        <f t="shared" si="96"/>
        <v>0</v>
      </c>
      <c r="BG165" s="40">
        <f t="shared" si="96"/>
        <v>0</v>
      </c>
      <c r="BH165" s="40">
        <f t="shared" si="96"/>
        <v>0</v>
      </c>
      <c r="BI165" s="40">
        <f t="shared" si="96"/>
        <v>0</v>
      </c>
      <c r="BJ165" s="40">
        <f t="shared" si="96"/>
        <v>0</v>
      </c>
      <c r="BK165" s="40">
        <f t="shared" si="96"/>
        <v>0</v>
      </c>
      <c r="BL165" s="40">
        <f t="shared" si="96"/>
        <v>0</v>
      </c>
      <c r="BM165" s="40">
        <f t="shared" si="96"/>
        <v>0</v>
      </c>
      <c r="BN165" s="40">
        <f t="shared" si="96"/>
        <v>0</v>
      </c>
      <c r="BO165" s="40">
        <f t="shared" si="96"/>
        <v>0</v>
      </c>
      <c r="BP165" s="40">
        <f t="shared" si="96"/>
        <v>0</v>
      </c>
      <c r="BQ165" s="40">
        <f t="shared" si="96"/>
        <v>0</v>
      </c>
      <c r="BR165" s="40">
        <f t="shared" si="96"/>
        <v>0</v>
      </c>
      <c r="BS165" s="40">
        <f t="shared" si="96"/>
        <v>0</v>
      </c>
      <c r="BT165" s="40">
        <f t="shared" si="96"/>
        <v>0</v>
      </c>
      <c r="BU165" s="40">
        <f t="shared" si="96"/>
        <v>0</v>
      </c>
      <c r="BV165" s="40">
        <f t="shared" si="96"/>
        <v>0</v>
      </c>
      <c r="BW165" s="40">
        <f t="shared" si="96"/>
        <v>0</v>
      </c>
      <c r="BX165" s="40">
        <f t="shared" si="96"/>
        <v>0</v>
      </c>
      <c r="BY165" s="40">
        <f t="shared" si="96"/>
        <v>0</v>
      </c>
      <c r="BZ165" s="40">
        <f t="shared" si="96"/>
        <v>0</v>
      </c>
      <c r="CA165" s="40">
        <f t="shared" si="96"/>
        <v>0</v>
      </c>
      <c r="CB165" s="40">
        <f t="shared" si="96"/>
        <v>0</v>
      </c>
      <c r="CC165" s="40">
        <f t="shared" si="96"/>
        <v>0</v>
      </c>
      <c r="CD165" s="40">
        <f t="shared" si="96"/>
        <v>0</v>
      </c>
      <c r="CE165" s="40">
        <f t="shared" si="96"/>
        <v>0</v>
      </c>
      <c r="CF165" s="40">
        <f t="shared" si="96"/>
        <v>0</v>
      </c>
      <c r="CG165" s="40">
        <f t="shared" si="96"/>
        <v>0</v>
      </c>
      <c r="CH165" s="40">
        <f t="shared" si="96"/>
        <v>0</v>
      </c>
      <c r="CI165" s="40">
        <f t="shared" si="96"/>
        <v>0</v>
      </c>
      <c r="CJ165" s="40">
        <f t="shared" si="96"/>
        <v>0</v>
      </c>
      <c r="CK165" s="40">
        <f t="shared" si="96"/>
        <v>0</v>
      </c>
      <c r="CL165" s="40">
        <f t="shared" si="96"/>
        <v>0</v>
      </c>
      <c r="CM165" s="40">
        <f t="shared" si="96"/>
        <v>0</v>
      </c>
      <c r="CN165" s="40">
        <f t="shared" si="96"/>
        <v>0</v>
      </c>
      <c r="CO165" s="40">
        <f t="shared" si="96"/>
        <v>0</v>
      </c>
      <c r="CP165" s="40">
        <f t="shared" si="96"/>
        <v>0</v>
      </c>
      <c r="CQ165" s="40">
        <f t="shared" si="96"/>
        <v>0</v>
      </c>
      <c r="CR165" s="40">
        <f t="shared" si="96"/>
        <v>0</v>
      </c>
      <c r="CS165" s="40">
        <f t="shared" si="96"/>
        <v>0</v>
      </c>
    </row>
    <row r="166" spans="2:97" ht="15.75" customHeight="1">
      <c r="B166" s="2" t="s">
        <v>98</v>
      </c>
      <c r="E166" s="31">
        <f t="shared" si="94"/>
        <v>0</v>
      </c>
      <c r="G166" s="40">
        <f t="shared" ref="G166:CS166" si="97">(G$70*$C$16)+(G$71*$D$16)+(G$72*$D$16)+(G$73*$C$16)</f>
        <v>0</v>
      </c>
      <c r="H166" s="40">
        <f t="shared" si="97"/>
        <v>0</v>
      </c>
      <c r="I166" s="40">
        <f t="shared" si="97"/>
        <v>0</v>
      </c>
      <c r="J166" s="40">
        <f t="shared" si="97"/>
        <v>0</v>
      </c>
      <c r="K166" s="40">
        <f t="shared" si="97"/>
        <v>0</v>
      </c>
      <c r="L166" s="40">
        <f t="shared" si="97"/>
        <v>0</v>
      </c>
      <c r="M166" s="40">
        <f t="shared" si="97"/>
        <v>0</v>
      </c>
      <c r="N166" s="40">
        <f t="shared" si="97"/>
        <v>0</v>
      </c>
      <c r="O166" s="40">
        <f t="shared" si="97"/>
        <v>0</v>
      </c>
      <c r="P166" s="40">
        <f t="shared" si="97"/>
        <v>0</v>
      </c>
      <c r="Q166" s="40">
        <f t="shared" si="97"/>
        <v>0</v>
      </c>
      <c r="R166" s="40">
        <f t="shared" si="97"/>
        <v>0</v>
      </c>
      <c r="S166" s="40">
        <f t="shared" si="97"/>
        <v>0</v>
      </c>
      <c r="T166" s="40">
        <f t="shared" si="97"/>
        <v>0</v>
      </c>
      <c r="U166" s="40">
        <f t="shared" si="97"/>
        <v>0</v>
      </c>
      <c r="V166" s="40">
        <f t="shared" si="97"/>
        <v>0</v>
      </c>
      <c r="W166" s="40">
        <f t="shared" si="97"/>
        <v>0</v>
      </c>
      <c r="X166" s="40">
        <f t="shared" si="97"/>
        <v>0</v>
      </c>
      <c r="Y166" s="40">
        <f t="shared" si="97"/>
        <v>0</v>
      </c>
      <c r="Z166" s="40">
        <f t="shared" si="97"/>
        <v>0</v>
      </c>
      <c r="AA166" s="40">
        <f t="shared" si="97"/>
        <v>0</v>
      </c>
      <c r="AB166" s="40">
        <f t="shared" si="97"/>
        <v>0</v>
      </c>
      <c r="AC166" s="40">
        <f t="shared" si="97"/>
        <v>0</v>
      </c>
      <c r="AD166" s="40">
        <f t="shared" si="97"/>
        <v>0</v>
      </c>
      <c r="AE166" s="40">
        <f t="shared" si="97"/>
        <v>0</v>
      </c>
      <c r="AF166" s="40">
        <f t="shared" si="97"/>
        <v>0</v>
      </c>
      <c r="AG166" s="40">
        <f t="shared" si="97"/>
        <v>0</v>
      </c>
      <c r="AH166" s="40">
        <f t="shared" si="97"/>
        <v>0</v>
      </c>
      <c r="AI166" s="40">
        <f t="shared" si="97"/>
        <v>0</v>
      </c>
      <c r="AJ166" s="40">
        <f t="shared" si="97"/>
        <v>0</v>
      </c>
      <c r="AK166" s="40">
        <f t="shared" si="97"/>
        <v>0</v>
      </c>
      <c r="AL166" s="40">
        <f t="shared" si="97"/>
        <v>0</v>
      </c>
      <c r="AM166" s="40">
        <f t="shared" si="97"/>
        <v>0</v>
      </c>
      <c r="AN166" s="40">
        <f t="shared" si="97"/>
        <v>0</v>
      </c>
      <c r="AO166" s="40">
        <f t="shared" si="97"/>
        <v>0</v>
      </c>
      <c r="AP166" s="40">
        <f t="shared" si="97"/>
        <v>0</v>
      </c>
      <c r="AQ166" s="40">
        <f t="shared" si="97"/>
        <v>0</v>
      </c>
      <c r="AR166" s="40">
        <f t="shared" si="97"/>
        <v>0</v>
      </c>
      <c r="AS166" s="40">
        <f t="shared" si="97"/>
        <v>0</v>
      </c>
      <c r="AT166" s="40">
        <f t="shared" si="97"/>
        <v>0</v>
      </c>
      <c r="AU166" s="40">
        <f t="shared" si="97"/>
        <v>0</v>
      </c>
      <c r="AV166" s="40">
        <f t="shared" si="97"/>
        <v>0</v>
      </c>
      <c r="AW166" s="40">
        <f t="shared" si="97"/>
        <v>0</v>
      </c>
      <c r="AX166" s="40">
        <f t="shared" si="97"/>
        <v>0</v>
      </c>
      <c r="AY166" s="40">
        <f t="shared" si="97"/>
        <v>0</v>
      </c>
      <c r="AZ166" s="40">
        <f t="shared" si="97"/>
        <v>0</v>
      </c>
      <c r="BA166" s="40">
        <f t="shared" si="97"/>
        <v>0</v>
      </c>
      <c r="BB166" s="40">
        <f t="shared" si="97"/>
        <v>0</v>
      </c>
      <c r="BC166" s="40">
        <f t="shared" si="97"/>
        <v>0</v>
      </c>
      <c r="BD166" s="40">
        <f t="shared" si="97"/>
        <v>0</v>
      </c>
      <c r="BE166" s="40">
        <f t="shared" si="97"/>
        <v>0</v>
      </c>
      <c r="BF166" s="40">
        <f t="shared" si="97"/>
        <v>0</v>
      </c>
      <c r="BG166" s="40">
        <f t="shared" si="97"/>
        <v>0</v>
      </c>
      <c r="BH166" s="40">
        <f t="shared" si="97"/>
        <v>0</v>
      </c>
      <c r="BI166" s="40">
        <f t="shared" si="97"/>
        <v>0</v>
      </c>
      <c r="BJ166" s="40">
        <f t="shared" si="97"/>
        <v>0</v>
      </c>
      <c r="BK166" s="40">
        <f t="shared" si="97"/>
        <v>0</v>
      </c>
      <c r="BL166" s="40">
        <f t="shared" si="97"/>
        <v>0</v>
      </c>
      <c r="BM166" s="40">
        <f t="shared" si="97"/>
        <v>0</v>
      </c>
      <c r="BN166" s="40">
        <f t="shared" si="97"/>
        <v>0</v>
      </c>
      <c r="BO166" s="40">
        <f t="shared" si="97"/>
        <v>0</v>
      </c>
      <c r="BP166" s="40">
        <f t="shared" si="97"/>
        <v>0</v>
      </c>
      <c r="BQ166" s="40">
        <f t="shared" si="97"/>
        <v>0</v>
      </c>
      <c r="BR166" s="40">
        <f t="shared" si="97"/>
        <v>0</v>
      </c>
      <c r="BS166" s="40">
        <f t="shared" si="97"/>
        <v>0</v>
      </c>
      <c r="BT166" s="40">
        <f t="shared" si="97"/>
        <v>0</v>
      </c>
      <c r="BU166" s="40">
        <f t="shared" si="97"/>
        <v>0</v>
      </c>
      <c r="BV166" s="40">
        <f t="shared" si="97"/>
        <v>0</v>
      </c>
      <c r="BW166" s="40">
        <f t="shared" si="97"/>
        <v>0</v>
      </c>
      <c r="BX166" s="40">
        <f t="shared" si="97"/>
        <v>0</v>
      </c>
      <c r="BY166" s="40">
        <f t="shared" si="97"/>
        <v>0</v>
      </c>
      <c r="BZ166" s="40">
        <f t="shared" si="97"/>
        <v>0</v>
      </c>
      <c r="CA166" s="40">
        <f t="shared" si="97"/>
        <v>0</v>
      </c>
      <c r="CB166" s="40">
        <f t="shared" si="97"/>
        <v>0</v>
      </c>
      <c r="CC166" s="40">
        <f t="shared" si="97"/>
        <v>0</v>
      </c>
      <c r="CD166" s="40">
        <f t="shared" si="97"/>
        <v>0</v>
      </c>
      <c r="CE166" s="40">
        <f t="shared" si="97"/>
        <v>0</v>
      </c>
      <c r="CF166" s="40">
        <f t="shared" si="97"/>
        <v>0</v>
      </c>
      <c r="CG166" s="40">
        <f t="shared" si="97"/>
        <v>0</v>
      </c>
      <c r="CH166" s="40">
        <f t="shared" si="97"/>
        <v>0</v>
      </c>
      <c r="CI166" s="40">
        <f t="shared" si="97"/>
        <v>0</v>
      </c>
      <c r="CJ166" s="40">
        <f t="shared" si="97"/>
        <v>0</v>
      </c>
      <c r="CK166" s="40">
        <f t="shared" si="97"/>
        <v>0</v>
      </c>
      <c r="CL166" s="40">
        <f t="shared" si="97"/>
        <v>0</v>
      </c>
      <c r="CM166" s="40">
        <f t="shared" si="97"/>
        <v>0</v>
      </c>
      <c r="CN166" s="40">
        <f t="shared" si="97"/>
        <v>0</v>
      </c>
      <c r="CO166" s="40">
        <f t="shared" si="97"/>
        <v>0</v>
      </c>
      <c r="CP166" s="40">
        <f t="shared" si="97"/>
        <v>0</v>
      </c>
      <c r="CQ166" s="40">
        <f t="shared" si="97"/>
        <v>0</v>
      </c>
      <c r="CR166" s="40">
        <f t="shared" si="97"/>
        <v>0</v>
      </c>
      <c r="CS166" s="40">
        <f t="shared" si="97"/>
        <v>0</v>
      </c>
    </row>
    <row r="167" spans="2:97" ht="15.75" customHeight="1">
      <c r="B167" s="2" t="s">
        <v>88</v>
      </c>
      <c r="E167" s="31">
        <f t="shared" si="94"/>
        <v>0</v>
      </c>
      <c r="G167" s="40">
        <f t="shared" ref="G167:CS167" si="98">G44</f>
        <v>0</v>
      </c>
      <c r="H167" s="40">
        <f t="shared" si="98"/>
        <v>0</v>
      </c>
      <c r="I167" s="40">
        <f t="shared" si="98"/>
        <v>0</v>
      </c>
      <c r="J167" s="40">
        <f t="shared" si="98"/>
        <v>0</v>
      </c>
      <c r="K167" s="40">
        <f t="shared" si="98"/>
        <v>0</v>
      </c>
      <c r="L167" s="40">
        <f t="shared" si="98"/>
        <v>0</v>
      </c>
      <c r="M167" s="40">
        <f t="shared" si="98"/>
        <v>0</v>
      </c>
      <c r="N167" s="40">
        <f t="shared" si="98"/>
        <v>0</v>
      </c>
      <c r="O167" s="40">
        <f t="shared" si="98"/>
        <v>0</v>
      </c>
      <c r="P167" s="40">
        <f t="shared" si="98"/>
        <v>0</v>
      </c>
      <c r="Q167" s="40">
        <f t="shared" si="98"/>
        <v>0</v>
      </c>
      <c r="R167" s="40">
        <f t="shared" si="98"/>
        <v>0</v>
      </c>
      <c r="S167" s="40">
        <f t="shared" si="98"/>
        <v>0</v>
      </c>
      <c r="T167" s="40">
        <f t="shared" si="98"/>
        <v>0</v>
      </c>
      <c r="U167" s="40">
        <f t="shared" si="98"/>
        <v>0</v>
      </c>
      <c r="V167" s="40">
        <f t="shared" si="98"/>
        <v>0</v>
      </c>
      <c r="W167" s="40">
        <f t="shared" si="98"/>
        <v>0</v>
      </c>
      <c r="X167" s="40">
        <f t="shared" si="98"/>
        <v>0</v>
      </c>
      <c r="Y167" s="40">
        <f t="shared" si="98"/>
        <v>0</v>
      </c>
      <c r="Z167" s="40">
        <f t="shared" si="98"/>
        <v>0</v>
      </c>
      <c r="AA167" s="40">
        <f t="shared" si="98"/>
        <v>0</v>
      </c>
      <c r="AB167" s="40">
        <f t="shared" si="98"/>
        <v>0</v>
      </c>
      <c r="AC167" s="40">
        <f t="shared" si="98"/>
        <v>0</v>
      </c>
      <c r="AD167" s="40">
        <f t="shared" si="98"/>
        <v>0</v>
      </c>
      <c r="AE167" s="40">
        <f t="shared" si="98"/>
        <v>0</v>
      </c>
      <c r="AF167" s="40">
        <f t="shared" si="98"/>
        <v>0</v>
      </c>
      <c r="AG167" s="40">
        <f t="shared" si="98"/>
        <v>0</v>
      </c>
      <c r="AH167" s="40">
        <f t="shared" si="98"/>
        <v>0</v>
      </c>
      <c r="AI167" s="40">
        <f t="shared" si="98"/>
        <v>0</v>
      </c>
      <c r="AJ167" s="40">
        <f t="shared" si="98"/>
        <v>0</v>
      </c>
      <c r="AK167" s="40">
        <f t="shared" si="98"/>
        <v>0</v>
      </c>
      <c r="AL167" s="40">
        <f t="shared" si="98"/>
        <v>0</v>
      </c>
      <c r="AM167" s="40">
        <f t="shared" si="98"/>
        <v>0</v>
      </c>
      <c r="AN167" s="40">
        <f t="shared" si="98"/>
        <v>0</v>
      </c>
      <c r="AO167" s="40">
        <f t="shared" si="98"/>
        <v>0</v>
      </c>
      <c r="AP167" s="40">
        <f t="shared" si="98"/>
        <v>0</v>
      </c>
      <c r="AQ167" s="40">
        <f t="shared" si="98"/>
        <v>0</v>
      </c>
      <c r="AR167" s="40">
        <f t="shared" si="98"/>
        <v>0</v>
      </c>
      <c r="AS167" s="40">
        <f t="shared" si="98"/>
        <v>0</v>
      </c>
      <c r="AT167" s="40">
        <f t="shared" si="98"/>
        <v>0</v>
      </c>
      <c r="AU167" s="40">
        <f t="shared" si="98"/>
        <v>0</v>
      </c>
      <c r="AV167" s="40">
        <f t="shared" si="98"/>
        <v>0</v>
      </c>
      <c r="AW167" s="40">
        <f t="shared" si="98"/>
        <v>0</v>
      </c>
      <c r="AX167" s="40">
        <f t="shared" si="98"/>
        <v>0</v>
      </c>
      <c r="AY167" s="40">
        <f t="shared" si="98"/>
        <v>0</v>
      </c>
      <c r="AZ167" s="40">
        <f t="shared" si="98"/>
        <v>0</v>
      </c>
      <c r="BA167" s="40">
        <f t="shared" si="98"/>
        <v>0</v>
      </c>
      <c r="BB167" s="40">
        <f t="shared" si="98"/>
        <v>0</v>
      </c>
      <c r="BC167" s="40">
        <f t="shared" si="98"/>
        <v>0</v>
      </c>
      <c r="BD167" s="40">
        <f t="shared" si="98"/>
        <v>0</v>
      </c>
      <c r="BE167" s="40">
        <f t="shared" si="98"/>
        <v>0</v>
      </c>
      <c r="BF167" s="40">
        <f t="shared" si="98"/>
        <v>0</v>
      </c>
      <c r="BG167" s="40">
        <f t="shared" si="98"/>
        <v>0</v>
      </c>
      <c r="BH167" s="40">
        <f t="shared" si="98"/>
        <v>0</v>
      </c>
      <c r="BI167" s="40">
        <f t="shared" si="98"/>
        <v>0</v>
      </c>
      <c r="BJ167" s="40">
        <f t="shared" si="98"/>
        <v>0</v>
      </c>
      <c r="BK167" s="40">
        <f t="shared" si="98"/>
        <v>0</v>
      </c>
      <c r="BL167" s="40">
        <f t="shared" si="98"/>
        <v>0</v>
      </c>
      <c r="BM167" s="40">
        <f t="shared" si="98"/>
        <v>0</v>
      </c>
      <c r="BN167" s="40">
        <f t="shared" si="98"/>
        <v>0</v>
      </c>
      <c r="BO167" s="40">
        <f t="shared" si="98"/>
        <v>0</v>
      </c>
      <c r="BP167" s="40">
        <f t="shared" si="98"/>
        <v>0</v>
      </c>
      <c r="BQ167" s="40">
        <f t="shared" si="98"/>
        <v>0</v>
      </c>
      <c r="BR167" s="40">
        <f t="shared" si="98"/>
        <v>0</v>
      </c>
      <c r="BS167" s="40">
        <f t="shared" si="98"/>
        <v>0</v>
      </c>
      <c r="BT167" s="40">
        <f t="shared" si="98"/>
        <v>0</v>
      </c>
      <c r="BU167" s="40">
        <f t="shared" si="98"/>
        <v>0</v>
      </c>
      <c r="BV167" s="40">
        <f t="shared" si="98"/>
        <v>0</v>
      </c>
      <c r="BW167" s="40">
        <f t="shared" si="98"/>
        <v>0</v>
      </c>
      <c r="BX167" s="40">
        <f t="shared" si="98"/>
        <v>0</v>
      </c>
      <c r="BY167" s="40">
        <f t="shared" si="98"/>
        <v>0</v>
      </c>
      <c r="BZ167" s="40">
        <f t="shared" si="98"/>
        <v>0</v>
      </c>
      <c r="CA167" s="40">
        <f t="shared" si="98"/>
        <v>0</v>
      </c>
      <c r="CB167" s="40">
        <f t="shared" si="98"/>
        <v>0</v>
      </c>
      <c r="CC167" s="40">
        <f t="shared" si="98"/>
        <v>0</v>
      </c>
      <c r="CD167" s="40">
        <f t="shared" si="98"/>
        <v>0</v>
      </c>
      <c r="CE167" s="40">
        <f t="shared" si="98"/>
        <v>0</v>
      </c>
      <c r="CF167" s="40">
        <f t="shared" si="98"/>
        <v>0</v>
      </c>
      <c r="CG167" s="40">
        <f t="shared" si="98"/>
        <v>0</v>
      </c>
      <c r="CH167" s="40">
        <f t="shared" si="98"/>
        <v>0</v>
      </c>
      <c r="CI167" s="40">
        <f t="shared" si="98"/>
        <v>0</v>
      </c>
      <c r="CJ167" s="40">
        <f t="shared" si="98"/>
        <v>0</v>
      </c>
      <c r="CK167" s="40">
        <f t="shared" si="98"/>
        <v>0</v>
      </c>
      <c r="CL167" s="40">
        <f t="shared" si="98"/>
        <v>0</v>
      </c>
      <c r="CM167" s="40">
        <f t="shared" si="98"/>
        <v>0</v>
      </c>
      <c r="CN167" s="40">
        <f t="shared" si="98"/>
        <v>0</v>
      </c>
      <c r="CO167" s="40">
        <f t="shared" si="98"/>
        <v>0</v>
      </c>
      <c r="CP167" s="40">
        <f t="shared" si="98"/>
        <v>0</v>
      </c>
      <c r="CQ167" s="40">
        <f t="shared" si="98"/>
        <v>0</v>
      </c>
      <c r="CR167" s="40">
        <f t="shared" si="98"/>
        <v>0</v>
      </c>
      <c r="CS167" s="40">
        <f t="shared" si="98"/>
        <v>0</v>
      </c>
    </row>
    <row r="168" spans="2:97" ht="15.75" customHeight="1">
      <c r="E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row>
    <row r="169" spans="2:97" ht="15.75" customHeight="1">
      <c r="B169" s="1" t="s">
        <v>89</v>
      </c>
      <c r="E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row>
    <row r="170" spans="2:97" ht="15.75" customHeight="1">
      <c r="E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row>
    <row r="171" spans="2:97" ht="15.75" customHeight="1">
      <c r="B171" s="2" t="s">
        <v>99</v>
      </c>
      <c r="E171" s="29">
        <f t="shared" ref="E171:E173" si="99">SUM(G171:CS171)</f>
        <v>0</v>
      </c>
      <c r="F171" s="1"/>
      <c r="G171" s="40">
        <f t="shared" ref="G171:CS171" si="100">SUM(G165:G166)</f>
        <v>0</v>
      </c>
      <c r="H171" s="40">
        <f t="shared" si="100"/>
        <v>0</v>
      </c>
      <c r="I171" s="40">
        <f t="shared" si="100"/>
        <v>0</v>
      </c>
      <c r="J171" s="40">
        <f t="shared" si="100"/>
        <v>0</v>
      </c>
      <c r="K171" s="40">
        <f t="shared" si="100"/>
        <v>0</v>
      </c>
      <c r="L171" s="40">
        <f t="shared" si="100"/>
        <v>0</v>
      </c>
      <c r="M171" s="40">
        <f t="shared" si="100"/>
        <v>0</v>
      </c>
      <c r="N171" s="40">
        <f t="shared" si="100"/>
        <v>0</v>
      </c>
      <c r="O171" s="40">
        <f t="shared" si="100"/>
        <v>0</v>
      </c>
      <c r="P171" s="40">
        <f t="shared" si="100"/>
        <v>0</v>
      </c>
      <c r="Q171" s="40">
        <f t="shared" si="100"/>
        <v>0</v>
      </c>
      <c r="R171" s="40">
        <f t="shared" si="100"/>
        <v>0</v>
      </c>
      <c r="S171" s="40">
        <f t="shared" si="100"/>
        <v>0</v>
      </c>
      <c r="T171" s="40">
        <f t="shared" si="100"/>
        <v>0</v>
      </c>
      <c r="U171" s="40">
        <f t="shared" si="100"/>
        <v>0</v>
      </c>
      <c r="V171" s="40">
        <f t="shared" si="100"/>
        <v>0</v>
      </c>
      <c r="W171" s="40">
        <f t="shared" si="100"/>
        <v>0</v>
      </c>
      <c r="X171" s="40">
        <f t="shared" si="100"/>
        <v>0</v>
      </c>
      <c r="Y171" s="40">
        <f t="shared" si="100"/>
        <v>0</v>
      </c>
      <c r="Z171" s="40">
        <f t="shared" si="100"/>
        <v>0</v>
      </c>
      <c r="AA171" s="40">
        <f t="shared" si="100"/>
        <v>0</v>
      </c>
      <c r="AB171" s="40">
        <f t="shared" si="100"/>
        <v>0</v>
      </c>
      <c r="AC171" s="40">
        <f t="shared" si="100"/>
        <v>0</v>
      </c>
      <c r="AD171" s="40">
        <f t="shared" si="100"/>
        <v>0</v>
      </c>
      <c r="AE171" s="40">
        <f t="shared" si="100"/>
        <v>0</v>
      </c>
      <c r="AF171" s="40">
        <f t="shared" si="100"/>
        <v>0</v>
      </c>
      <c r="AG171" s="40">
        <f t="shared" si="100"/>
        <v>0</v>
      </c>
      <c r="AH171" s="40">
        <f t="shared" si="100"/>
        <v>0</v>
      </c>
      <c r="AI171" s="40">
        <f t="shared" si="100"/>
        <v>0</v>
      </c>
      <c r="AJ171" s="40">
        <f t="shared" si="100"/>
        <v>0</v>
      </c>
      <c r="AK171" s="40">
        <f t="shared" si="100"/>
        <v>0</v>
      </c>
      <c r="AL171" s="40">
        <f t="shared" si="100"/>
        <v>0</v>
      </c>
      <c r="AM171" s="40">
        <f t="shared" si="100"/>
        <v>0</v>
      </c>
      <c r="AN171" s="40">
        <f t="shared" si="100"/>
        <v>0</v>
      </c>
      <c r="AO171" s="40">
        <f t="shared" si="100"/>
        <v>0</v>
      </c>
      <c r="AP171" s="40">
        <f t="shared" si="100"/>
        <v>0</v>
      </c>
      <c r="AQ171" s="40">
        <f t="shared" si="100"/>
        <v>0</v>
      </c>
      <c r="AR171" s="40">
        <f t="shared" si="100"/>
        <v>0</v>
      </c>
      <c r="AS171" s="40">
        <f t="shared" si="100"/>
        <v>0</v>
      </c>
      <c r="AT171" s="40">
        <f t="shared" si="100"/>
        <v>0</v>
      </c>
      <c r="AU171" s="40">
        <f t="shared" si="100"/>
        <v>0</v>
      </c>
      <c r="AV171" s="40">
        <f t="shared" si="100"/>
        <v>0</v>
      </c>
      <c r="AW171" s="40">
        <f t="shared" si="100"/>
        <v>0</v>
      </c>
      <c r="AX171" s="40">
        <f t="shared" si="100"/>
        <v>0</v>
      </c>
      <c r="AY171" s="40">
        <f t="shared" si="100"/>
        <v>0</v>
      </c>
      <c r="AZ171" s="40">
        <f t="shared" si="100"/>
        <v>0</v>
      </c>
      <c r="BA171" s="40">
        <f t="shared" si="100"/>
        <v>0</v>
      </c>
      <c r="BB171" s="40">
        <f t="shared" si="100"/>
        <v>0</v>
      </c>
      <c r="BC171" s="40">
        <f t="shared" si="100"/>
        <v>0</v>
      </c>
      <c r="BD171" s="40">
        <f t="shared" si="100"/>
        <v>0</v>
      </c>
      <c r="BE171" s="40">
        <f t="shared" si="100"/>
        <v>0</v>
      </c>
      <c r="BF171" s="40">
        <f t="shared" si="100"/>
        <v>0</v>
      </c>
      <c r="BG171" s="40">
        <f t="shared" si="100"/>
        <v>0</v>
      </c>
      <c r="BH171" s="40">
        <f t="shared" si="100"/>
        <v>0</v>
      </c>
      <c r="BI171" s="40">
        <f t="shared" si="100"/>
        <v>0</v>
      </c>
      <c r="BJ171" s="40">
        <f t="shared" si="100"/>
        <v>0</v>
      </c>
      <c r="BK171" s="40">
        <f t="shared" si="100"/>
        <v>0</v>
      </c>
      <c r="BL171" s="40">
        <f t="shared" si="100"/>
        <v>0</v>
      </c>
      <c r="BM171" s="40">
        <f t="shared" si="100"/>
        <v>0</v>
      </c>
      <c r="BN171" s="40">
        <f t="shared" si="100"/>
        <v>0</v>
      </c>
      <c r="BO171" s="40">
        <f t="shared" si="100"/>
        <v>0</v>
      </c>
      <c r="BP171" s="40">
        <f t="shared" si="100"/>
        <v>0</v>
      </c>
      <c r="BQ171" s="40">
        <f t="shared" si="100"/>
        <v>0</v>
      </c>
      <c r="BR171" s="40">
        <f t="shared" si="100"/>
        <v>0</v>
      </c>
      <c r="BS171" s="40">
        <f t="shared" si="100"/>
        <v>0</v>
      </c>
      <c r="BT171" s="40">
        <f t="shared" si="100"/>
        <v>0</v>
      </c>
      <c r="BU171" s="40">
        <f t="shared" si="100"/>
        <v>0</v>
      </c>
      <c r="BV171" s="40">
        <f t="shared" si="100"/>
        <v>0</v>
      </c>
      <c r="BW171" s="40">
        <f t="shared" si="100"/>
        <v>0</v>
      </c>
      <c r="BX171" s="40">
        <f t="shared" si="100"/>
        <v>0</v>
      </c>
      <c r="BY171" s="40">
        <f t="shared" si="100"/>
        <v>0</v>
      </c>
      <c r="BZ171" s="40">
        <f t="shared" si="100"/>
        <v>0</v>
      </c>
      <c r="CA171" s="40">
        <f t="shared" si="100"/>
        <v>0</v>
      </c>
      <c r="CB171" s="40">
        <f t="shared" si="100"/>
        <v>0</v>
      </c>
      <c r="CC171" s="40">
        <f t="shared" si="100"/>
        <v>0</v>
      </c>
      <c r="CD171" s="40">
        <f t="shared" si="100"/>
        <v>0</v>
      </c>
      <c r="CE171" s="40">
        <f t="shared" si="100"/>
        <v>0</v>
      </c>
      <c r="CF171" s="40">
        <f t="shared" si="100"/>
        <v>0</v>
      </c>
      <c r="CG171" s="40">
        <f t="shared" si="100"/>
        <v>0</v>
      </c>
      <c r="CH171" s="40">
        <f t="shared" si="100"/>
        <v>0</v>
      </c>
      <c r="CI171" s="40">
        <f t="shared" si="100"/>
        <v>0</v>
      </c>
      <c r="CJ171" s="40">
        <f t="shared" si="100"/>
        <v>0</v>
      </c>
      <c r="CK171" s="40">
        <f t="shared" si="100"/>
        <v>0</v>
      </c>
      <c r="CL171" s="40">
        <f t="shared" si="100"/>
        <v>0</v>
      </c>
      <c r="CM171" s="40">
        <f t="shared" si="100"/>
        <v>0</v>
      </c>
      <c r="CN171" s="40">
        <f t="shared" si="100"/>
        <v>0</v>
      </c>
      <c r="CO171" s="40">
        <f t="shared" si="100"/>
        <v>0</v>
      </c>
      <c r="CP171" s="40">
        <f t="shared" si="100"/>
        <v>0</v>
      </c>
      <c r="CQ171" s="40">
        <f t="shared" si="100"/>
        <v>0</v>
      </c>
      <c r="CR171" s="40">
        <f t="shared" si="100"/>
        <v>0</v>
      </c>
      <c r="CS171" s="40">
        <f t="shared" si="100"/>
        <v>0</v>
      </c>
    </row>
    <row r="172" spans="2:97" ht="15.75" customHeight="1">
      <c r="B172" s="2" t="s">
        <v>100</v>
      </c>
      <c r="E172" s="31">
        <f t="shared" si="99"/>
        <v>0</v>
      </c>
      <c r="F172" s="1"/>
      <c r="G172" s="32">
        <f t="shared" ref="G172:CS172" si="101">SUM(G164,G171)</f>
        <v>0</v>
      </c>
      <c r="H172" s="32">
        <f t="shared" si="101"/>
        <v>0</v>
      </c>
      <c r="I172" s="32">
        <f t="shared" si="101"/>
        <v>0</v>
      </c>
      <c r="J172" s="32">
        <f t="shared" si="101"/>
        <v>0</v>
      </c>
      <c r="K172" s="32">
        <f t="shared" si="101"/>
        <v>0</v>
      </c>
      <c r="L172" s="32">
        <f t="shared" si="101"/>
        <v>0</v>
      </c>
      <c r="M172" s="32">
        <f t="shared" si="101"/>
        <v>0</v>
      </c>
      <c r="N172" s="32">
        <f t="shared" si="101"/>
        <v>0</v>
      </c>
      <c r="O172" s="32">
        <f t="shared" si="101"/>
        <v>0</v>
      </c>
      <c r="P172" s="32">
        <f t="shared" si="101"/>
        <v>0</v>
      </c>
      <c r="Q172" s="32">
        <f t="shared" si="101"/>
        <v>0</v>
      </c>
      <c r="R172" s="32">
        <f t="shared" si="101"/>
        <v>0</v>
      </c>
      <c r="S172" s="32">
        <f t="shared" si="101"/>
        <v>0</v>
      </c>
      <c r="T172" s="32">
        <f t="shared" si="101"/>
        <v>0</v>
      </c>
      <c r="U172" s="32">
        <f t="shared" si="101"/>
        <v>0</v>
      </c>
      <c r="V172" s="32">
        <f t="shared" si="101"/>
        <v>0</v>
      </c>
      <c r="W172" s="32">
        <f t="shared" si="101"/>
        <v>0</v>
      </c>
      <c r="X172" s="32">
        <f t="shared" si="101"/>
        <v>0</v>
      </c>
      <c r="Y172" s="32">
        <f t="shared" si="101"/>
        <v>0</v>
      </c>
      <c r="Z172" s="32">
        <f t="shared" si="101"/>
        <v>0</v>
      </c>
      <c r="AA172" s="32">
        <f t="shared" si="101"/>
        <v>0</v>
      </c>
      <c r="AB172" s="32">
        <f t="shared" si="101"/>
        <v>0</v>
      </c>
      <c r="AC172" s="32">
        <f t="shared" si="101"/>
        <v>0</v>
      </c>
      <c r="AD172" s="32">
        <f t="shared" si="101"/>
        <v>0</v>
      </c>
      <c r="AE172" s="32">
        <f t="shared" si="101"/>
        <v>0</v>
      </c>
      <c r="AF172" s="32">
        <f t="shared" si="101"/>
        <v>0</v>
      </c>
      <c r="AG172" s="32">
        <f t="shared" si="101"/>
        <v>0</v>
      </c>
      <c r="AH172" s="32">
        <f t="shared" si="101"/>
        <v>0</v>
      </c>
      <c r="AI172" s="32">
        <f t="shared" si="101"/>
        <v>0</v>
      </c>
      <c r="AJ172" s="32">
        <f t="shared" si="101"/>
        <v>0</v>
      </c>
      <c r="AK172" s="32">
        <f t="shared" si="101"/>
        <v>0</v>
      </c>
      <c r="AL172" s="32">
        <f t="shared" si="101"/>
        <v>0</v>
      </c>
      <c r="AM172" s="32">
        <f t="shared" si="101"/>
        <v>0</v>
      </c>
      <c r="AN172" s="32">
        <f t="shared" si="101"/>
        <v>0</v>
      </c>
      <c r="AO172" s="32">
        <f t="shared" si="101"/>
        <v>0</v>
      </c>
      <c r="AP172" s="32">
        <f t="shared" si="101"/>
        <v>0</v>
      </c>
      <c r="AQ172" s="32">
        <f t="shared" si="101"/>
        <v>0</v>
      </c>
      <c r="AR172" s="32">
        <f t="shared" si="101"/>
        <v>0</v>
      </c>
      <c r="AS172" s="32">
        <f t="shared" si="101"/>
        <v>0</v>
      </c>
      <c r="AT172" s="32">
        <f t="shared" si="101"/>
        <v>0</v>
      </c>
      <c r="AU172" s="32">
        <f t="shared" si="101"/>
        <v>0</v>
      </c>
      <c r="AV172" s="32">
        <f t="shared" si="101"/>
        <v>0</v>
      </c>
      <c r="AW172" s="32">
        <f t="shared" si="101"/>
        <v>0</v>
      </c>
      <c r="AX172" s="32">
        <f t="shared" si="101"/>
        <v>0</v>
      </c>
      <c r="AY172" s="32">
        <f t="shared" si="101"/>
        <v>0</v>
      </c>
      <c r="AZ172" s="32">
        <f t="shared" si="101"/>
        <v>0</v>
      </c>
      <c r="BA172" s="32">
        <f t="shared" si="101"/>
        <v>0</v>
      </c>
      <c r="BB172" s="32">
        <f t="shared" si="101"/>
        <v>0</v>
      </c>
      <c r="BC172" s="32">
        <f t="shared" si="101"/>
        <v>0</v>
      </c>
      <c r="BD172" s="32">
        <f t="shared" si="101"/>
        <v>0</v>
      </c>
      <c r="BE172" s="32">
        <f t="shared" si="101"/>
        <v>0</v>
      </c>
      <c r="BF172" s="32">
        <f t="shared" si="101"/>
        <v>0</v>
      </c>
      <c r="BG172" s="32">
        <f t="shared" si="101"/>
        <v>0</v>
      </c>
      <c r="BH172" s="32">
        <f t="shared" si="101"/>
        <v>0</v>
      </c>
      <c r="BI172" s="32">
        <f t="shared" si="101"/>
        <v>0</v>
      </c>
      <c r="BJ172" s="32">
        <f t="shared" si="101"/>
        <v>0</v>
      </c>
      <c r="BK172" s="32">
        <f t="shared" si="101"/>
        <v>0</v>
      </c>
      <c r="BL172" s="32">
        <f t="shared" si="101"/>
        <v>0</v>
      </c>
      <c r="BM172" s="32">
        <f t="shared" si="101"/>
        <v>0</v>
      </c>
      <c r="BN172" s="32">
        <f t="shared" si="101"/>
        <v>0</v>
      </c>
      <c r="BO172" s="32">
        <f t="shared" si="101"/>
        <v>0</v>
      </c>
      <c r="BP172" s="32">
        <f t="shared" si="101"/>
        <v>0</v>
      </c>
      <c r="BQ172" s="32">
        <f t="shared" si="101"/>
        <v>0</v>
      </c>
      <c r="BR172" s="32">
        <f t="shared" si="101"/>
        <v>0</v>
      </c>
      <c r="BS172" s="32">
        <f t="shared" si="101"/>
        <v>0</v>
      </c>
      <c r="BT172" s="32">
        <f t="shared" si="101"/>
        <v>0</v>
      </c>
      <c r="BU172" s="32">
        <f t="shared" si="101"/>
        <v>0</v>
      </c>
      <c r="BV172" s="32">
        <f t="shared" si="101"/>
        <v>0</v>
      </c>
      <c r="BW172" s="32">
        <f t="shared" si="101"/>
        <v>0</v>
      </c>
      <c r="BX172" s="32">
        <f t="shared" si="101"/>
        <v>0</v>
      </c>
      <c r="BY172" s="32">
        <f t="shared" si="101"/>
        <v>0</v>
      </c>
      <c r="BZ172" s="32">
        <f t="shared" si="101"/>
        <v>0</v>
      </c>
      <c r="CA172" s="32">
        <f t="shared" si="101"/>
        <v>0</v>
      </c>
      <c r="CB172" s="32">
        <f t="shared" si="101"/>
        <v>0</v>
      </c>
      <c r="CC172" s="32">
        <f t="shared" si="101"/>
        <v>0</v>
      </c>
      <c r="CD172" s="32">
        <f t="shared" si="101"/>
        <v>0</v>
      </c>
      <c r="CE172" s="32">
        <f t="shared" si="101"/>
        <v>0</v>
      </c>
      <c r="CF172" s="32">
        <f t="shared" si="101"/>
        <v>0</v>
      </c>
      <c r="CG172" s="32">
        <f t="shared" si="101"/>
        <v>0</v>
      </c>
      <c r="CH172" s="32">
        <f t="shared" si="101"/>
        <v>0</v>
      </c>
      <c r="CI172" s="32">
        <f t="shared" si="101"/>
        <v>0</v>
      </c>
      <c r="CJ172" s="32">
        <f t="shared" si="101"/>
        <v>0</v>
      </c>
      <c r="CK172" s="32">
        <f t="shared" si="101"/>
        <v>0</v>
      </c>
      <c r="CL172" s="32">
        <f t="shared" si="101"/>
        <v>0</v>
      </c>
      <c r="CM172" s="32">
        <f t="shared" si="101"/>
        <v>0</v>
      </c>
      <c r="CN172" s="32">
        <f t="shared" si="101"/>
        <v>0</v>
      </c>
      <c r="CO172" s="32">
        <f t="shared" si="101"/>
        <v>0</v>
      </c>
      <c r="CP172" s="32">
        <f t="shared" si="101"/>
        <v>0</v>
      </c>
      <c r="CQ172" s="32">
        <f t="shared" si="101"/>
        <v>0</v>
      </c>
      <c r="CR172" s="32">
        <f t="shared" si="101"/>
        <v>0</v>
      </c>
      <c r="CS172" s="32">
        <f t="shared" si="101"/>
        <v>0</v>
      </c>
    </row>
    <row r="173" spans="2:97" ht="15.75" customHeight="1">
      <c r="B173" s="2" t="s">
        <v>101</v>
      </c>
      <c r="E173" s="29">
        <f t="shared" si="99"/>
        <v>0</v>
      </c>
      <c r="F173" s="1"/>
      <c r="G173" s="40">
        <f t="shared" ref="G173:CS173" si="102">IF(G$3&lt;$C$9,G172,0)</f>
        <v>0</v>
      </c>
      <c r="H173" s="40">
        <f t="shared" si="102"/>
        <v>0</v>
      </c>
      <c r="I173" s="40">
        <f t="shared" si="102"/>
        <v>0</v>
      </c>
      <c r="J173" s="40">
        <f t="shared" si="102"/>
        <v>0</v>
      </c>
      <c r="K173" s="40">
        <f t="shared" si="102"/>
        <v>0</v>
      </c>
      <c r="L173" s="40">
        <f t="shared" si="102"/>
        <v>0</v>
      </c>
      <c r="M173" s="40">
        <f t="shared" si="102"/>
        <v>0</v>
      </c>
      <c r="N173" s="40">
        <f t="shared" si="102"/>
        <v>0</v>
      </c>
      <c r="O173" s="40">
        <f t="shared" si="102"/>
        <v>0</v>
      </c>
      <c r="P173" s="40">
        <f t="shared" si="102"/>
        <v>0</v>
      </c>
      <c r="Q173" s="40">
        <f t="shared" si="102"/>
        <v>0</v>
      </c>
      <c r="R173" s="40">
        <f t="shared" si="102"/>
        <v>0</v>
      </c>
      <c r="S173" s="40">
        <f t="shared" si="102"/>
        <v>0</v>
      </c>
      <c r="T173" s="40">
        <f t="shared" si="102"/>
        <v>0</v>
      </c>
      <c r="U173" s="40">
        <f t="shared" si="102"/>
        <v>0</v>
      </c>
      <c r="V173" s="40">
        <f t="shared" si="102"/>
        <v>0</v>
      </c>
      <c r="W173" s="40">
        <f t="shared" si="102"/>
        <v>0</v>
      </c>
      <c r="X173" s="40">
        <f t="shared" si="102"/>
        <v>0</v>
      </c>
      <c r="Y173" s="40">
        <f t="shared" si="102"/>
        <v>0</v>
      </c>
      <c r="Z173" s="40">
        <f t="shared" si="102"/>
        <v>0</v>
      </c>
      <c r="AA173" s="40">
        <f t="shared" si="102"/>
        <v>0</v>
      </c>
      <c r="AB173" s="40">
        <f t="shared" si="102"/>
        <v>0</v>
      </c>
      <c r="AC173" s="40">
        <f t="shared" si="102"/>
        <v>0</v>
      </c>
      <c r="AD173" s="40">
        <f t="shared" si="102"/>
        <v>0</v>
      </c>
      <c r="AE173" s="40">
        <f t="shared" si="102"/>
        <v>0</v>
      </c>
      <c r="AF173" s="40">
        <f t="shared" si="102"/>
        <v>0</v>
      </c>
      <c r="AG173" s="40">
        <f t="shared" si="102"/>
        <v>0</v>
      </c>
      <c r="AH173" s="40">
        <f t="shared" si="102"/>
        <v>0</v>
      </c>
      <c r="AI173" s="40">
        <f t="shared" si="102"/>
        <v>0</v>
      </c>
      <c r="AJ173" s="40">
        <f t="shared" si="102"/>
        <v>0</v>
      </c>
      <c r="AK173" s="40">
        <f t="shared" si="102"/>
        <v>0</v>
      </c>
      <c r="AL173" s="40">
        <f t="shared" si="102"/>
        <v>0</v>
      </c>
      <c r="AM173" s="40">
        <f t="shared" si="102"/>
        <v>0</v>
      </c>
      <c r="AN173" s="40">
        <f t="shared" si="102"/>
        <v>0</v>
      </c>
      <c r="AO173" s="40">
        <f t="shared" si="102"/>
        <v>0</v>
      </c>
      <c r="AP173" s="40">
        <f t="shared" si="102"/>
        <v>0</v>
      </c>
      <c r="AQ173" s="40">
        <f t="shared" si="102"/>
        <v>0</v>
      </c>
      <c r="AR173" s="40">
        <f t="shared" si="102"/>
        <v>0</v>
      </c>
      <c r="AS173" s="40">
        <f t="shared" si="102"/>
        <v>0</v>
      </c>
      <c r="AT173" s="40">
        <f t="shared" si="102"/>
        <v>0</v>
      </c>
      <c r="AU173" s="40">
        <f t="shared" si="102"/>
        <v>0</v>
      </c>
      <c r="AV173" s="40">
        <f t="shared" si="102"/>
        <v>0</v>
      </c>
      <c r="AW173" s="40">
        <f t="shared" si="102"/>
        <v>0</v>
      </c>
      <c r="AX173" s="40">
        <f t="shared" si="102"/>
        <v>0</v>
      </c>
      <c r="AY173" s="40">
        <f t="shared" si="102"/>
        <v>0</v>
      </c>
      <c r="AZ173" s="40">
        <f t="shared" si="102"/>
        <v>0</v>
      </c>
      <c r="BA173" s="40">
        <f t="shared" si="102"/>
        <v>0</v>
      </c>
      <c r="BB173" s="40">
        <f t="shared" si="102"/>
        <v>0</v>
      </c>
      <c r="BC173" s="40">
        <f t="shared" si="102"/>
        <v>0</v>
      </c>
      <c r="BD173" s="40">
        <f t="shared" si="102"/>
        <v>0</v>
      </c>
      <c r="BE173" s="40">
        <f t="shared" si="102"/>
        <v>0</v>
      </c>
      <c r="BF173" s="40">
        <f t="shared" si="102"/>
        <v>0</v>
      </c>
      <c r="BG173" s="40">
        <f t="shared" si="102"/>
        <v>0</v>
      </c>
      <c r="BH173" s="40">
        <f t="shared" si="102"/>
        <v>0</v>
      </c>
      <c r="BI173" s="40">
        <f t="shared" si="102"/>
        <v>0</v>
      </c>
      <c r="BJ173" s="40">
        <f t="shared" si="102"/>
        <v>0</v>
      </c>
      <c r="BK173" s="40">
        <f t="shared" si="102"/>
        <v>0</v>
      </c>
      <c r="BL173" s="40">
        <f t="shared" si="102"/>
        <v>0</v>
      </c>
      <c r="BM173" s="40">
        <f t="shared" si="102"/>
        <v>0</v>
      </c>
      <c r="BN173" s="40">
        <f t="shared" si="102"/>
        <v>0</v>
      </c>
      <c r="BO173" s="40">
        <f t="shared" si="102"/>
        <v>0</v>
      </c>
      <c r="BP173" s="40">
        <f t="shared" si="102"/>
        <v>0</v>
      </c>
      <c r="BQ173" s="40">
        <f t="shared" si="102"/>
        <v>0</v>
      </c>
      <c r="BR173" s="40">
        <f t="shared" si="102"/>
        <v>0</v>
      </c>
      <c r="BS173" s="40">
        <f t="shared" si="102"/>
        <v>0</v>
      </c>
      <c r="BT173" s="40">
        <f t="shared" si="102"/>
        <v>0</v>
      </c>
      <c r="BU173" s="40">
        <f t="shared" si="102"/>
        <v>0</v>
      </c>
      <c r="BV173" s="40">
        <f t="shared" si="102"/>
        <v>0</v>
      </c>
      <c r="BW173" s="40">
        <f t="shared" si="102"/>
        <v>0</v>
      </c>
      <c r="BX173" s="40">
        <f t="shared" si="102"/>
        <v>0</v>
      </c>
      <c r="BY173" s="40">
        <f t="shared" si="102"/>
        <v>0</v>
      </c>
      <c r="BZ173" s="40">
        <f t="shared" si="102"/>
        <v>0</v>
      </c>
      <c r="CA173" s="40">
        <f t="shared" si="102"/>
        <v>0</v>
      </c>
      <c r="CB173" s="40">
        <f t="shared" si="102"/>
        <v>0</v>
      </c>
      <c r="CC173" s="40">
        <f t="shared" si="102"/>
        <v>0</v>
      </c>
      <c r="CD173" s="40">
        <f t="shared" si="102"/>
        <v>0</v>
      </c>
      <c r="CE173" s="40">
        <f t="shared" si="102"/>
        <v>0</v>
      </c>
      <c r="CF173" s="40">
        <f t="shared" si="102"/>
        <v>0</v>
      </c>
      <c r="CG173" s="40">
        <f t="shared" si="102"/>
        <v>0</v>
      </c>
      <c r="CH173" s="40">
        <f t="shared" si="102"/>
        <v>0</v>
      </c>
      <c r="CI173" s="40">
        <f t="shared" si="102"/>
        <v>0</v>
      </c>
      <c r="CJ173" s="40">
        <f t="shared" si="102"/>
        <v>0</v>
      </c>
      <c r="CK173" s="40">
        <f t="shared" si="102"/>
        <v>0</v>
      </c>
      <c r="CL173" s="40">
        <f t="shared" si="102"/>
        <v>0</v>
      </c>
      <c r="CM173" s="40">
        <f t="shared" si="102"/>
        <v>0</v>
      </c>
      <c r="CN173" s="40">
        <f t="shared" si="102"/>
        <v>0</v>
      </c>
      <c r="CO173" s="40">
        <f t="shared" si="102"/>
        <v>0</v>
      </c>
      <c r="CP173" s="40">
        <f t="shared" si="102"/>
        <v>0</v>
      </c>
      <c r="CQ173" s="40">
        <f t="shared" si="102"/>
        <v>0</v>
      </c>
      <c r="CR173" s="40">
        <f t="shared" si="102"/>
        <v>0</v>
      </c>
      <c r="CS173" s="40">
        <f t="shared" si="102"/>
        <v>0</v>
      </c>
    </row>
    <row r="174" spans="2:97" ht="15.75" customHeight="1">
      <c r="E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row>
    <row r="175" spans="2:97" ht="15.75" customHeight="1">
      <c r="B175" s="2" t="s">
        <v>102</v>
      </c>
      <c r="C175" s="1"/>
      <c r="D175" s="1"/>
      <c r="E175" s="29">
        <f t="shared" ref="E175:E177" si="103">SUM(G175:CS175)</f>
        <v>0</v>
      </c>
      <c r="F175" s="1"/>
      <c r="G175" s="40">
        <f t="shared" ref="G175:CS175" si="104">G171+G167</f>
        <v>0</v>
      </c>
      <c r="H175" s="40">
        <f t="shared" si="104"/>
        <v>0</v>
      </c>
      <c r="I175" s="40">
        <f t="shared" si="104"/>
        <v>0</v>
      </c>
      <c r="J175" s="40">
        <f t="shared" si="104"/>
        <v>0</v>
      </c>
      <c r="K175" s="40">
        <f t="shared" si="104"/>
        <v>0</v>
      </c>
      <c r="L175" s="40">
        <f t="shared" si="104"/>
        <v>0</v>
      </c>
      <c r="M175" s="40">
        <f t="shared" si="104"/>
        <v>0</v>
      </c>
      <c r="N175" s="40">
        <f t="shared" si="104"/>
        <v>0</v>
      </c>
      <c r="O175" s="40">
        <f t="shared" si="104"/>
        <v>0</v>
      </c>
      <c r="P175" s="40">
        <f t="shared" si="104"/>
        <v>0</v>
      </c>
      <c r="Q175" s="40">
        <f t="shared" si="104"/>
        <v>0</v>
      </c>
      <c r="R175" s="40">
        <f t="shared" si="104"/>
        <v>0</v>
      </c>
      <c r="S175" s="40">
        <f t="shared" si="104"/>
        <v>0</v>
      </c>
      <c r="T175" s="40">
        <f t="shared" si="104"/>
        <v>0</v>
      </c>
      <c r="U175" s="40">
        <f t="shared" si="104"/>
        <v>0</v>
      </c>
      <c r="V175" s="40">
        <f t="shared" si="104"/>
        <v>0</v>
      </c>
      <c r="W175" s="40">
        <f t="shared" si="104"/>
        <v>0</v>
      </c>
      <c r="X175" s="40">
        <f t="shared" si="104"/>
        <v>0</v>
      </c>
      <c r="Y175" s="40">
        <f t="shared" si="104"/>
        <v>0</v>
      </c>
      <c r="Z175" s="40">
        <f t="shared" si="104"/>
        <v>0</v>
      </c>
      <c r="AA175" s="40">
        <f t="shared" si="104"/>
        <v>0</v>
      </c>
      <c r="AB175" s="40">
        <f t="shared" si="104"/>
        <v>0</v>
      </c>
      <c r="AC175" s="40">
        <f t="shared" si="104"/>
        <v>0</v>
      </c>
      <c r="AD175" s="40">
        <f t="shared" si="104"/>
        <v>0</v>
      </c>
      <c r="AE175" s="40">
        <f t="shared" si="104"/>
        <v>0</v>
      </c>
      <c r="AF175" s="40">
        <f t="shared" si="104"/>
        <v>0</v>
      </c>
      <c r="AG175" s="40">
        <f t="shared" si="104"/>
        <v>0</v>
      </c>
      <c r="AH175" s="40">
        <f t="shared" si="104"/>
        <v>0</v>
      </c>
      <c r="AI175" s="40">
        <f t="shared" si="104"/>
        <v>0</v>
      </c>
      <c r="AJ175" s="40">
        <f t="shared" si="104"/>
        <v>0</v>
      </c>
      <c r="AK175" s="40">
        <f t="shared" si="104"/>
        <v>0</v>
      </c>
      <c r="AL175" s="40">
        <f t="shared" si="104"/>
        <v>0</v>
      </c>
      <c r="AM175" s="40">
        <f t="shared" si="104"/>
        <v>0</v>
      </c>
      <c r="AN175" s="40">
        <f t="shared" si="104"/>
        <v>0</v>
      </c>
      <c r="AO175" s="40">
        <f t="shared" si="104"/>
        <v>0</v>
      </c>
      <c r="AP175" s="40">
        <f t="shared" si="104"/>
        <v>0</v>
      </c>
      <c r="AQ175" s="40">
        <f t="shared" si="104"/>
        <v>0</v>
      </c>
      <c r="AR175" s="40">
        <f t="shared" si="104"/>
        <v>0</v>
      </c>
      <c r="AS175" s="40">
        <f t="shared" si="104"/>
        <v>0</v>
      </c>
      <c r="AT175" s="40">
        <f t="shared" si="104"/>
        <v>0</v>
      </c>
      <c r="AU175" s="40">
        <f t="shared" si="104"/>
        <v>0</v>
      </c>
      <c r="AV175" s="40">
        <f t="shared" si="104"/>
        <v>0</v>
      </c>
      <c r="AW175" s="40">
        <f t="shared" si="104"/>
        <v>0</v>
      </c>
      <c r="AX175" s="40">
        <f t="shared" si="104"/>
        <v>0</v>
      </c>
      <c r="AY175" s="40">
        <f t="shared" si="104"/>
        <v>0</v>
      </c>
      <c r="AZ175" s="40">
        <f t="shared" si="104"/>
        <v>0</v>
      </c>
      <c r="BA175" s="40">
        <f t="shared" si="104"/>
        <v>0</v>
      </c>
      <c r="BB175" s="40">
        <f t="shared" si="104"/>
        <v>0</v>
      </c>
      <c r="BC175" s="40">
        <f t="shared" si="104"/>
        <v>0</v>
      </c>
      <c r="BD175" s="40">
        <f t="shared" si="104"/>
        <v>0</v>
      </c>
      <c r="BE175" s="40">
        <f t="shared" si="104"/>
        <v>0</v>
      </c>
      <c r="BF175" s="40">
        <f t="shared" si="104"/>
        <v>0</v>
      </c>
      <c r="BG175" s="40">
        <f t="shared" si="104"/>
        <v>0</v>
      </c>
      <c r="BH175" s="40">
        <f t="shared" si="104"/>
        <v>0</v>
      </c>
      <c r="BI175" s="40">
        <f t="shared" si="104"/>
        <v>0</v>
      </c>
      <c r="BJ175" s="40">
        <f t="shared" si="104"/>
        <v>0</v>
      </c>
      <c r="BK175" s="40">
        <f t="shared" si="104"/>
        <v>0</v>
      </c>
      <c r="BL175" s="40">
        <f t="shared" si="104"/>
        <v>0</v>
      </c>
      <c r="BM175" s="40">
        <f t="shared" si="104"/>
        <v>0</v>
      </c>
      <c r="BN175" s="40">
        <f t="shared" si="104"/>
        <v>0</v>
      </c>
      <c r="BO175" s="40">
        <f t="shared" si="104"/>
        <v>0</v>
      </c>
      <c r="BP175" s="40">
        <f t="shared" si="104"/>
        <v>0</v>
      </c>
      <c r="BQ175" s="40">
        <f t="shared" si="104"/>
        <v>0</v>
      </c>
      <c r="BR175" s="40">
        <f t="shared" si="104"/>
        <v>0</v>
      </c>
      <c r="BS175" s="40">
        <f t="shared" si="104"/>
        <v>0</v>
      </c>
      <c r="BT175" s="40">
        <f t="shared" si="104"/>
        <v>0</v>
      </c>
      <c r="BU175" s="40">
        <f t="shared" si="104"/>
        <v>0</v>
      </c>
      <c r="BV175" s="40">
        <f t="shared" si="104"/>
        <v>0</v>
      </c>
      <c r="BW175" s="40">
        <f t="shared" si="104"/>
        <v>0</v>
      </c>
      <c r="BX175" s="40">
        <f t="shared" si="104"/>
        <v>0</v>
      </c>
      <c r="BY175" s="40">
        <f t="shared" si="104"/>
        <v>0</v>
      </c>
      <c r="BZ175" s="40">
        <f t="shared" si="104"/>
        <v>0</v>
      </c>
      <c r="CA175" s="40">
        <f t="shared" si="104"/>
        <v>0</v>
      </c>
      <c r="CB175" s="40">
        <f t="shared" si="104"/>
        <v>0</v>
      </c>
      <c r="CC175" s="40">
        <f t="shared" si="104"/>
        <v>0</v>
      </c>
      <c r="CD175" s="40">
        <f t="shared" si="104"/>
        <v>0</v>
      </c>
      <c r="CE175" s="40">
        <f t="shared" si="104"/>
        <v>0</v>
      </c>
      <c r="CF175" s="40">
        <f t="shared" si="104"/>
        <v>0</v>
      </c>
      <c r="CG175" s="40">
        <f t="shared" si="104"/>
        <v>0</v>
      </c>
      <c r="CH175" s="40">
        <f t="shared" si="104"/>
        <v>0</v>
      </c>
      <c r="CI175" s="40">
        <f t="shared" si="104"/>
        <v>0</v>
      </c>
      <c r="CJ175" s="40">
        <f t="shared" si="104"/>
        <v>0</v>
      </c>
      <c r="CK175" s="40">
        <f t="shared" si="104"/>
        <v>0</v>
      </c>
      <c r="CL175" s="40">
        <f t="shared" si="104"/>
        <v>0</v>
      </c>
      <c r="CM175" s="40">
        <f t="shared" si="104"/>
        <v>0</v>
      </c>
      <c r="CN175" s="40">
        <f t="shared" si="104"/>
        <v>0</v>
      </c>
      <c r="CO175" s="40">
        <f t="shared" si="104"/>
        <v>0</v>
      </c>
      <c r="CP175" s="40">
        <f t="shared" si="104"/>
        <v>0</v>
      </c>
      <c r="CQ175" s="40">
        <f t="shared" si="104"/>
        <v>0</v>
      </c>
      <c r="CR175" s="40">
        <f t="shared" si="104"/>
        <v>0</v>
      </c>
      <c r="CS175" s="40">
        <f t="shared" si="104"/>
        <v>0</v>
      </c>
    </row>
    <row r="176" spans="2:97" ht="15.75" customHeight="1">
      <c r="B176" s="2" t="s">
        <v>103</v>
      </c>
      <c r="E176" s="31">
        <f t="shared" si="103"/>
        <v>0</v>
      </c>
      <c r="F176" s="1"/>
      <c r="G176" s="32">
        <f t="shared" ref="G176:CS176" si="105">G172+G167</f>
        <v>0</v>
      </c>
      <c r="H176" s="32">
        <f t="shared" si="105"/>
        <v>0</v>
      </c>
      <c r="I176" s="32">
        <f t="shared" si="105"/>
        <v>0</v>
      </c>
      <c r="J176" s="32">
        <f t="shared" si="105"/>
        <v>0</v>
      </c>
      <c r="K176" s="32">
        <f t="shared" si="105"/>
        <v>0</v>
      </c>
      <c r="L176" s="32">
        <f t="shared" si="105"/>
        <v>0</v>
      </c>
      <c r="M176" s="32">
        <f t="shared" si="105"/>
        <v>0</v>
      </c>
      <c r="N176" s="32">
        <f t="shared" si="105"/>
        <v>0</v>
      </c>
      <c r="O176" s="32">
        <f t="shared" si="105"/>
        <v>0</v>
      </c>
      <c r="P176" s="32">
        <f t="shared" si="105"/>
        <v>0</v>
      </c>
      <c r="Q176" s="32">
        <f t="shared" si="105"/>
        <v>0</v>
      </c>
      <c r="R176" s="32">
        <f t="shared" si="105"/>
        <v>0</v>
      </c>
      <c r="S176" s="32">
        <f t="shared" si="105"/>
        <v>0</v>
      </c>
      <c r="T176" s="32">
        <f t="shared" si="105"/>
        <v>0</v>
      </c>
      <c r="U176" s="32">
        <f t="shared" si="105"/>
        <v>0</v>
      </c>
      <c r="V176" s="32">
        <f t="shared" si="105"/>
        <v>0</v>
      </c>
      <c r="W176" s="32">
        <f t="shared" si="105"/>
        <v>0</v>
      </c>
      <c r="X176" s="32">
        <f t="shared" si="105"/>
        <v>0</v>
      </c>
      <c r="Y176" s="32">
        <f t="shared" si="105"/>
        <v>0</v>
      </c>
      <c r="Z176" s="32">
        <f t="shared" si="105"/>
        <v>0</v>
      </c>
      <c r="AA176" s="32">
        <f t="shared" si="105"/>
        <v>0</v>
      </c>
      <c r="AB176" s="32">
        <f t="shared" si="105"/>
        <v>0</v>
      </c>
      <c r="AC176" s="32">
        <f t="shared" si="105"/>
        <v>0</v>
      </c>
      <c r="AD176" s="32">
        <f t="shared" si="105"/>
        <v>0</v>
      </c>
      <c r="AE176" s="32">
        <f t="shared" si="105"/>
        <v>0</v>
      </c>
      <c r="AF176" s="32">
        <f t="shared" si="105"/>
        <v>0</v>
      </c>
      <c r="AG176" s="32">
        <f t="shared" si="105"/>
        <v>0</v>
      </c>
      <c r="AH176" s="32">
        <f t="shared" si="105"/>
        <v>0</v>
      </c>
      <c r="AI176" s="32">
        <f t="shared" si="105"/>
        <v>0</v>
      </c>
      <c r="AJ176" s="32">
        <f t="shared" si="105"/>
        <v>0</v>
      </c>
      <c r="AK176" s="32">
        <f t="shared" si="105"/>
        <v>0</v>
      </c>
      <c r="AL176" s="32">
        <f t="shared" si="105"/>
        <v>0</v>
      </c>
      <c r="AM176" s="32">
        <f t="shared" si="105"/>
        <v>0</v>
      </c>
      <c r="AN176" s="32">
        <f t="shared" si="105"/>
        <v>0</v>
      </c>
      <c r="AO176" s="32">
        <f t="shared" si="105"/>
        <v>0</v>
      </c>
      <c r="AP176" s="32">
        <f t="shared" si="105"/>
        <v>0</v>
      </c>
      <c r="AQ176" s="32">
        <f t="shared" si="105"/>
        <v>0</v>
      </c>
      <c r="AR176" s="32">
        <f t="shared" si="105"/>
        <v>0</v>
      </c>
      <c r="AS176" s="32">
        <f t="shared" si="105"/>
        <v>0</v>
      </c>
      <c r="AT176" s="32">
        <f t="shared" si="105"/>
        <v>0</v>
      </c>
      <c r="AU176" s="32">
        <f t="shared" si="105"/>
        <v>0</v>
      </c>
      <c r="AV176" s="32">
        <f t="shared" si="105"/>
        <v>0</v>
      </c>
      <c r="AW176" s="32">
        <f t="shared" si="105"/>
        <v>0</v>
      </c>
      <c r="AX176" s="32">
        <f t="shared" si="105"/>
        <v>0</v>
      </c>
      <c r="AY176" s="32">
        <f t="shared" si="105"/>
        <v>0</v>
      </c>
      <c r="AZ176" s="32">
        <f t="shared" si="105"/>
        <v>0</v>
      </c>
      <c r="BA176" s="32">
        <f t="shared" si="105"/>
        <v>0</v>
      </c>
      <c r="BB176" s="32">
        <f t="shared" si="105"/>
        <v>0</v>
      </c>
      <c r="BC176" s="32">
        <f t="shared" si="105"/>
        <v>0</v>
      </c>
      <c r="BD176" s="32">
        <f t="shared" si="105"/>
        <v>0</v>
      </c>
      <c r="BE176" s="32">
        <f t="shared" si="105"/>
        <v>0</v>
      </c>
      <c r="BF176" s="32">
        <f t="shared" si="105"/>
        <v>0</v>
      </c>
      <c r="BG176" s="32">
        <f t="shared" si="105"/>
        <v>0</v>
      </c>
      <c r="BH176" s="32">
        <f t="shared" si="105"/>
        <v>0</v>
      </c>
      <c r="BI176" s="32">
        <f t="shared" si="105"/>
        <v>0</v>
      </c>
      <c r="BJ176" s="32">
        <f t="shared" si="105"/>
        <v>0</v>
      </c>
      <c r="BK176" s="32">
        <f t="shared" si="105"/>
        <v>0</v>
      </c>
      <c r="BL176" s="32">
        <f t="shared" si="105"/>
        <v>0</v>
      </c>
      <c r="BM176" s="32">
        <f t="shared" si="105"/>
        <v>0</v>
      </c>
      <c r="BN176" s="32">
        <f t="shared" si="105"/>
        <v>0</v>
      </c>
      <c r="BO176" s="32">
        <f t="shared" si="105"/>
        <v>0</v>
      </c>
      <c r="BP176" s="32">
        <f t="shared" si="105"/>
        <v>0</v>
      </c>
      <c r="BQ176" s="32">
        <f t="shared" si="105"/>
        <v>0</v>
      </c>
      <c r="BR176" s="32">
        <f t="shared" si="105"/>
        <v>0</v>
      </c>
      <c r="BS176" s="32">
        <f t="shared" si="105"/>
        <v>0</v>
      </c>
      <c r="BT176" s="32">
        <f t="shared" si="105"/>
        <v>0</v>
      </c>
      <c r="BU176" s="32">
        <f t="shared" si="105"/>
        <v>0</v>
      </c>
      <c r="BV176" s="32">
        <f t="shared" si="105"/>
        <v>0</v>
      </c>
      <c r="BW176" s="32">
        <f t="shared" si="105"/>
        <v>0</v>
      </c>
      <c r="BX176" s="32">
        <f t="shared" si="105"/>
        <v>0</v>
      </c>
      <c r="BY176" s="32">
        <f t="shared" si="105"/>
        <v>0</v>
      </c>
      <c r="BZ176" s="32">
        <f t="shared" si="105"/>
        <v>0</v>
      </c>
      <c r="CA176" s="32">
        <f t="shared" si="105"/>
        <v>0</v>
      </c>
      <c r="CB176" s="32">
        <f t="shared" si="105"/>
        <v>0</v>
      </c>
      <c r="CC176" s="32">
        <f t="shared" si="105"/>
        <v>0</v>
      </c>
      <c r="CD176" s="32">
        <f t="shared" si="105"/>
        <v>0</v>
      </c>
      <c r="CE176" s="32">
        <f t="shared" si="105"/>
        <v>0</v>
      </c>
      <c r="CF176" s="32">
        <f t="shared" si="105"/>
        <v>0</v>
      </c>
      <c r="CG176" s="32">
        <f t="shared" si="105"/>
        <v>0</v>
      </c>
      <c r="CH176" s="32">
        <f t="shared" si="105"/>
        <v>0</v>
      </c>
      <c r="CI176" s="32">
        <f t="shared" si="105"/>
        <v>0</v>
      </c>
      <c r="CJ176" s="32">
        <f t="shared" si="105"/>
        <v>0</v>
      </c>
      <c r="CK176" s="32">
        <f t="shared" si="105"/>
        <v>0</v>
      </c>
      <c r="CL176" s="32">
        <f t="shared" si="105"/>
        <v>0</v>
      </c>
      <c r="CM176" s="32">
        <f t="shared" si="105"/>
        <v>0</v>
      </c>
      <c r="CN176" s="32">
        <f t="shared" si="105"/>
        <v>0</v>
      </c>
      <c r="CO176" s="32">
        <f t="shared" si="105"/>
        <v>0</v>
      </c>
      <c r="CP176" s="32">
        <f t="shared" si="105"/>
        <v>0</v>
      </c>
      <c r="CQ176" s="32">
        <f t="shared" si="105"/>
        <v>0</v>
      </c>
      <c r="CR176" s="32">
        <f t="shared" si="105"/>
        <v>0</v>
      </c>
      <c r="CS176" s="32">
        <f t="shared" si="105"/>
        <v>0</v>
      </c>
    </row>
    <row r="177" spans="2:97" ht="15.75" customHeight="1">
      <c r="B177" s="2" t="s">
        <v>104</v>
      </c>
      <c r="E177" s="29">
        <f t="shared" si="103"/>
        <v>0</v>
      </c>
      <c r="F177" s="1"/>
      <c r="G177" s="40">
        <f t="shared" ref="G177:CS177" si="106">G173+G167</f>
        <v>0</v>
      </c>
      <c r="H177" s="40">
        <f t="shared" si="106"/>
        <v>0</v>
      </c>
      <c r="I177" s="40">
        <f t="shared" si="106"/>
        <v>0</v>
      </c>
      <c r="J177" s="40">
        <f t="shared" si="106"/>
        <v>0</v>
      </c>
      <c r="K177" s="40">
        <f t="shared" si="106"/>
        <v>0</v>
      </c>
      <c r="L177" s="40">
        <f t="shared" si="106"/>
        <v>0</v>
      </c>
      <c r="M177" s="40">
        <f t="shared" si="106"/>
        <v>0</v>
      </c>
      <c r="N177" s="40">
        <f t="shared" si="106"/>
        <v>0</v>
      </c>
      <c r="O177" s="40">
        <f t="shared" si="106"/>
        <v>0</v>
      </c>
      <c r="P177" s="40">
        <f t="shared" si="106"/>
        <v>0</v>
      </c>
      <c r="Q177" s="40">
        <f t="shared" si="106"/>
        <v>0</v>
      </c>
      <c r="R177" s="40">
        <f t="shared" si="106"/>
        <v>0</v>
      </c>
      <c r="S177" s="40">
        <f t="shared" si="106"/>
        <v>0</v>
      </c>
      <c r="T177" s="40">
        <f t="shared" si="106"/>
        <v>0</v>
      </c>
      <c r="U177" s="40">
        <f t="shared" si="106"/>
        <v>0</v>
      </c>
      <c r="V177" s="40">
        <f t="shared" si="106"/>
        <v>0</v>
      </c>
      <c r="W177" s="40">
        <f t="shared" si="106"/>
        <v>0</v>
      </c>
      <c r="X177" s="40">
        <f t="shared" si="106"/>
        <v>0</v>
      </c>
      <c r="Y177" s="40">
        <f t="shared" si="106"/>
        <v>0</v>
      </c>
      <c r="Z177" s="40">
        <f t="shared" si="106"/>
        <v>0</v>
      </c>
      <c r="AA177" s="40">
        <f t="shared" si="106"/>
        <v>0</v>
      </c>
      <c r="AB177" s="40">
        <f t="shared" si="106"/>
        <v>0</v>
      </c>
      <c r="AC177" s="40">
        <f t="shared" si="106"/>
        <v>0</v>
      </c>
      <c r="AD177" s="40">
        <f t="shared" si="106"/>
        <v>0</v>
      </c>
      <c r="AE177" s="40">
        <f t="shared" si="106"/>
        <v>0</v>
      </c>
      <c r="AF177" s="40">
        <f t="shared" si="106"/>
        <v>0</v>
      </c>
      <c r="AG177" s="40">
        <f t="shared" si="106"/>
        <v>0</v>
      </c>
      <c r="AH177" s="40">
        <f t="shared" si="106"/>
        <v>0</v>
      </c>
      <c r="AI177" s="40">
        <f t="shared" si="106"/>
        <v>0</v>
      </c>
      <c r="AJ177" s="40">
        <f t="shared" si="106"/>
        <v>0</v>
      </c>
      <c r="AK177" s="40">
        <f t="shared" si="106"/>
        <v>0</v>
      </c>
      <c r="AL177" s="40">
        <f t="shared" si="106"/>
        <v>0</v>
      </c>
      <c r="AM177" s="40">
        <f t="shared" si="106"/>
        <v>0</v>
      </c>
      <c r="AN177" s="40">
        <f t="shared" si="106"/>
        <v>0</v>
      </c>
      <c r="AO177" s="40">
        <f t="shared" si="106"/>
        <v>0</v>
      </c>
      <c r="AP177" s="40">
        <f t="shared" si="106"/>
        <v>0</v>
      </c>
      <c r="AQ177" s="40">
        <f t="shared" si="106"/>
        <v>0</v>
      </c>
      <c r="AR177" s="40">
        <f t="shared" si="106"/>
        <v>0</v>
      </c>
      <c r="AS177" s="40">
        <f t="shared" si="106"/>
        <v>0</v>
      </c>
      <c r="AT177" s="40">
        <f t="shared" si="106"/>
        <v>0</v>
      </c>
      <c r="AU177" s="40">
        <f t="shared" si="106"/>
        <v>0</v>
      </c>
      <c r="AV177" s="40">
        <f t="shared" si="106"/>
        <v>0</v>
      </c>
      <c r="AW177" s="40">
        <f t="shared" si="106"/>
        <v>0</v>
      </c>
      <c r="AX177" s="40">
        <f t="shared" si="106"/>
        <v>0</v>
      </c>
      <c r="AY177" s="40">
        <f t="shared" si="106"/>
        <v>0</v>
      </c>
      <c r="AZ177" s="40">
        <f t="shared" si="106"/>
        <v>0</v>
      </c>
      <c r="BA177" s="40">
        <f t="shared" si="106"/>
        <v>0</v>
      </c>
      <c r="BB177" s="40">
        <f t="shared" si="106"/>
        <v>0</v>
      </c>
      <c r="BC177" s="40">
        <f t="shared" si="106"/>
        <v>0</v>
      </c>
      <c r="BD177" s="40">
        <f t="shared" si="106"/>
        <v>0</v>
      </c>
      <c r="BE177" s="40">
        <f t="shared" si="106"/>
        <v>0</v>
      </c>
      <c r="BF177" s="40">
        <f t="shared" si="106"/>
        <v>0</v>
      </c>
      <c r="BG177" s="40">
        <f t="shared" si="106"/>
        <v>0</v>
      </c>
      <c r="BH177" s="40">
        <f t="shared" si="106"/>
        <v>0</v>
      </c>
      <c r="BI177" s="40">
        <f t="shared" si="106"/>
        <v>0</v>
      </c>
      <c r="BJ177" s="40">
        <f t="shared" si="106"/>
        <v>0</v>
      </c>
      <c r="BK177" s="40">
        <f t="shared" si="106"/>
        <v>0</v>
      </c>
      <c r="BL177" s="40">
        <f t="shared" si="106"/>
        <v>0</v>
      </c>
      <c r="BM177" s="40">
        <f t="shared" si="106"/>
        <v>0</v>
      </c>
      <c r="BN177" s="40">
        <f t="shared" si="106"/>
        <v>0</v>
      </c>
      <c r="BO177" s="40">
        <f t="shared" si="106"/>
        <v>0</v>
      </c>
      <c r="BP177" s="40">
        <f t="shared" si="106"/>
        <v>0</v>
      </c>
      <c r="BQ177" s="40">
        <f t="shared" si="106"/>
        <v>0</v>
      </c>
      <c r="BR177" s="40">
        <f t="shared" si="106"/>
        <v>0</v>
      </c>
      <c r="BS177" s="40">
        <f t="shared" si="106"/>
        <v>0</v>
      </c>
      <c r="BT177" s="40">
        <f t="shared" si="106"/>
        <v>0</v>
      </c>
      <c r="BU177" s="40">
        <f t="shared" si="106"/>
        <v>0</v>
      </c>
      <c r="BV177" s="40">
        <f t="shared" si="106"/>
        <v>0</v>
      </c>
      <c r="BW177" s="40">
        <f t="shared" si="106"/>
        <v>0</v>
      </c>
      <c r="BX177" s="40">
        <f t="shared" si="106"/>
        <v>0</v>
      </c>
      <c r="BY177" s="40">
        <f t="shared" si="106"/>
        <v>0</v>
      </c>
      <c r="BZ177" s="40">
        <f t="shared" si="106"/>
        <v>0</v>
      </c>
      <c r="CA177" s="40">
        <f t="shared" si="106"/>
        <v>0</v>
      </c>
      <c r="CB177" s="40">
        <f t="shared" si="106"/>
        <v>0</v>
      </c>
      <c r="CC177" s="40">
        <f t="shared" si="106"/>
        <v>0</v>
      </c>
      <c r="CD177" s="40">
        <f t="shared" si="106"/>
        <v>0</v>
      </c>
      <c r="CE177" s="40">
        <f t="shared" si="106"/>
        <v>0</v>
      </c>
      <c r="CF177" s="40">
        <f t="shared" si="106"/>
        <v>0</v>
      </c>
      <c r="CG177" s="40">
        <f t="shared" si="106"/>
        <v>0</v>
      </c>
      <c r="CH177" s="40">
        <f t="shared" si="106"/>
        <v>0</v>
      </c>
      <c r="CI177" s="40">
        <f t="shared" si="106"/>
        <v>0</v>
      </c>
      <c r="CJ177" s="40">
        <f t="shared" si="106"/>
        <v>0</v>
      </c>
      <c r="CK177" s="40">
        <f t="shared" si="106"/>
        <v>0</v>
      </c>
      <c r="CL177" s="40">
        <f t="shared" si="106"/>
        <v>0</v>
      </c>
      <c r="CM177" s="40">
        <f t="shared" si="106"/>
        <v>0</v>
      </c>
      <c r="CN177" s="40">
        <f t="shared" si="106"/>
        <v>0</v>
      </c>
      <c r="CO177" s="40">
        <f t="shared" si="106"/>
        <v>0</v>
      </c>
      <c r="CP177" s="40">
        <f t="shared" si="106"/>
        <v>0</v>
      </c>
      <c r="CQ177" s="40">
        <f t="shared" si="106"/>
        <v>0</v>
      </c>
      <c r="CR177" s="40">
        <f t="shared" si="106"/>
        <v>0</v>
      </c>
      <c r="CS177" s="40">
        <f t="shared" si="106"/>
        <v>0</v>
      </c>
    </row>
    <row r="178" spans="2:97" ht="15.75" customHeight="1"/>
    <row r="179" spans="2:97" ht="15.75" customHeight="1">
      <c r="B179" s="1" t="s">
        <v>94</v>
      </c>
    </row>
    <row r="180" spans="2:97" ht="15.75" customHeight="1"/>
    <row r="181" spans="2:97" ht="15.75" customHeight="1">
      <c r="B181" s="2" t="s">
        <v>99</v>
      </c>
      <c r="C181" s="1"/>
      <c r="D181" s="1"/>
      <c r="E181" s="29">
        <f t="shared" ref="E181:E183" si="107">SUM(G181:CS181)</f>
        <v>0</v>
      </c>
      <c r="F181" s="1"/>
      <c r="G181" s="40">
        <f t="shared" ref="G181:CS181" si="108">G171*G$52</f>
        <v>0</v>
      </c>
      <c r="H181" s="40">
        <f t="shared" si="108"/>
        <v>0</v>
      </c>
      <c r="I181" s="40">
        <f t="shared" si="108"/>
        <v>0</v>
      </c>
      <c r="J181" s="40">
        <f t="shared" si="108"/>
        <v>0</v>
      </c>
      <c r="K181" s="40">
        <f t="shared" si="108"/>
        <v>0</v>
      </c>
      <c r="L181" s="40">
        <f t="shared" si="108"/>
        <v>0</v>
      </c>
      <c r="M181" s="40">
        <f t="shared" si="108"/>
        <v>0</v>
      </c>
      <c r="N181" s="40">
        <f t="shared" si="108"/>
        <v>0</v>
      </c>
      <c r="O181" s="40">
        <f t="shared" si="108"/>
        <v>0</v>
      </c>
      <c r="P181" s="40">
        <f t="shared" si="108"/>
        <v>0</v>
      </c>
      <c r="Q181" s="40">
        <f t="shared" si="108"/>
        <v>0</v>
      </c>
      <c r="R181" s="40">
        <f t="shared" si="108"/>
        <v>0</v>
      </c>
      <c r="S181" s="40">
        <f t="shared" si="108"/>
        <v>0</v>
      </c>
      <c r="T181" s="40">
        <f t="shared" si="108"/>
        <v>0</v>
      </c>
      <c r="U181" s="40">
        <f t="shared" si="108"/>
        <v>0</v>
      </c>
      <c r="V181" s="40">
        <f t="shared" si="108"/>
        <v>0</v>
      </c>
      <c r="W181" s="40">
        <f t="shared" si="108"/>
        <v>0</v>
      </c>
      <c r="X181" s="40">
        <f t="shared" si="108"/>
        <v>0</v>
      </c>
      <c r="Y181" s="40">
        <f t="shared" si="108"/>
        <v>0</v>
      </c>
      <c r="Z181" s="40">
        <f t="shared" si="108"/>
        <v>0</v>
      </c>
      <c r="AA181" s="40">
        <f t="shared" si="108"/>
        <v>0</v>
      </c>
      <c r="AB181" s="40">
        <f t="shared" si="108"/>
        <v>0</v>
      </c>
      <c r="AC181" s="40">
        <f t="shared" si="108"/>
        <v>0</v>
      </c>
      <c r="AD181" s="40">
        <f t="shared" si="108"/>
        <v>0</v>
      </c>
      <c r="AE181" s="40">
        <f t="shared" si="108"/>
        <v>0</v>
      </c>
      <c r="AF181" s="40">
        <f t="shared" si="108"/>
        <v>0</v>
      </c>
      <c r="AG181" s="40">
        <f t="shared" si="108"/>
        <v>0</v>
      </c>
      <c r="AH181" s="40">
        <f t="shared" si="108"/>
        <v>0</v>
      </c>
      <c r="AI181" s="40">
        <f t="shared" si="108"/>
        <v>0</v>
      </c>
      <c r="AJ181" s="40">
        <f t="shared" si="108"/>
        <v>0</v>
      </c>
      <c r="AK181" s="40">
        <f t="shared" si="108"/>
        <v>0</v>
      </c>
      <c r="AL181" s="40">
        <f t="shared" si="108"/>
        <v>0</v>
      </c>
      <c r="AM181" s="40">
        <f t="shared" si="108"/>
        <v>0</v>
      </c>
      <c r="AN181" s="40">
        <f t="shared" si="108"/>
        <v>0</v>
      </c>
      <c r="AO181" s="40">
        <f t="shared" si="108"/>
        <v>0</v>
      </c>
      <c r="AP181" s="40">
        <f t="shared" si="108"/>
        <v>0</v>
      </c>
      <c r="AQ181" s="40">
        <f t="shared" si="108"/>
        <v>0</v>
      </c>
      <c r="AR181" s="40">
        <f t="shared" si="108"/>
        <v>0</v>
      </c>
      <c r="AS181" s="40">
        <f t="shared" si="108"/>
        <v>0</v>
      </c>
      <c r="AT181" s="40">
        <f t="shared" si="108"/>
        <v>0</v>
      </c>
      <c r="AU181" s="40">
        <f t="shared" si="108"/>
        <v>0</v>
      </c>
      <c r="AV181" s="40">
        <f t="shared" si="108"/>
        <v>0</v>
      </c>
      <c r="AW181" s="40">
        <f t="shared" si="108"/>
        <v>0</v>
      </c>
      <c r="AX181" s="40">
        <f t="shared" si="108"/>
        <v>0</v>
      </c>
      <c r="AY181" s="40">
        <f t="shared" si="108"/>
        <v>0</v>
      </c>
      <c r="AZ181" s="40">
        <f t="shared" si="108"/>
        <v>0</v>
      </c>
      <c r="BA181" s="40">
        <f t="shared" si="108"/>
        <v>0</v>
      </c>
      <c r="BB181" s="40">
        <f t="shared" si="108"/>
        <v>0</v>
      </c>
      <c r="BC181" s="40">
        <f t="shared" si="108"/>
        <v>0</v>
      </c>
      <c r="BD181" s="40">
        <f t="shared" si="108"/>
        <v>0</v>
      </c>
      <c r="BE181" s="40">
        <f t="shared" si="108"/>
        <v>0</v>
      </c>
      <c r="BF181" s="40">
        <f t="shared" si="108"/>
        <v>0</v>
      </c>
      <c r="BG181" s="40">
        <f t="shared" si="108"/>
        <v>0</v>
      </c>
      <c r="BH181" s="40">
        <f t="shared" si="108"/>
        <v>0</v>
      </c>
      <c r="BI181" s="40">
        <f t="shared" si="108"/>
        <v>0</v>
      </c>
      <c r="BJ181" s="40">
        <f t="shared" si="108"/>
        <v>0</v>
      </c>
      <c r="BK181" s="40">
        <f t="shared" si="108"/>
        <v>0</v>
      </c>
      <c r="BL181" s="40">
        <f t="shared" si="108"/>
        <v>0</v>
      </c>
      <c r="BM181" s="40">
        <f t="shared" si="108"/>
        <v>0</v>
      </c>
      <c r="BN181" s="40">
        <f t="shared" si="108"/>
        <v>0</v>
      </c>
      <c r="BO181" s="40">
        <f t="shared" si="108"/>
        <v>0</v>
      </c>
      <c r="BP181" s="40">
        <f t="shared" si="108"/>
        <v>0</v>
      </c>
      <c r="BQ181" s="40">
        <f t="shared" si="108"/>
        <v>0</v>
      </c>
      <c r="BR181" s="40">
        <f t="shared" si="108"/>
        <v>0</v>
      </c>
      <c r="BS181" s="40">
        <f t="shared" si="108"/>
        <v>0</v>
      </c>
      <c r="BT181" s="40">
        <f t="shared" si="108"/>
        <v>0</v>
      </c>
      <c r="BU181" s="40">
        <f t="shared" si="108"/>
        <v>0</v>
      </c>
      <c r="BV181" s="40">
        <f t="shared" si="108"/>
        <v>0</v>
      </c>
      <c r="BW181" s="40">
        <f t="shared" si="108"/>
        <v>0</v>
      </c>
      <c r="BX181" s="40">
        <f t="shared" si="108"/>
        <v>0</v>
      </c>
      <c r="BY181" s="40">
        <f t="shared" si="108"/>
        <v>0</v>
      </c>
      <c r="BZ181" s="40">
        <f t="shared" si="108"/>
        <v>0</v>
      </c>
      <c r="CA181" s="40">
        <f t="shared" si="108"/>
        <v>0</v>
      </c>
      <c r="CB181" s="40">
        <f t="shared" si="108"/>
        <v>0</v>
      </c>
      <c r="CC181" s="40">
        <f t="shared" si="108"/>
        <v>0</v>
      </c>
      <c r="CD181" s="40">
        <f t="shared" si="108"/>
        <v>0</v>
      </c>
      <c r="CE181" s="40">
        <f t="shared" si="108"/>
        <v>0</v>
      </c>
      <c r="CF181" s="40">
        <f t="shared" si="108"/>
        <v>0</v>
      </c>
      <c r="CG181" s="40">
        <f t="shared" si="108"/>
        <v>0</v>
      </c>
      <c r="CH181" s="40">
        <f t="shared" si="108"/>
        <v>0</v>
      </c>
      <c r="CI181" s="40">
        <f t="shared" si="108"/>
        <v>0</v>
      </c>
      <c r="CJ181" s="40">
        <f t="shared" si="108"/>
        <v>0</v>
      </c>
      <c r="CK181" s="40">
        <f t="shared" si="108"/>
        <v>0</v>
      </c>
      <c r="CL181" s="40">
        <f t="shared" si="108"/>
        <v>0</v>
      </c>
      <c r="CM181" s="40">
        <f t="shared" si="108"/>
        <v>0</v>
      </c>
      <c r="CN181" s="40">
        <f t="shared" si="108"/>
        <v>0</v>
      </c>
      <c r="CO181" s="40">
        <f t="shared" si="108"/>
        <v>0</v>
      </c>
      <c r="CP181" s="40">
        <f t="shared" si="108"/>
        <v>0</v>
      </c>
      <c r="CQ181" s="40">
        <f t="shared" si="108"/>
        <v>0</v>
      </c>
      <c r="CR181" s="40">
        <f t="shared" si="108"/>
        <v>0</v>
      </c>
      <c r="CS181" s="40">
        <f t="shared" si="108"/>
        <v>0</v>
      </c>
    </row>
    <row r="182" spans="2:97" ht="15.75" customHeight="1">
      <c r="B182" s="2" t="s">
        <v>100</v>
      </c>
      <c r="E182" s="31">
        <f t="shared" si="107"/>
        <v>0</v>
      </c>
      <c r="F182" s="1"/>
      <c r="G182" s="32">
        <f t="shared" ref="G182:CS182" si="109">G172*G$52</f>
        <v>0</v>
      </c>
      <c r="H182" s="32">
        <f t="shared" si="109"/>
        <v>0</v>
      </c>
      <c r="I182" s="32">
        <f t="shared" si="109"/>
        <v>0</v>
      </c>
      <c r="J182" s="32">
        <f t="shared" si="109"/>
        <v>0</v>
      </c>
      <c r="K182" s="32">
        <f t="shared" si="109"/>
        <v>0</v>
      </c>
      <c r="L182" s="32">
        <f t="shared" si="109"/>
        <v>0</v>
      </c>
      <c r="M182" s="32">
        <f t="shared" si="109"/>
        <v>0</v>
      </c>
      <c r="N182" s="32">
        <f t="shared" si="109"/>
        <v>0</v>
      </c>
      <c r="O182" s="32">
        <f t="shared" si="109"/>
        <v>0</v>
      </c>
      <c r="P182" s="32">
        <f t="shared" si="109"/>
        <v>0</v>
      </c>
      <c r="Q182" s="32">
        <f t="shared" si="109"/>
        <v>0</v>
      </c>
      <c r="R182" s="32">
        <f t="shared" si="109"/>
        <v>0</v>
      </c>
      <c r="S182" s="32">
        <f t="shared" si="109"/>
        <v>0</v>
      </c>
      <c r="T182" s="32">
        <f t="shared" si="109"/>
        <v>0</v>
      </c>
      <c r="U182" s="32">
        <f t="shared" si="109"/>
        <v>0</v>
      </c>
      <c r="V182" s="32">
        <f t="shared" si="109"/>
        <v>0</v>
      </c>
      <c r="W182" s="32">
        <f t="shared" si="109"/>
        <v>0</v>
      </c>
      <c r="X182" s="32">
        <f t="shared" si="109"/>
        <v>0</v>
      </c>
      <c r="Y182" s="32">
        <f t="shared" si="109"/>
        <v>0</v>
      </c>
      <c r="Z182" s="32">
        <f t="shared" si="109"/>
        <v>0</v>
      </c>
      <c r="AA182" s="32">
        <f t="shared" si="109"/>
        <v>0</v>
      </c>
      <c r="AB182" s="32">
        <f t="shared" si="109"/>
        <v>0</v>
      </c>
      <c r="AC182" s="32">
        <f t="shared" si="109"/>
        <v>0</v>
      </c>
      <c r="AD182" s="32">
        <f t="shared" si="109"/>
        <v>0</v>
      </c>
      <c r="AE182" s="32">
        <f t="shared" si="109"/>
        <v>0</v>
      </c>
      <c r="AF182" s="32">
        <f t="shared" si="109"/>
        <v>0</v>
      </c>
      <c r="AG182" s="32">
        <f t="shared" si="109"/>
        <v>0</v>
      </c>
      <c r="AH182" s="32">
        <f t="shared" si="109"/>
        <v>0</v>
      </c>
      <c r="AI182" s="32">
        <f t="shared" si="109"/>
        <v>0</v>
      </c>
      <c r="AJ182" s="32">
        <f t="shared" si="109"/>
        <v>0</v>
      </c>
      <c r="AK182" s="32">
        <f t="shared" si="109"/>
        <v>0</v>
      </c>
      <c r="AL182" s="32">
        <f t="shared" si="109"/>
        <v>0</v>
      </c>
      <c r="AM182" s="32">
        <f t="shared" si="109"/>
        <v>0</v>
      </c>
      <c r="AN182" s="32">
        <f t="shared" si="109"/>
        <v>0</v>
      </c>
      <c r="AO182" s="32">
        <f t="shared" si="109"/>
        <v>0</v>
      </c>
      <c r="AP182" s="32">
        <f t="shared" si="109"/>
        <v>0</v>
      </c>
      <c r="AQ182" s="32">
        <f t="shared" si="109"/>
        <v>0</v>
      </c>
      <c r="AR182" s="32">
        <f t="shared" si="109"/>
        <v>0</v>
      </c>
      <c r="AS182" s="32">
        <f t="shared" si="109"/>
        <v>0</v>
      </c>
      <c r="AT182" s="32">
        <f t="shared" si="109"/>
        <v>0</v>
      </c>
      <c r="AU182" s="32">
        <f t="shared" si="109"/>
        <v>0</v>
      </c>
      <c r="AV182" s="32">
        <f t="shared" si="109"/>
        <v>0</v>
      </c>
      <c r="AW182" s="32">
        <f t="shared" si="109"/>
        <v>0</v>
      </c>
      <c r="AX182" s="32">
        <f t="shared" si="109"/>
        <v>0</v>
      </c>
      <c r="AY182" s="32">
        <f t="shared" si="109"/>
        <v>0</v>
      </c>
      <c r="AZ182" s="32">
        <f t="shared" si="109"/>
        <v>0</v>
      </c>
      <c r="BA182" s="32">
        <f t="shared" si="109"/>
        <v>0</v>
      </c>
      <c r="BB182" s="32">
        <f t="shared" si="109"/>
        <v>0</v>
      </c>
      <c r="BC182" s="32">
        <f t="shared" si="109"/>
        <v>0</v>
      </c>
      <c r="BD182" s="32">
        <f t="shared" si="109"/>
        <v>0</v>
      </c>
      <c r="BE182" s="32">
        <f t="shared" si="109"/>
        <v>0</v>
      </c>
      <c r="BF182" s="32">
        <f t="shared" si="109"/>
        <v>0</v>
      </c>
      <c r="BG182" s="32">
        <f t="shared" si="109"/>
        <v>0</v>
      </c>
      <c r="BH182" s="32">
        <f t="shared" si="109"/>
        <v>0</v>
      </c>
      <c r="BI182" s="32">
        <f t="shared" si="109"/>
        <v>0</v>
      </c>
      <c r="BJ182" s="32">
        <f t="shared" si="109"/>
        <v>0</v>
      </c>
      <c r="BK182" s="32">
        <f t="shared" si="109"/>
        <v>0</v>
      </c>
      <c r="BL182" s="32">
        <f t="shared" si="109"/>
        <v>0</v>
      </c>
      <c r="BM182" s="32">
        <f t="shared" si="109"/>
        <v>0</v>
      </c>
      <c r="BN182" s="32">
        <f t="shared" si="109"/>
        <v>0</v>
      </c>
      <c r="BO182" s="32">
        <f t="shared" si="109"/>
        <v>0</v>
      </c>
      <c r="BP182" s="32">
        <f t="shared" si="109"/>
        <v>0</v>
      </c>
      <c r="BQ182" s="32">
        <f t="shared" si="109"/>
        <v>0</v>
      </c>
      <c r="BR182" s="32">
        <f t="shared" si="109"/>
        <v>0</v>
      </c>
      <c r="BS182" s="32">
        <f t="shared" si="109"/>
        <v>0</v>
      </c>
      <c r="BT182" s="32">
        <f t="shared" si="109"/>
        <v>0</v>
      </c>
      <c r="BU182" s="32">
        <f t="shared" si="109"/>
        <v>0</v>
      </c>
      <c r="BV182" s="32">
        <f t="shared" si="109"/>
        <v>0</v>
      </c>
      <c r="BW182" s="32">
        <f t="shared" si="109"/>
        <v>0</v>
      </c>
      <c r="BX182" s="32">
        <f t="shared" si="109"/>
        <v>0</v>
      </c>
      <c r="BY182" s="32">
        <f t="shared" si="109"/>
        <v>0</v>
      </c>
      <c r="BZ182" s="32">
        <f t="shared" si="109"/>
        <v>0</v>
      </c>
      <c r="CA182" s="32">
        <f t="shared" si="109"/>
        <v>0</v>
      </c>
      <c r="CB182" s="32">
        <f t="shared" si="109"/>
        <v>0</v>
      </c>
      <c r="CC182" s="32">
        <f t="shared" si="109"/>
        <v>0</v>
      </c>
      <c r="CD182" s="32">
        <f t="shared" si="109"/>
        <v>0</v>
      </c>
      <c r="CE182" s="32">
        <f t="shared" si="109"/>
        <v>0</v>
      </c>
      <c r="CF182" s="32">
        <f t="shared" si="109"/>
        <v>0</v>
      </c>
      <c r="CG182" s="32">
        <f t="shared" si="109"/>
        <v>0</v>
      </c>
      <c r="CH182" s="32">
        <f t="shared" si="109"/>
        <v>0</v>
      </c>
      <c r="CI182" s="32">
        <f t="shared" si="109"/>
        <v>0</v>
      </c>
      <c r="CJ182" s="32">
        <f t="shared" si="109"/>
        <v>0</v>
      </c>
      <c r="CK182" s="32">
        <f t="shared" si="109"/>
        <v>0</v>
      </c>
      <c r="CL182" s="32">
        <f t="shared" si="109"/>
        <v>0</v>
      </c>
      <c r="CM182" s="32">
        <f t="shared" si="109"/>
        <v>0</v>
      </c>
      <c r="CN182" s="32">
        <f t="shared" si="109"/>
        <v>0</v>
      </c>
      <c r="CO182" s="32">
        <f t="shared" si="109"/>
        <v>0</v>
      </c>
      <c r="CP182" s="32">
        <f t="shared" si="109"/>
        <v>0</v>
      </c>
      <c r="CQ182" s="32">
        <f t="shared" si="109"/>
        <v>0</v>
      </c>
      <c r="CR182" s="32">
        <f t="shared" si="109"/>
        <v>0</v>
      </c>
      <c r="CS182" s="32">
        <f t="shared" si="109"/>
        <v>0</v>
      </c>
    </row>
    <row r="183" spans="2:97" ht="15.75" customHeight="1">
      <c r="B183" s="2" t="s">
        <v>101</v>
      </c>
      <c r="E183" s="29">
        <f t="shared" si="107"/>
        <v>0</v>
      </c>
      <c r="F183" s="1"/>
      <c r="G183" s="40">
        <f t="shared" ref="G183:CS183" si="110">G173*G$52</f>
        <v>0</v>
      </c>
      <c r="H183" s="40">
        <f t="shared" si="110"/>
        <v>0</v>
      </c>
      <c r="I183" s="40">
        <f t="shared" si="110"/>
        <v>0</v>
      </c>
      <c r="J183" s="40">
        <f t="shared" si="110"/>
        <v>0</v>
      </c>
      <c r="K183" s="40">
        <f t="shared" si="110"/>
        <v>0</v>
      </c>
      <c r="L183" s="40">
        <f t="shared" si="110"/>
        <v>0</v>
      </c>
      <c r="M183" s="40">
        <f t="shared" si="110"/>
        <v>0</v>
      </c>
      <c r="N183" s="40">
        <f t="shared" si="110"/>
        <v>0</v>
      </c>
      <c r="O183" s="40">
        <f t="shared" si="110"/>
        <v>0</v>
      </c>
      <c r="P183" s="40">
        <f t="shared" si="110"/>
        <v>0</v>
      </c>
      <c r="Q183" s="40">
        <f t="shared" si="110"/>
        <v>0</v>
      </c>
      <c r="R183" s="40">
        <f t="shared" si="110"/>
        <v>0</v>
      </c>
      <c r="S183" s="40">
        <f t="shared" si="110"/>
        <v>0</v>
      </c>
      <c r="T183" s="40">
        <f t="shared" si="110"/>
        <v>0</v>
      </c>
      <c r="U183" s="40">
        <f t="shared" si="110"/>
        <v>0</v>
      </c>
      <c r="V183" s="40">
        <f t="shared" si="110"/>
        <v>0</v>
      </c>
      <c r="W183" s="40">
        <f t="shared" si="110"/>
        <v>0</v>
      </c>
      <c r="X183" s="40">
        <f t="shared" si="110"/>
        <v>0</v>
      </c>
      <c r="Y183" s="40">
        <f t="shared" si="110"/>
        <v>0</v>
      </c>
      <c r="Z183" s="40">
        <f t="shared" si="110"/>
        <v>0</v>
      </c>
      <c r="AA183" s="40">
        <f t="shared" si="110"/>
        <v>0</v>
      </c>
      <c r="AB183" s="40">
        <f t="shared" si="110"/>
        <v>0</v>
      </c>
      <c r="AC183" s="40">
        <f t="shared" si="110"/>
        <v>0</v>
      </c>
      <c r="AD183" s="40">
        <f t="shared" si="110"/>
        <v>0</v>
      </c>
      <c r="AE183" s="40">
        <f t="shared" si="110"/>
        <v>0</v>
      </c>
      <c r="AF183" s="40">
        <f t="shared" si="110"/>
        <v>0</v>
      </c>
      <c r="AG183" s="40">
        <f t="shared" si="110"/>
        <v>0</v>
      </c>
      <c r="AH183" s="40">
        <f t="shared" si="110"/>
        <v>0</v>
      </c>
      <c r="AI183" s="40">
        <f t="shared" si="110"/>
        <v>0</v>
      </c>
      <c r="AJ183" s="40">
        <f t="shared" si="110"/>
        <v>0</v>
      </c>
      <c r="AK183" s="40">
        <f t="shared" si="110"/>
        <v>0</v>
      </c>
      <c r="AL183" s="40">
        <f t="shared" si="110"/>
        <v>0</v>
      </c>
      <c r="AM183" s="40">
        <f t="shared" si="110"/>
        <v>0</v>
      </c>
      <c r="AN183" s="40">
        <f t="shared" si="110"/>
        <v>0</v>
      </c>
      <c r="AO183" s="40">
        <f t="shared" si="110"/>
        <v>0</v>
      </c>
      <c r="AP183" s="40">
        <f t="shared" si="110"/>
        <v>0</v>
      </c>
      <c r="AQ183" s="40">
        <f t="shared" si="110"/>
        <v>0</v>
      </c>
      <c r="AR183" s="40">
        <f t="shared" si="110"/>
        <v>0</v>
      </c>
      <c r="AS183" s="40">
        <f t="shared" si="110"/>
        <v>0</v>
      </c>
      <c r="AT183" s="40">
        <f t="shared" si="110"/>
        <v>0</v>
      </c>
      <c r="AU183" s="40">
        <f t="shared" si="110"/>
        <v>0</v>
      </c>
      <c r="AV183" s="40">
        <f t="shared" si="110"/>
        <v>0</v>
      </c>
      <c r="AW183" s="40">
        <f t="shared" si="110"/>
        <v>0</v>
      </c>
      <c r="AX183" s="40">
        <f t="shared" si="110"/>
        <v>0</v>
      </c>
      <c r="AY183" s="40">
        <f t="shared" si="110"/>
        <v>0</v>
      </c>
      <c r="AZ183" s="40">
        <f t="shared" si="110"/>
        <v>0</v>
      </c>
      <c r="BA183" s="40">
        <f t="shared" si="110"/>
        <v>0</v>
      </c>
      <c r="BB183" s="40">
        <f t="shared" si="110"/>
        <v>0</v>
      </c>
      <c r="BC183" s="40">
        <f t="shared" si="110"/>
        <v>0</v>
      </c>
      <c r="BD183" s="40">
        <f t="shared" si="110"/>
        <v>0</v>
      </c>
      <c r="BE183" s="40">
        <f t="shared" si="110"/>
        <v>0</v>
      </c>
      <c r="BF183" s="40">
        <f t="shared" si="110"/>
        <v>0</v>
      </c>
      <c r="BG183" s="40">
        <f t="shared" si="110"/>
        <v>0</v>
      </c>
      <c r="BH183" s="40">
        <f t="shared" si="110"/>
        <v>0</v>
      </c>
      <c r="BI183" s="40">
        <f t="shared" si="110"/>
        <v>0</v>
      </c>
      <c r="BJ183" s="40">
        <f t="shared" si="110"/>
        <v>0</v>
      </c>
      <c r="BK183" s="40">
        <f t="shared" si="110"/>
        <v>0</v>
      </c>
      <c r="BL183" s="40">
        <f t="shared" si="110"/>
        <v>0</v>
      </c>
      <c r="BM183" s="40">
        <f t="shared" si="110"/>
        <v>0</v>
      </c>
      <c r="BN183" s="40">
        <f t="shared" si="110"/>
        <v>0</v>
      </c>
      <c r="BO183" s="40">
        <f t="shared" si="110"/>
        <v>0</v>
      </c>
      <c r="BP183" s="40">
        <f t="shared" si="110"/>
        <v>0</v>
      </c>
      <c r="BQ183" s="40">
        <f t="shared" si="110"/>
        <v>0</v>
      </c>
      <c r="BR183" s="40">
        <f t="shared" si="110"/>
        <v>0</v>
      </c>
      <c r="BS183" s="40">
        <f t="shared" si="110"/>
        <v>0</v>
      </c>
      <c r="BT183" s="40">
        <f t="shared" si="110"/>
        <v>0</v>
      </c>
      <c r="BU183" s="40">
        <f t="shared" si="110"/>
        <v>0</v>
      </c>
      <c r="BV183" s="40">
        <f t="shared" si="110"/>
        <v>0</v>
      </c>
      <c r="BW183" s="40">
        <f t="shared" si="110"/>
        <v>0</v>
      </c>
      <c r="BX183" s="40">
        <f t="shared" si="110"/>
        <v>0</v>
      </c>
      <c r="BY183" s="40">
        <f t="shared" si="110"/>
        <v>0</v>
      </c>
      <c r="BZ183" s="40">
        <f t="shared" si="110"/>
        <v>0</v>
      </c>
      <c r="CA183" s="40">
        <f t="shared" si="110"/>
        <v>0</v>
      </c>
      <c r="CB183" s="40">
        <f t="shared" si="110"/>
        <v>0</v>
      </c>
      <c r="CC183" s="40">
        <f t="shared" si="110"/>
        <v>0</v>
      </c>
      <c r="CD183" s="40">
        <f t="shared" si="110"/>
        <v>0</v>
      </c>
      <c r="CE183" s="40">
        <f t="shared" si="110"/>
        <v>0</v>
      </c>
      <c r="CF183" s="40">
        <f t="shared" si="110"/>
        <v>0</v>
      </c>
      <c r="CG183" s="40">
        <f t="shared" si="110"/>
        <v>0</v>
      </c>
      <c r="CH183" s="40">
        <f t="shared" si="110"/>
        <v>0</v>
      </c>
      <c r="CI183" s="40">
        <f t="shared" si="110"/>
        <v>0</v>
      </c>
      <c r="CJ183" s="40">
        <f t="shared" si="110"/>
        <v>0</v>
      </c>
      <c r="CK183" s="40">
        <f t="shared" si="110"/>
        <v>0</v>
      </c>
      <c r="CL183" s="40">
        <f t="shared" si="110"/>
        <v>0</v>
      </c>
      <c r="CM183" s="40">
        <f t="shared" si="110"/>
        <v>0</v>
      </c>
      <c r="CN183" s="40">
        <f t="shared" si="110"/>
        <v>0</v>
      </c>
      <c r="CO183" s="40">
        <f t="shared" si="110"/>
        <v>0</v>
      </c>
      <c r="CP183" s="40">
        <f t="shared" si="110"/>
        <v>0</v>
      </c>
      <c r="CQ183" s="40">
        <f t="shared" si="110"/>
        <v>0</v>
      </c>
      <c r="CR183" s="40">
        <f t="shared" si="110"/>
        <v>0</v>
      </c>
      <c r="CS183" s="40">
        <f t="shared" si="110"/>
        <v>0</v>
      </c>
    </row>
    <row r="184" spans="2:97" ht="15.75" customHeight="1">
      <c r="E184" s="31"/>
      <c r="F184" s="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row>
    <row r="185" spans="2:97" ht="15.75" customHeight="1">
      <c r="B185" s="2" t="s">
        <v>102</v>
      </c>
      <c r="C185" s="1"/>
      <c r="D185" s="1"/>
      <c r="E185" s="29">
        <f t="shared" ref="E185:E187" si="111">SUM(G185:CS185)</f>
        <v>0</v>
      </c>
      <c r="F185" s="1"/>
      <c r="G185" s="40">
        <f t="shared" ref="G185:CS185" si="112">G175*G$52</f>
        <v>0</v>
      </c>
      <c r="H185" s="40">
        <f t="shared" si="112"/>
        <v>0</v>
      </c>
      <c r="I185" s="40">
        <f t="shared" si="112"/>
        <v>0</v>
      </c>
      <c r="J185" s="40">
        <f t="shared" si="112"/>
        <v>0</v>
      </c>
      <c r="K185" s="40">
        <f t="shared" si="112"/>
        <v>0</v>
      </c>
      <c r="L185" s="40">
        <f t="shared" si="112"/>
        <v>0</v>
      </c>
      <c r="M185" s="40">
        <f t="shared" si="112"/>
        <v>0</v>
      </c>
      <c r="N185" s="40">
        <f t="shared" si="112"/>
        <v>0</v>
      </c>
      <c r="O185" s="40">
        <f t="shared" si="112"/>
        <v>0</v>
      </c>
      <c r="P185" s="40">
        <f t="shared" si="112"/>
        <v>0</v>
      </c>
      <c r="Q185" s="40">
        <f t="shared" si="112"/>
        <v>0</v>
      </c>
      <c r="R185" s="40">
        <f t="shared" si="112"/>
        <v>0</v>
      </c>
      <c r="S185" s="40">
        <f t="shared" si="112"/>
        <v>0</v>
      </c>
      <c r="T185" s="40">
        <f t="shared" si="112"/>
        <v>0</v>
      </c>
      <c r="U185" s="40">
        <f t="shared" si="112"/>
        <v>0</v>
      </c>
      <c r="V185" s="40">
        <f t="shared" si="112"/>
        <v>0</v>
      </c>
      <c r="W185" s="40">
        <f t="shared" si="112"/>
        <v>0</v>
      </c>
      <c r="X185" s="40">
        <f t="shared" si="112"/>
        <v>0</v>
      </c>
      <c r="Y185" s="40">
        <f t="shared" si="112"/>
        <v>0</v>
      </c>
      <c r="Z185" s="40">
        <f t="shared" si="112"/>
        <v>0</v>
      </c>
      <c r="AA185" s="40">
        <f t="shared" si="112"/>
        <v>0</v>
      </c>
      <c r="AB185" s="40">
        <f t="shared" si="112"/>
        <v>0</v>
      </c>
      <c r="AC185" s="40">
        <f t="shared" si="112"/>
        <v>0</v>
      </c>
      <c r="AD185" s="40">
        <f t="shared" si="112"/>
        <v>0</v>
      </c>
      <c r="AE185" s="40">
        <f t="shared" si="112"/>
        <v>0</v>
      </c>
      <c r="AF185" s="40">
        <f t="shared" si="112"/>
        <v>0</v>
      </c>
      <c r="AG185" s="40">
        <f t="shared" si="112"/>
        <v>0</v>
      </c>
      <c r="AH185" s="40">
        <f t="shared" si="112"/>
        <v>0</v>
      </c>
      <c r="AI185" s="40">
        <f t="shared" si="112"/>
        <v>0</v>
      </c>
      <c r="AJ185" s="40">
        <f t="shared" si="112"/>
        <v>0</v>
      </c>
      <c r="AK185" s="40">
        <f t="shared" si="112"/>
        <v>0</v>
      </c>
      <c r="AL185" s="40">
        <f t="shared" si="112"/>
        <v>0</v>
      </c>
      <c r="AM185" s="40">
        <f t="shared" si="112"/>
        <v>0</v>
      </c>
      <c r="AN185" s="40">
        <f t="shared" si="112"/>
        <v>0</v>
      </c>
      <c r="AO185" s="40">
        <f t="shared" si="112"/>
        <v>0</v>
      </c>
      <c r="AP185" s="40">
        <f t="shared" si="112"/>
        <v>0</v>
      </c>
      <c r="AQ185" s="40">
        <f t="shared" si="112"/>
        <v>0</v>
      </c>
      <c r="AR185" s="40">
        <f t="shared" si="112"/>
        <v>0</v>
      </c>
      <c r="AS185" s="40">
        <f t="shared" si="112"/>
        <v>0</v>
      </c>
      <c r="AT185" s="40">
        <f t="shared" si="112"/>
        <v>0</v>
      </c>
      <c r="AU185" s="40">
        <f t="shared" si="112"/>
        <v>0</v>
      </c>
      <c r="AV185" s="40">
        <f t="shared" si="112"/>
        <v>0</v>
      </c>
      <c r="AW185" s="40">
        <f t="shared" si="112"/>
        <v>0</v>
      </c>
      <c r="AX185" s="40">
        <f t="shared" si="112"/>
        <v>0</v>
      </c>
      <c r="AY185" s="40">
        <f t="shared" si="112"/>
        <v>0</v>
      </c>
      <c r="AZ185" s="40">
        <f t="shared" si="112"/>
        <v>0</v>
      </c>
      <c r="BA185" s="40">
        <f t="shared" si="112"/>
        <v>0</v>
      </c>
      <c r="BB185" s="40">
        <f t="shared" si="112"/>
        <v>0</v>
      </c>
      <c r="BC185" s="40">
        <f t="shared" si="112"/>
        <v>0</v>
      </c>
      <c r="BD185" s="40">
        <f t="shared" si="112"/>
        <v>0</v>
      </c>
      <c r="BE185" s="40">
        <f t="shared" si="112"/>
        <v>0</v>
      </c>
      <c r="BF185" s="40">
        <f t="shared" si="112"/>
        <v>0</v>
      </c>
      <c r="BG185" s="40">
        <f t="shared" si="112"/>
        <v>0</v>
      </c>
      <c r="BH185" s="40">
        <f t="shared" si="112"/>
        <v>0</v>
      </c>
      <c r="BI185" s="40">
        <f t="shared" si="112"/>
        <v>0</v>
      </c>
      <c r="BJ185" s="40">
        <f t="shared" si="112"/>
        <v>0</v>
      </c>
      <c r="BK185" s="40">
        <f t="shared" si="112"/>
        <v>0</v>
      </c>
      <c r="BL185" s="40">
        <f t="shared" si="112"/>
        <v>0</v>
      </c>
      <c r="BM185" s="40">
        <f t="shared" si="112"/>
        <v>0</v>
      </c>
      <c r="BN185" s="40">
        <f t="shared" si="112"/>
        <v>0</v>
      </c>
      <c r="BO185" s="40">
        <f t="shared" si="112"/>
        <v>0</v>
      </c>
      <c r="BP185" s="40">
        <f t="shared" si="112"/>
        <v>0</v>
      </c>
      <c r="BQ185" s="40">
        <f t="shared" si="112"/>
        <v>0</v>
      </c>
      <c r="BR185" s="40">
        <f t="shared" si="112"/>
        <v>0</v>
      </c>
      <c r="BS185" s="40">
        <f t="shared" si="112"/>
        <v>0</v>
      </c>
      <c r="BT185" s="40">
        <f t="shared" si="112"/>
        <v>0</v>
      </c>
      <c r="BU185" s="40">
        <f t="shared" si="112"/>
        <v>0</v>
      </c>
      <c r="BV185" s="40">
        <f t="shared" si="112"/>
        <v>0</v>
      </c>
      <c r="BW185" s="40">
        <f t="shared" si="112"/>
        <v>0</v>
      </c>
      <c r="BX185" s="40">
        <f t="shared" si="112"/>
        <v>0</v>
      </c>
      <c r="BY185" s="40">
        <f t="shared" si="112"/>
        <v>0</v>
      </c>
      <c r="BZ185" s="40">
        <f t="shared" si="112"/>
        <v>0</v>
      </c>
      <c r="CA185" s="40">
        <f t="shared" si="112"/>
        <v>0</v>
      </c>
      <c r="CB185" s="40">
        <f t="shared" si="112"/>
        <v>0</v>
      </c>
      <c r="CC185" s="40">
        <f t="shared" si="112"/>
        <v>0</v>
      </c>
      <c r="CD185" s="40">
        <f t="shared" si="112"/>
        <v>0</v>
      </c>
      <c r="CE185" s="40">
        <f t="shared" si="112"/>
        <v>0</v>
      </c>
      <c r="CF185" s="40">
        <f t="shared" si="112"/>
        <v>0</v>
      </c>
      <c r="CG185" s="40">
        <f t="shared" si="112"/>
        <v>0</v>
      </c>
      <c r="CH185" s="40">
        <f t="shared" si="112"/>
        <v>0</v>
      </c>
      <c r="CI185" s="40">
        <f t="shared" si="112"/>
        <v>0</v>
      </c>
      <c r="CJ185" s="40">
        <f t="shared" si="112"/>
        <v>0</v>
      </c>
      <c r="CK185" s="40">
        <f t="shared" si="112"/>
        <v>0</v>
      </c>
      <c r="CL185" s="40">
        <f t="shared" si="112"/>
        <v>0</v>
      </c>
      <c r="CM185" s="40">
        <f t="shared" si="112"/>
        <v>0</v>
      </c>
      <c r="CN185" s="40">
        <f t="shared" si="112"/>
        <v>0</v>
      </c>
      <c r="CO185" s="40">
        <f t="shared" si="112"/>
        <v>0</v>
      </c>
      <c r="CP185" s="40">
        <f t="shared" si="112"/>
        <v>0</v>
      </c>
      <c r="CQ185" s="40">
        <f t="shared" si="112"/>
        <v>0</v>
      </c>
      <c r="CR185" s="40">
        <f t="shared" si="112"/>
        <v>0</v>
      </c>
      <c r="CS185" s="40">
        <f t="shared" si="112"/>
        <v>0</v>
      </c>
    </row>
    <row r="186" spans="2:97" ht="15.75" customHeight="1">
      <c r="B186" s="2" t="s">
        <v>103</v>
      </c>
      <c r="E186" s="31">
        <f t="shared" si="111"/>
        <v>0</v>
      </c>
      <c r="F186" s="1"/>
      <c r="G186" s="32">
        <f t="shared" ref="G186:CS186" si="113">G176*G$52</f>
        <v>0</v>
      </c>
      <c r="H186" s="32">
        <f t="shared" si="113"/>
        <v>0</v>
      </c>
      <c r="I186" s="32">
        <f t="shared" si="113"/>
        <v>0</v>
      </c>
      <c r="J186" s="32">
        <f t="shared" si="113"/>
        <v>0</v>
      </c>
      <c r="K186" s="32">
        <f t="shared" si="113"/>
        <v>0</v>
      </c>
      <c r="L186" s="32">
        <f t="shared" si="113"/>
        <v>0</v>
      </c>
      <c r="M186" s="32">
        <f t="shared" si="113"/>
        <v>0</v>
      </c>
      <c r="N186" s="32">
        <f t="shared" si="113"/>
        <v>0</v>
      </c>
      <c r="O186" s="32">
        <f t="shared" si="113"/>
        <v>0</v>
      </c>
      <c r="P186" s="32">
        <f t="shared" si="113"/>
        <v>0</v>
      </c>
      <c r="Q186" s="32">
        <f t="shared" si="113"/>
        <v>0</v>
      </c>
      <c r="R186" s="32">
        <f t="shared" si="113"/>
        <v>0</v>
      </c>
      <c r="S186" s="32">
        <f t="shared" si="113"/>
        <v>0</v>
      </c>
      <c r="T186" s="32">
        <f t="shared" si="113"/>
        <v>0</v>
      </c>
      <c r="U186" s="32">
        <f t="shared" si="113"/>
        <v>0</v>
      </c>
      <c r="V186" s="32">
        <f t="shared" si="113"/>
        <v>0</v>
      </c>
      <c r="W186" s="32">
        <f t="shared" si="113"/>
        <v>0</v>
      </c>
      <c r="X186" s="32">
        <f t="shared" si="113"/>
        <v>0</v>
      </c>
      <c r="Y186" s="32">
        <f t="shared" si="113"/>
        <v>0</v>
      </c>
      <c r="Z186" s="32">
        <f t="shared" si="113"/>
        <v>0</v>
      </c>
      <c r="AA186" s="32">
        <f t="shared" si="113"/>
        <v>0</v>
      </c>
      <c r="AB186" s="32">
        <f t="shared" si="113"/>
        <v>0</v>
      </c>
      <c r="AC186" s="32">
        <f t="shared" si="113"/>
        <v>0</v>
      </c>
      <c r="AD186" s="32">
        <f t="shared" si="113"/>
        <v>0</v>
      </c>
      <c r="AE186" s="32">
        <f t="shared" si="113"/>
        <v>0</v>
      </c>
      <c r="AF186" s="32">
        <f t="shared" si="113"/>
        <v>0</v>
      </c>
      <c r="AG186" s="32">
        <f t="shared" si="113"/>
        <v>0</v>
      </c>
      <c r="AH186" s="32">
        <f t="shared" si="113"/>
        <v>0</v>
      </c>
      <c r="AI186" s="32">
        <f t="shared" si="113"/>
        <v>0</v>
      </c>
      <c r="AJ186" s="32">
        <f t="shared" si="113"/>
        <v>0</v>
      </c>
      <c r="AK186" s="32">
        <f t="shared" si="113"/>
        <v>0</v>
      </c>
      <c r="AL186" s="32">
        <f t="shared" si="113"/>
        <v>0</v>
      </c>
      <c r="AM186" s="32">
        <f t="shared" si="113"/>
        <v>0</v>
      </c>
      <c r="AN186" s="32">
        <f t="shared" si="113"/>
        <v>0</v>
      </c>
      <c r="AO186" s="32">
        <f t="shared" si="113"/>
        <v>0</v>
      </c>
      <c r="AP186" s="32">
        <f t="shared" si="113"/>
        <v>0</v>
      </c>
      <c r="AQ186" s="32">
        <f t="shared" si="113"/>
        <v>0</v>
      </c>
      <c r="AR186" s="32">
        <f t="shared" si="113"/>
        <v>0</v>
      </c>
      <c r="AS186" s="32">
        <f t="shared" si="113"/>
        <v>0</v>
      </c>
      <c r="AT186" s="32">
        <f t="shared" si="113"/>
        <v>0</v>
      </c>
      <c r="AU186" s="32">
        <f t="shared" si="113"/>
        <v>0</v>
      </c>
      <c r="AV186" s="32">
        <f t="shared" si="113"/>
        <v>0</v>
      </c>
      <c r="AW186" s="32">
        <f t="shared" si="113"/>
        <v>0</v>
      </c>
      <c r="AX186" s="32">
        <f t="shared" si="113"/>
        <v>0</v>
      </c>
      <c r="AY186" s="32">
        <f t="shared" si="113"/>
        <v>0</v>
      </c>
      <c r="AZ186" s="32">
        <f t="shared" si="113"/>
        <v>0</v>
      </c>
      <c r="BA186" s="32">
        <f t="shared" si="113"/>
        <v>0</v>
      </c>
      <c r="BB186" s="32">
        <f t="shared" si="113"/>
        <v>0</v>
      </c>
      <c r="BC186" s="32">
        <f t="shared" si="113"/>
        <v>0</v>
      </c>
      <c r="BD186" s="32">
        <f t="shared" si="113"/>
        <v>0</v>
      </c>
      <c r="BE186" s="32">
        <f t="shared" si="113"/>
        <v>0</v>
      </c>
      <c r="BF186" s="32">
        <f t="shared" si="113"/>
        <v>0</v>
      </c>
      <c r="BG186" s="32">
        <f t="shared" si="113"/>
        <v>0</v>
      </c>
      <c r="BH186" s="32">
        <f t="shared" si="113"/>
        <v>0</v>
      </c>
      <c r="BI186" s="32">
        <f t="shared" si="113"/>
        <v>0</v>
      </c>
      <c r="BJ186" s="32">
        <f t="shared" si="113"/>
        <v>0</v>
      </c>
      <c r="BK186" s="32">
        <f t="shared" si="113"/>
        <v>0</v>
      </c>
      <c r="BL186" s="32">
        <f t="shared" si="113"/>
        <v>0</v>
      </c>
      <c r="BM186" s="32">
        <f t="shared" si="113"/>
        <v>0</v>
      </c>
      <c r="BN186" s="32">
        <f t="shared" si="113"/>
        <v>0</v>
      </c>
      <c r="BO186" s="32">
        <f t="shared" si="113"/>
        <v>0</v>
      </c>
      <c r="BP186" s="32">
        <f t="shared" si="113"/>
        <v>0</v>
      </c>
      <c r="BQ186" s="32">
        <f t="shared" si="113"/>
        <v>0</v>
      </c>
      <c r="BR186" s="32">
        <f t="shared" si="113"/>
        <v>0</v>
      </c>
      <c r="BS186" s="32">
        <f t="shared" si="113"/>
        <v>0</v>
      </c>
      <c r="BT186" s="32">
        <f t="shared" si="113"/>
        <v>0</v>
      </c>
      <c r="BU186" s="32">
        <f t="shared" si="113"/>
        <v>0</v>
      </c>
      <c r="BV186" s="32">
        <f t="shared" si="113"/>
        <v>0</v>
      </c>
      <c r="BW186" s="32">
        <f t="shared" si="113"/>
        <v>0</v>
      </c>
      <c r="BX186" s="32">
        <f t="shared" si="113"/>
        <v>0</v>
      </c>
      <c r="BY186" s="32">
        <f t="shared" si="113"/>
        <v>0</v>
      </c>
      <c r="BZ186" s="32">
        <f t="shared" si="113"/>
        <v>0</v>
      </c>
      <c r="CA186" s="32">
        <f t="shared" si="113"/>
        <v>0</v>
      </c>
      <c r="CB186" s="32">
        <f t="shared" si="113"/>
        <v>0</v>
      </c>
      <c r="CC186" s="32">
        <f t="shared" si="113"/>
        <v>0</v>
      </c>
      <c r="CD186" s="32">
        <f t="shared" si="113"/>
        <v>0</v>
      </c>
      <c r="CE186" s="32">
        <f t="shared" si="113"/>
        <v>0</v>
      </c>
      <c r="CF186" s="32">
        <f t="shared" si="113"/>
        <v>0</v>
      </c>
      <c r="CG186" s="32">
        <f t="shared" si="113"/>
        <v>0</v>
      </c>
      <c r="CH186" s="32">
        <f t="shared" si="113"/>
        <v>0</v>
      </c>
      <c r="CI186" s="32">
        <f t="shared" si="113"/>
        <v>0</v>
      </c>
      <c r="CJ186" s="32">
        <f t="shared" si="113"/>
        <v>0</v>
      </c>
      <c r="CK186" s="32">
        <f t="shared" si="113"/>
        <v>0</v>
      </c>
      <c r="CL186" s="32">
        <f t="shared" si="113"/>
        <v>0</v>
      </c>
      <c r="CM186" s="32">
        <f t="shared" si="113"/>
        <v>0</v>
      </c>
      <c r="CN186" s="32">
        <f t="shared" si="113"/>
        <v>0</v>
      </c>
      <c r="CO186" s="32">
        <f t="shared" si="113"/>
        <v>0</v>
      </c>
      <c r="CP186" s="32">
        <f t="shared" si="113"/>
        <v>0</v>
      </c>
      <c r="CQ186" s="32">
        <f t="shared" si="113"/>
        <v>0</v>
      </c>
      <c r="CR186" s="32">
        <f t="shared" si="113"/>
        <v>0</v>
      </c>
      <c r="CS186" s="32">
        <f t="shared" si="113"/>
        <v>0</v>
      </c>
    </row>
    <row r="187" spans="2:97" ht="15.75" customHeight="1">
      <c r="B187" s="2" t="s">
        <v>104</v>
      </c>
      <c r="E187" s="29">
        <f t="shared" si="111"/>
        <v>0</v>
      </c>
      <c r="F187" s="1"/>
      <c r="G187" s="40">
        <f t="shared" ref="G187:CS187" si="114">G177*G$52</f>
        <v>0</v>
      </c>
      <c r="H187" s="40">
        <f t="shared" si="114"/>
        <v>0</v>
      </c>
      <c r="I187" s="40">
        <f t="shared" si="114"/>
        <v>0</v>
      </c>
      <c r="J187" s="40">
        <f t="shared" si="114"/>
        <v>0</v>
      </c>
      <c r="K187" s="40">
        <f t="shared" si="114"/>
        <v>0</v>
      </c>
      <c r="L187" s="40">
        <f t="shared" si="114"/>
        <v>0</v>
      </c>
      <c r="M187" s="40">
        <f t="shared" si="114"/>
        <v>0</v>
      </c>
      <c r="N187" s="40">
        <f t="shared" si="114"/>
        <v>0</v>
      </c>
      <c r="O187" s="40">
        <f t="shared" si="114"/>
        <v>0</v>
      </c>
      <c r="P187" s="40">
        <f t="shared" si="114"/>
        <v>0</v>
      </c>
      <c r="Q187" s="40">
        <f t="shared" si="114"/>
        <v>0</v>
      </c>
      <c r="R187" s="40">
        <f t="shared" si="114"/>
        <v>0</v>
      </c>
      <c r="S187" s="40">
        <f t="shared" si="114"/>
        <v>0</v>
      </c>
      <c r="T187" s="40">
        <f t="shared" si="114"/>
        <v>0</v>
      </c>
      <c r="U187" s="40">
        <f t="shared" si="114"/>
        <v>0</v>
      </c>
      <c r="V187" s="40">
        <f t="shared" si="114"/>
        <v>0</v>
      </c>
      <c r="W187" s="40">
        <f t="shared" si="114"/>
        <v>0</v>
      </c>
      <c r="X187" s="40">
        <f t="shared" si="114"/>
        <v>0</v>
      </c>
      <c r="Y187" s="40">
        <f t="shared" si="114"/>
        <v>0</v>
      </c>
      <c r="Z187" s="40">
        <f t="shared" si="114"/>
        <v>0</v>
      </c>
      <c r="AA187" s="40">
        <f t="shared" si="114"/>
        <v>0</v>
      </c>
      <c r="AB187" s="40">
        <f t="shared" si="114"/>
        <v>0</v>
      </c>
      <c r="AC187" s="40">
        <f t="shared" si="114"/>
        <v>0</v>
      </c>
      <c r="AD187" s="40">
        <f t="shared" si="114"/>
        <v>0</v>
      </c>
      <c r="AE187" s="40">
        <f t="shared" si="114"/>
        <v>0</v>
      </c>
      <c r="AF187" s="40">
        <f t="shared" si="114"/>
        <v>0</v>
      </c>
      <c r="AG187" s="40">
        <f t="shared" si="114"/>
        <v>0</v>
      </c>
      <c r="AH187" s="40">
        <f t="shared" si="114"/>
        <v>0</v>
      </c>
      <c r="AI187" s="40">
        <f t="shared" si="114"/>
        <v>0</v>
      </c>
      <c r="AJ187" s="40">
        <f t="shared" si="114"/>
        <v>0</v>
      </c>
      <c r="AK187" s="40">
        <f t="shared" si="114"/>
        <v>0</v>
      </c>
      <c r="AL187" s="40">
        <f t="shared" si="114"/>
        <v>0</v>
      </c>
      <c r="AM187" s="40">
        <f t="shared" si="114"/>
        <v>0</v>
      </c>
      <c r="AN187" s="40">
        <f t="shared" si="114"/>
        <v>0</v>
      </c>
      <c r="AO187" s="40">
        <f t="shared" si="114"/>
        <v>0</v>
      </c>
      <c r="AP187" s="40">
        <f t="shared" si="114"/>
        <v>0</v>
      </c>
      <c r="AQ187" s="40">
        <f t="shared" si="114"/>
        <v>0</v>
      </c>
      <c r="AR187" s="40">
        <f t="shared" si="114"/>
        <v>0</v>
      </c>
      <c r="AS187" s="40">
        <f t="shared" si="114"/>
        <v>0</v>
      </c>
      <c r="AT187" s="40">
        <f t="shared" si="114"/>
        <v>0</v>
      </c>
      <c r="AU187" s="40">
        <f t="shared" si="114"/>
        <v>0</v>
      </c>
      <c r="AV187" s="40">
        <f t="shared" si="114"/>
        <v>0</v>
      </c>
      <c r="AW187" s="40">
        <f t="shared" si="114"/>
        <v>0</v>
      </c>
      <c r="AX187" s="40">
        <f t="shared" si="114"/>
        <v>0</v>
      </c>
      <c r="AY187" s="40">
        <f t="shared" si="114"/>
        <v>0</v>
      </c>
      <c r="AZ187" s="40">
        <f t="shared" si="114"/>
        <v>0</v>
      </c>
      <c r="BA187" s="40">
        <f t="shared" si="114"/>
        <v>0</v>
      </c>
      <c r="BB187" s="40">
        <f t="shared" si="114"/>
        <v>0</v>
      </c>
      <c r="BC187" s="40">
        <f t="shared" si="114"/>
        <v>0</v>
      </c>
      <c r="BD187" s="40">
        <f t="shared" si="114"/>
        <v>0</v>
      </c>
      <c r="BE187" s="40">
        <f t="shared" si="114"/>
        <v>0</v>
      </c>
      <c r="BF187" s="40">
        <f t="shared" si="114"/>
        <v>0</v>
      </c>
      <c r="BG187" s="40">
        <f t="shared" si="114"/>
        <v>0</v>
      </c>
      <c r="BH187" s="40">
        <f t="shared" si="114"/>
        <v>0</v>
      </c>
      <c r="BI187" s="40">
        <f t="shared" si="114"/>
        <v>0</v>
      </c>
      <c r="BJ187" s="40">
        <f t="shared" si="114"/>
        <v>0</v>
      </c>
      <c r="BK187" s="40">
        <f t="shared" si="114"/>
        <v>0</v>
      </c>
      <c r="BL187" s="40">
        <f t="shared" si="114"/>
        <v>0</v>
      </c>
      <c r="BM187" s="40">
        <f t="shared" si="114"/>
        <v>0</v>
      </c>
      <c r="BN187" s="40">
        <f t="shared" si="114"/>
        <v>0</v>
      </c>
      <c r="BO187" s="40">
        <f t="shared" si="114"/>
        <v>0</v>
      </c>
      <c r="BP187" s="40">
        <f t="shared" si="114"/>
        <v>0</v>
      </c>
      <c r="BQ187" s="40">
        <f t="shared" si="114"/>
        <v>0</v>
      </c>
      <c r="BR187" s="40">
        <f t="shared" si="114"/>
        <v>0</v>
      </c>
      <c r="BS187" s="40">
        <f t="shared" si="114"/>
        <v>0</v>
      </c>
      <c r="BT187" s="40">
        <f t="shared" si="114"/>
        <v>0</v>
      </c>
      <c r="BU187" s="40">
        <f t="shared" si="114"/>
        <v>0</v>
      </c>
      <c r="BV187" s="40">
        <f t="shared" si="114"/>
        <v>0</v>
      </c>
      <c r="BW187" s="40">
        <f t="shared" si="114"/>
        <v>0</v>
      </c>
      <c r="BX187" s="40">
        <f t="shared" si="114"/>
        <v>0</v>
      </c>
      <c r="BY187" s="40">
        <f t="shared" si="114"/>
        <v>0</v>
      </c>
      <c r="BZ187" s="40">
        <f t="shared" si="114"/>
        <v>0</v>
      </c>
      <c r="CA187" s="40">
        <f t="shared" si="114"/>
        <v>0</v>
      </c>
      <c r="CB187" s="40">
        <f t="shared" si="114"/>
        <v>0</v>
      </c>
      <c r="CC187" s="40">
        <f t="shared" si="114"/>
        <v>0</v>
      </c>
      <c r="CD187" s="40">
        <f t="shared" si="114"/>
        <v>0</v>
      </c>
      <c r="CE187" s="40">
        <f t="shared" si="114"/>
        <v>0</v>
      </c>
      <c r="CF187" s="40">
        <f t="shared" si="114"/>
        <v>0</v>
      </c>
      <c r="CG187" s="40">
        <f t="shared" si="114"/>
        <v>0</v>
      </c>
      <c r="CH187" s="40">
        <f t="shared" si="114"/>
        <v>0</v>
      </c>
      <c r="CI187" s="40">
        <f t="shared" si="114"/>
        <v>0</v>
      </c>
      <c r="CJ187" s="40">
        <f t="shared" si="114"/>
        <v>0</v>
      </c>
      <c r="CK187" s="40">
        <f t="shared" si="114"/>
        <v>0</v>
      </c>
      <c r="CL187" s="40">
        <f t="shared" si="114"/>
        <v>0</v>
      </c>
      <c r="CM187" s="40">
        <f t="shared" si="114"/>
        <v>0</v>
      </c>
      <c r="CN187" s="40">
        <f t="shared" si="114"/>
        <v>0</v>
      </c>
      <c r="CO187" s="40">
        <f t="shared" si="114"/>
        <v>0</v>
      </c>
      <c r="CP187" s="40">
        <f t="shared" si="114"/>
        <v>0</v>
      </c>
      <c r="CQ187" s="40">
        <f t="shared" si="114"/>
        <v>0</v>
      </c>
      <c r="CR187" s="40">
        <f t="shared" si="114"/>
        <v>0</v>
      </c>
      <c r="CS187" s="40">
        <f t="shared" si="114"/>
        <v>0</v>
      </c>
    </row>
    <row r="188" spans="2:97" ht="15.75" customHeight="1"/>
    <row r="189" spans="2:97" ht="15.75" customHeight="1">
      <c r="B189" s="43">
        <f>B17</f>
        <v>0</v>
      </c>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row>
    <row r="190" spans="2:97" ht="15.75" customHeight="1"/>
    <row r="191" spans="2:97" ht="15.75" customHeight="1">
      <c r="B191" s="2" t="s">
        <v>96</v>
      </c>
      <c r="E191" s="31">
        <f t="shared" ref="E191:E194" si="115">SUM(G191:CS191)</f>
        <v>0</v>
      </c>
      <c r="F191" s="1"/>
      <c r="G191" s="40">
        <f t="shared" ref="G191:CS191" si="116">(G$28*$C$17)+(G$29*$D$17)+(G$30*$C$17)</f>
        <v>0</v>
      </c>
      <c r="H191" s="40">
        <f t="shared" si="116"/>
        <v>0</v>
      </c>
      <c r="I191" s="40">
        <f t="shared" si="116"/>
        <v>0</v>
      </c>
      <c r="J191" s="40">
        <f t="shared" si="116"/>
        <v>0</v>
      </c>
      <c r="K191" s="40">
        <f t="shared" si="116"/>
        <v>0</v>
      </c>
      <c r="L191" s="40">
        <f t="shared" si="116"/>
        <v>0</v>
      </c>
      <c r="M191" s="40">
        <f t="shared" si="116"/>
        <v>0</v>
      </c>
      <c r="N191" s="40">
        <f t="shared" si="116"/>
        <v>0</v>
      </c>
      <c r="O191" s="40">
        <f t="shared" si="116"/>
        <v>0</v>
      </c>
      <c r="P191" s="40">
        <f t="shared" si="116"/>
        <v>0</v>
      </c>
      <c r="Q191" s="40">
        <f t="shared" si="116"/>
        <v>0</v>
      </c>
      <c r="R191" s="40">
        <f t="shared" si="116"/>
        <v>0</v>
      </c>
      <c r="S191" s="40">
        <f t="shared" si="116"/>
        <v>0</v>
      </c>
      <c r="T191" s="40">
        <f t="shared" si="116"/>
        <v>0</v>
      </c>
      <c r="U191" s="40">
        <f t="shared" si="116"/>
        <v>0</v>
      </c>
      <c r="V191" s="40">
        <f t="shared" si="116"/>
        <v>0</v>
      </c>
      <c r="W191" s="40">
        <f t="shared" si="116"/>
        <v>0</v>
      </c>
      <c r="X191" s="40">
        <f t="shared" si="116"/>
        <v>0</v>
      </c>
      <c r="Y191" s="40">
        <f t="shared" si="116"/>
        <v>0</v>
      </c>
      <c r="Z191" s="40">
        <f t="shared" si="116"/>
        <v>0</v>
      </c>
      <c r="AA191" s="40">
        <f t="shared" si="116"/>
        <v>0</v>
      </c>
      <c r="AB191" s="40">
        <f t="shared" si="116"/>
        <v>0</v>
      </c>
      <c r="AC191" s="40">
        <f t="shared" si="116"/>
        <v>0</v>
      </c>
      <c r="AD191" s="40">
        <f t="shared" si="116"/>
        <v>0</v>
      </c>
      <c r="AE191" s="40">
        <f t="shared" si="116"/>
        <v>0</v>
      </c>
      <c r="AF191" s="40">
        <f t="shared" si="116"/>
        <v>0</v>
      </c>
      <c r="AG191" s="40">
        <f t="shared" si="116"/>
        <v>0</v>
      </c>
      <c r="AH191" s="40">
        <f t="shared" si="116"/>
        <v>0</v>
      </c>
      <c r="AI191" s="40">
        <f t="shared" si="116"/>
        <v>0</v>
      </c>
      <c r="AJ191" s="40">
        <f t="shared" si="116"/>
        <v>0</v>
      </c>
      <c r="AK191" s="40">
        <f t="shared" si="116"/>
        <v>0</v>
      </c>
      <c r="AL191" s="40">
        <f t="shared" si="116"/>
        <v>0</v>
      </c>
      <c r="AM191" s="40">
        <f t="shared" si="116"/>
        <v>0</v>
      </c>
      <c r="AN191" s="40">
        <f t="shared" si="116"/>
        <v>0</v>
      </c>
      <c r="AO191" s="40">
        <f t="shared" si="116"/>
        <v>0</v>
      </c>
      <c r="AP191" s="40">
        <f t="shared" si="116"/>
        <v>0</v>
      </c>
      <c r="AQ191" s="40">
        <f t="shared" si="116"/>
        <v>0</v>
      </c>
      <c r="AR191" s="40">
        <f t="shared" si="116"/>
        <v>0</v>
      </c>
      <c r="AS191" s="40">
        <f t="shared" si="116"/>
        <v>0</v>
      </c>
      <c r="AT191" s="40">
        <f t="shared" si="116"/>
        <v>0</v>
      </c>
      <c r="AU191" s="40">
        <f t="shared" si="116"/>
        <v>0</v>
      </c>
      <c r="AV191" s="40">
        <f t="shared" si="116"/>
        <v>0</v>
      </c>
      <c r="AW191" s="40">
        <f t="shared" si="116"/>
        <v>0</v>
      </c>
      <c r="AX191" s="40">
        <f t="shared" si="116"/>
        <v>0</v>
      </c>
      <c r="AY191" s="40">
        <f t="shared" si="116"/>
        <v>0</v>
      </c>
      <c r="AZ191" s="40">
        <f t="shared" si="116"/>
        <v>0</v>
      </c>
      <c r="BA191" s="40">
        <f t="shared" si="116"/>
        <v>0</v>
      </c>
      <c r="BB191" s="40">
        <f t="shared" si="116"/>
        <v>0</v>
      </c>
      <c r="BC191" s="40">
        <f t="shared" si="116"/>
        <v>0</v>
      </c>
      <c r="BD191" s="40">
        <f t="shared" si="116"/>
        <v>0</v>
      </c>
      <c r="BE191" s="40">
        <f t="shared" si="116"/>
        <v>0</v>
      </c>
      <c r="BF191" s="40">
        <f t="shared" si="116"/>
        <v>0</v>
      </c>
      <c r="BG191" s="40">
        <f t="shared" si="116"/>
        <v>0</v>
      </c>
      <c r="BH191" s="40">
        <f t="shared" si="116"/>
        <v>0</v>
      </c>
      <c r="BI191" s="40">
        <f t="shared" si="116"/>
        <v>0</v>
      </c>
      <c r="BJ191" s="40">
        <f t="shared" si="116"/>
        <v>0</v>
      </c>
      <c r="BK191" s="40">
        <f t="shared" si="116"/>
        <v>0</v>
      </c>
      <c r="BL191" s="40">
        <f t="shared" si="116"/>
        <v>0</v>
      </c>
      <c r="BM191" s="40">
        <f t="shared" si="116"/>
        <v>0</v>
      </c>
      <c r="BN191" s="40">
        <f t="shared" si="116"/>
        <v>0</v>
      </c>
      <c r="BO191" s="40">
        <f t="shared" si="116"/>
        <v>0</v>
      </c>
      <c r="BP191" s="40">
        <f t="shared" si="116"/>
        <v>0</v>
      </c>
      <c r="BQ191" s="40">
        <f t="shared" si="116"/>
        <v>0</v>
      </c>
      <c r="BR191" s="40">
        <f t="shared" si="116"/>
        <v>0</v>
      </c>
      <c r="BS191" s="40">
        <f t="shared" si="116"/>
        <v>0</v>
      </c>
      <c r="BT191" s="40">
        <f t="shared" si="116"/>
        <v>0</v>
      </c>
      <c r="BU191" s="40">
        <f t="shared" si="116"/>
        <v>0</v>
      </c>
      <c r="BV191" s="40">
        <f t="shared" si="116"/>
        <v>0</v>
      </c>
      <c r="BW191" s="40">
        <f t="shared" si="116"/>
        <v>0</v>
      </c>
      <c r="BX191" s="40">
        <f t="shared" si="116"/>
        <v>0</v>
      </c>
      <c r="BY191" s="40">
        <f t="shared" si="116"/>
        <v>0</v>
      </c>
      <c r="BZ191" s="40">
        <f t="shared" si="116"/>
        <v>0</v>
      </c>
      <c r="CA191" s="40">
        <f t="shared" si="116"/>
        <v>0</v>
      </c>
      <c r="CB191" s="40">
        <f t="shared" si="116"/>
        <v>0</v>
      </c>
      <c r="CC191" s="40">
        <f t="shared" si="116"/>
        <v>0</v>
      </c>
      <c r="CD191" s="40">
        <f t="shared" si="116"/>
        <v>0</v>
      </c>
      <c r="CE191" s="40">
        <f t="shared" si="116"/>
        <v>0</v>
      </c>
      <c r="CF191" s="40">
        <f t="shared" si="116"/>
        <v>0</v>
      </c>
      <c r="CG191" s="40">
        <f t="shared" si="116"/>
        <v>0</v>
      </c>
      <c r="CH191" s="40">
        <f t="shared" si="116"/>
        <v>0</v>
      </c>
      <c r="CI191" s="40">
        <f t="shared" si="116"/>
        <v>0</v>
      </c>
      <c r="CJ191" s="40">
        <f t="shared" si="116"/>
        <v>0</v>
      </c>
      <c r="CK191" s="40">
        <f t="shared" si="116"/>
        <v>0</v>
      </c>
      <c r="CL191" s="40">
        <f t="shared" si="116"/>
        <v>0</v>
      </c>
      <c r="CM191" s="40">
        <f t="shared" si="116"/>
        <v>0</v>
      </c>
      <c r="CN191" s="40">
        <f t="shared" si="116"/>
        <v>0</v>
      </c>
      <c r="CO191" s="40">
        <f t="shared" si="116"/>
        <v>0</v>
      </c>
      <c r="CP191" s="40">
        <f t="shared" si="116"/>
        <v>0</v>
      </c>
      <c r="CQ191" s="40">
        <f t="shared" si="116"/>
        <v>0</v>
      </c>
      <c r="CR191" s="40">
        <f t="shared" si="116"/>
        <v>0</v>
      </c>
      <c r="CS191" s="40">
        <f t="shared" si="116"/>
        <v>0</v>
      </c>
    </row>
    <row r="192" spans="2:97" ht="15.75" customHeight="1">
      <c r="B192" s="2" t="s">
        <v>97</v>
      </c>
      <c r="E192" s="31">
        <f t="shared" si="115"/>
        <v>0</v>
      </c>
      <c r="G192" s="40">
        <f t="shared" ref="G192:CS192" si="117">(G$56*$C$17)+(G$57*$D$17)+(G$58*$D$17)+(G$59*$C$17)</f>
        <v>0</v>
      </c>
      <c r="H192" s="40">
        <f t="shared" si="117"/>
        <v>0</v>
      </c>
      <c r="I192" s="40">
        <f t="shared" si="117"/>
        <v>0</v>
      </c>
      <c r="J192" s="40">
        <f t="shared" si="117"/>
        <v>0</v>
      </c>
      <c r="K192" s="40">
        <f t="shared" si="117"/>
        <v>0</v>
      </c>
      <c r="L192" s="40">
        <f t="shared" si="117"/>
        <v>0</v>
      </c>
      <c r="M192" s="40">
        <f t="shared" si="117"/>
        <v>0</v>
      </c>
      <c r="N192" s="40">
        <f t="shared" si="117"/>
        <v>0</v>
      </c>
      <c r="O192" s="40">
        <f t="shared" si="117"/>
        <v>0</v>
      </c>
      <c r="P192" s="40">
        <f t="shared" si="117"/>
        <v>0</v>
      </c>
      <c r="Q192" s="40">
        <f t="shared" si="117"/>
        <v>0</v>
      </c>
      <c r="R192" s="40">
        <f t="shared" si="117"/>
        <v>0</v>
      </c>
      <c r="S192" s="40">
        <f t="shared" si="117"/>
        <v>0</v>
      </c>
      <c r="T192" s="40">
        <f t="shared" si="117"/>
        <v>0</v>
      </c>
      <c r="U192" s="40">
        <f t="shared" si="117"/>
        <v>0</v>
      </c>
      <c r="V192" s="40">
        <f t="shared" si="117"/>
        <v>0</v>
      </c>
      <c r="W192" s="40">
        <f t="shared" si="117"/>
        <v>0</v>
      </c>
      <c r="X192" s="40">
        <f t="shared" si="117"/>
        <v>0</v>
      </c>
      <c r="Y192" s="40">
        <f t="shared" si="117"/>
        <v>0</v>
      </c>
      <c r="Z192" s="40">
        <f t="shared" si="117"/>
        <v>0</v>
      </c>
      <c r="AA192" s="40">
        <f t="shared" si="117"/>
        <v>0</v>
      </c>
      <c r="AB192" s="40">
        <f t="shared" si="117"/>
        <v>0</v>
      </c>
      <c r="AC192" s="40">
        <f t="shared" si="117"/>
        <v>0</v>
      </c>
      <c r="AD192" s="40">
        <f t="shared" si="117"/>
        <v>0</v>
      </c>
      <c r="AE192" s="40">
        <f t="shared" si="117"/>
        <v>0</v>
      </c>
      <c r="AF192" s="40">
        <f t="shared" si="117"/>
        <v>0</v>
      </c>
      <c r="AG192" s="40">
        <f t="shared" si="117"/>
        <v>0</v>
      </c>
      <c r="AH192" s="40">
        <f t="shared" si="117"/>
        <v>0</v>
      </c>
      <c r="AI192" s="40">
        <f t="shared" si="117"/>
        <v>0</v>
      </c>
      <c r="AJ192" s="40">
        <f t="shared" si="117"/>
        <v>0</v>
      </c>
      <c r="AK192" s="40">
        <f t="shared" si="117"/>
        <v>0</v>
      </c>
      <c r="AL192" s="40">
        <f t="shared" si="117"/>
        <v>0</v>
      </c>
      <c r="AM192" s="40">
        <f t="shared" si="117"/>
        <v>0</v>
      </c>
      <c r="AN192" s="40">
        <f t="shared" si="117"/>
        <v>0</v>
      </c>
      <c r="AO192" s="40">
        <f t="shared" si="117"/>
        <v>0</v>
      </c>
      <c r="AP192" s="40">
        <f t="shared" si="117"/>
        <v>0</v>
      </c>
      <c r="AQ192" s="40">
        <f t="shared" si="117"/>
        <v>0</v>
      </c>
      <c r="AR192" s="40">
        <f t="shared" si="117"/>
        <v>0</v>
      </c>
      <c r="AS192" s="40">
        <f t="shared" si="117"/>
        <v>0</v>
      </c>
      <c r="AT192" s="40">
        <f t="shared" si="117"/>
        <v>0</v>
      </c>
      <c r="AU192" s="40">
        <f t="shared" si="117"/>
        <v>0</v>
      </c>
      <c r="AV192" s="40">
        <f t="shared" si="117"/>
        <v>0</v>
      </c>
      <c r="AW192" s="40">
        <f t="shared" si="117"/>
        <v>0</v>
      </c>
      <c r="AX192" s="40">
        <f t="shared" si="117"/>
        <v>0</v>
      </c>
      <c r="AY192" s="40">
        <f t="shared" si="117"/>
        <v>0</v>
      </c>
      <c r="AZ192" s="40">
        <f t="shared" si="117"/>
        <v>0</v>
      </c>
      <c r="BA192" s="40">
        <f t="shared" si="117"/>
        <v>0</v>
      </c>
      <c r="BB192" s="40">
        <f t="shared" si="117"/>
        <v>0</v>
      </c>
      <c r="BC192" s="40">
        <f t="shared" si="117"/>
        <v>0</v>
      </c>
      <c r="BD192" s="40">
        <f t="shared" si="117"/>
        <v>0</v>
      </c>
      <c r="BE192" s="40">
        <f t="shared" si="117"/>
        <v>0</v>
      </c>
      <c r="BF192" s="40">
        <f t="shared" si="117"/>
        <v>0</v>
      </c>
      <c r="BG192" s="40">
        <f t="shared" si="117"/>
        <v>0</v>
      </c>
      <c r="BH192" s="40">
        <f t="shared" si="117"/>
        <v>0</v>
      </c>
      <c r="BI192" s="40">
        <f t="shared" si="117"/>
        <v>0</v>
      </c>
      <c r="BJ192" s="40">
        <f t="shared" si="117"/>
        <v>0</v>
      </c>
      <c r="BK192" s="40">
        <f t="shared" si="117"/>
        <v>0</v>
      </c>
      <c r="BL192" s="40">
        <f t="shared" si="117"/>
        <v>0</v>
      </c>
      <c r="BM192" s="40">
        <f t="shared" si="117"/>
        <v>0</v>
      </c>
      <c r="BN192" s="40">
        <f t="shared" si="117"/>
        <v>0</v>
      </c>
      <c r="BO192" s="40">
        <f t="shared" si="117"/>
        <v>0</v>
      </c>
      <c r="BP192" s="40">
        <f t="shared" si="117"/>
        <v>0</v>
      </c>
      <c r="BQ192" s="40">
        <f t="shared" si="117"/>
        <v>0</v>
      </c>
      <c r="BR192" s="40">
        <f t="shared" si="117"/>
        <v>0</v>
      </c>
      <c r="BS192" s="40">
        <f t="shared" si="117"/>
        <v>0</v>
      </c>
      <c r="BT192" s="40">
        <f t="shared" si="117"/>
        <v>0</v>
      </c>
      <c r="BU192" s="40">
        <f t="shared" si="117"/>
        <v>0</v>
      </c>
      <c r="BV192" s="40">
        <f t="shared" si="117"/>
        <v>0</v>
      </c>
      <c r="BW192" s="40">
        <f t="shared" si="117"/>
        <v>0</v>
      </c>
      <c r="BX192" s="40">
        <f t="shared" si="117"/>
        <v>0</v>
      </c>
      <c r="BY192" s="40">
        <f t="shared" si="117"/>
        <v>0</v>
      </c>
      <c r="BZ192" s="40">
        <f t="shared" si="117"/>
        <v>0</v>
      </c>
      <c r="CA192" s="40">
        <f t="shared" si="117"/>
        <v>0</v>
      </c>
      <c r="CB192" s="40">
        <f t="shared" si="117"/>
        <v>0</v>
      </c>
      <c r="CC192" s="40">
        <f t="shared" si="117"/>
        <v>0</v>
      </c>
      <c r="CD192" s="40">
        <f t="shared" si="117"/>
        <v>0</v>
      </c>
      <c r="CE192" s="40">
        <f t="shared" si="117"/>
        <v>0</v>
      </c>
      <c r="CF192" s="40">
        <f t="shared" si="117"/>
        <v>0</v>
      </c>
      <c r="CG192" s="40">
        <f t="shared" si="117"/>
        <v>0</v>
      </c>
      <c r="CH192" s="40">
        <f t="shared" si="117"/>
        <v>0</v>
      </c>
      <c r="CI192" s="40">
        <f t="shared" si="117"/>
        <v>0</v>
      </c>
      <c r="CJ192" s="40">
        <f t="shared" si="117"/>
        <v>0</v>
      </c>
      <c r="CK192" s="40">
        <f t="shared" si="117"/>
        <v>0</v>
      </c>
      <c r="CL192" s="40">
        <f t="shared" si="117"/>
        <v>0</v>
      </c>
      <c r="CM192" s="40">
        <f t="shared" si="117"/>
        <v>0</v>
      </c>
      <c r="CN192" s="40">
        <f t="shared" si="117"/>
        <v>0</v>
      </c>
      <c r="CO192" s="40">
        <f t="shared" si="117"/>
        <v>0</v>
      </c>
      <c r="CP192" s="40">
        <f t="shared" si="117"/>
        <v>0</v>
      </c>
      <c r="CQ192" s="40">
        <f t="shared" si="117"/>
        <v>0</v>
      </c>
      <c r="CR192" s="40">
        <f t="shared" si="117"/>
        <v>0</v>
      </c>
      <c r="CS192" s="40">
        <f t="shared" si="117"/>
        <v>0</v>
      </c>
    </row>
    <row r="193" spans="2:97" ht="15.75" customHeight="1">
      <c r="B193" s="2" t="s">
        <v>98</v>
      </c>
      <c r="E193" s="31">
        <f t="shared" si="115"/>
        <v>0</v>
      </c>
      <c r="G193" s="40">
        <f t="shared" ref="G193:CS193" si="118">(G$70*$C$17)+(G$71*$D$17)+(G$72*$D$17)+(G$73*$C$17)</f>
        <v>0</v>
      </c>
      <c r="H193" s="40">
        <f t="shared" si="118"/>
        <v>0</v>
      </c>
      <c r="I193" s="40">
        <f t="shared" si="118"/>
        <v>0</v>
      </c>
      <c r="J193" s="40">
        <f t="shared" si="118"/>
        <v>0</v>
      </c>
      <c r="K193" s="40">
        <f t="shared" si="118"/>
        <v>0</v>
      </c>
      <c r="L193" s="40">
        <f t="shared" si="118"/>
        <v>0</v>
      </c>
      <c r="M193" s="40">
        <f t="shared" si="118"/>
        <v>0</v>
      </c>
      <c r="N193" s="40">
        <f t="shared" si="118"/>
        <v>0</v>
      </c>
      <c r="O193" s="40">
        <f t="shared" si="118"/>
        <v>0</v>
      </c>
      <c r="P193" s="40">
        <f t="shared" si="118"/>
        <v>0</v>
      </c>
      <c r="Q193" s="40">
        <f t="shared" si="118"/>
        <v>0</v>
      </c>
      <c r="R193" s="40">
        <f t="shared" si="118"/>
        <v>0</v>
      </c>
      <c r="S193" s="40">
        <f t="shared" si="118"/>
        <v>0</v>
      </c>
      <c r="T193" s="40">
        <f t="shared" si="118"/>
        <v>0</v>
      </c>
      <c r="U193" s="40">
        <f t="shared" si="118"/>
        <v>0</v>
      </c>
      <c r="V193" s="40">
        <f t="shared" si="118"/>
        <v>0</v>
      </c>
      <c r="W193" s="40">
        <f t="shared" si="118"/>
        <v>0</v>
      </c>
      <c r="X193" s="40">
        <f t="shared" si="118"/>
        <v>0</v>
      </c>
      <c r="Y193" s="40">
        <f t="shared" si="118"/>
        <v>0</v>
      </c>
      <c r="Z193" s="40">
        <f t="shared" si="118"/>
        <v>0</v>
      </c>
      <c r="AA193" s="40">
        <f t="shared" si="118"/>
        <v>0</v>
      </c>
      <c r="AB193" s="40">
        <f t="shared" si="118"/>
        <v>0</v>
      </c>
      <c r="AC193" s="40">
        <f t="shared" si="118"/>
        <v>0</v>
      </c>
      <c r="AD193" s="40">
        <f t="shared" si="118"/>
        <v>0</v>
      </c>
      <c r="AE193" s="40">
        <f t="shared" si="118"/>
        <v>0</v>
      </c>
      <c r="AF193" s="40">
        <f t="shared" si="118"/>
        <v>0</v>
      </c>
      <c r="AG193" s="40">
        <f t="shared" si="118"/>
        <v>0</v>
      </c>
      <c r="AH193" s="40">
        <f t="shared" si="118"/>
        <v>0</v>
      </c>
      <c r="AI193" s="40">
        <f t="shared" si="118"/>
        <v>0</v>
      </c>
      <c r="AJ193" s="40">
        <f t="shared" si="118"/>
        <v>0</v>
      </c>
      <c r="AK193" s="40">
        <f t="shared" si="118"/>
        <v>0</v>
      </c>
      <c r="AL193" s="40">
        <f t="shared" si="118"/>
        <v>0</v>
      </c>
      <c r="AM193" s="40">
        <f t="shared" si="118"/>
        <v>0</v>
      </c>
      <c r="AN193" s="40">
        <f t="shared" si="118"/>
        <v>0</v>
      </c>
      <c r="AO193" s="40">
        <f t="shared" si="118"/>
        <v>0</v>
      </c>
      <c r="AP193" s="40">
        <f t="shared" si="118"/>
        <v>0</v>
      </c>
      <c r="AQ193" s="40">
        <f t="shared" si="118"/>
        <v>0</v>
      </c>
      <c r="AR193" s="40">
        <f t="shared" si="118"/>
        <v>0</v>
      </c>
      <c r="AS193" s="40">
        <f t="shared" si="118"/>
        <v>0</v>
      </c>
      <c r="AT193" s="40">
        <f t="shared" si="118"/>
        <v>0</v>
      </c>
      <c r="AU193" s="40">
        <f t="shared" si="118"/>
        <v>0</v>
      </c>
      <c r="AV193" s="40">
        <f t="shared" si="118"/>
        <v>0</v>
      </c>
      <c r="AW193" s="40">
        <f t="shared" si="118"/>
        <v>0</v>
      </c>
      <c r="AX193" s="40">
        <f t="shared" si="118"/>
        <v>0</v>
      </c>
      <c r="AY193" s="40">
        <f t="shared" si="118"/>
        <v>0</v>
      </c>
      <c r="AZ193" s="40">
        <f t="shared" si="118"/>
        <v>0</v>
      </c>
      <c r="BA193" s="40">
        <f t="shared" si="118"/>
        <v>0</v>
      </c>
      <c r="BB193" s="40">
        <f t="shared" si="118"/>
        <v>0</v>
      </c>
      <c r="BC193" s="40">
        <f t="shared" si="118"/>
        <v>0</v>
      </c>
      <c r="BD193" s="40">
        <f t="shared" si="118"/>
        <v>0</v>
      </c>
      <c r="BE193" s="40">
        <f t="shared" si="118"/>
        <v>0</v>
      </c>
      <c r="BF193" s="40">
        <f t="shared" si="118"/>
        <v>0</v>
      </c>
      <c r="BG193" s="40">
        <f t="shared" si="118"/>
        <v>0</v>
      </c>
      <c r="BH193" s="40">
        <f t="shared" si="118"/>
        <v>0</v>
      </c>
      <c r="BI193" s="40">
        <f t="shared" si="118"/>
        <v>0</v>
      </c>
      <c r="BJ193" s="40">
        <f t="shared" si="118"/>
        <v>0</v>
      </c>
      <c r="BK193" s="40">
        <f t="shared" si="118"/>
        <v>0</v>
      </c>
      <c r="BL193" s="40">
        <f t="shared" si="118"/>
        <v>0</v>
      </c>
      <c r="BM193" s="40">
        <f t="shared" si="118"/>
        <v>0</v>
      </c>
      <c r="BN193" s="40">
        <f t="shared" si="118"/>
        <v>0</v>
      </c>
      <c r="BO193" s="40">
        <f t="shared" si="118"/>
        <v>0</v>
      </c>
      <c r="BP193" s="40">
        <f t="shared" si="118"/>
        <v>0</v>
      </c>
      <c r="BQ193" s="40">
        <f t="shared" si="118"/>
        <v>0</v>
      </c>
      <c r="BR193" s="40">
        <f t="shared" si="118"/>
        <v>0</v>
      </c>
      <c r="BS193" s="40">
        <f t="shared" si="118"/>
        <v>0</v>
      </c>
      <c r="BT193" s="40">
        <f t="shared" si="118"/>
        <v>0</v>
      </c>
      <c r="BU193" s="40">
        <f t="shared" si="118"/>
        <v>0</v>
      </c>
      <c r="BV193" s="40">
        <f t="shared" si="118"/>
        <v>0</v>
      </c>
      <c r="BW193" s="40">
        <f t="shared" si="118"/>
        <v>0</v>
      </c>
      <c r="BX193" s="40">
        <f t="shared" si="118"/>
        <v>0</v>
      </c>
      <c r="BY193" s="40">
        <f t="shared" si="118"/>
        <v>0</v>
      </c>
      <c r="BZ193" s="40">
        <f t="shared" si="118"/>
        <v>0</v>
      </c>
      <c r="CA193" s="40">
        <f t="shared" si="118"/>
        <v>0</v>
      </c>
      <c r="CB193" s="40">
        <f t="shared" si="118"/>
        <v>0</v>
      </c>
      <c r="CC193" s="40">
        <f t="shared" si="118"/>
        <v>0</v>
      </c>
      <c r="CD193" s="40">
        <f t="shared" si="118"/>
        <v>0</v>
      </c>
      <c r="CE193" s="40">
        <f t="shared" si="118"/>
        <v>0</v>
      </c>
      <c r="CF193" s="40">
        <f t="shared" si="118"/>
        <v>0</v>
      </c>
      <c r="CG193" s="40">
        <f t="shared" si="118"/>
        <v>0</v>
      </c>
      <c r="CH193" s="40">
        <f t="shared" si="118"/>
        <v>0</v>
      </c>
      <c r="CI193" s="40">
        <f t="shared" si="118"/>
        <v>0</v>
      </c>
      <c r="CJ193" s="40">
        <f t="shared" si="118"/>
        <v>0</v>
      </c>
      <c r="CK193" s="40">
        <f t="shared" si="118"/>
        <v>0</v>
      </c>
      <c r="CL193" s="40">
        <f t="shared" si="118"/>
        <v>0</v>
      </c>
      <c r="CM193" s="40">
        <f t="shared" si="118"/>
        <v>0</v>
      </c>
      <c r="CN193" s="40">
        <f t="shared" si="118"/>
        <v>0</v>
      </c>
      <c r="CO193" s="40">
        <f t="shared" si="118"/>
        <v>0</v>
      </c>
      <c r="CP193" s="40">
        <f t="shared" si="118"/>
        <v>0</v>
      </c>
      <c r="CQ193" s="40">
        <f t="shared" si="118"/>
        <v>0</v>
      </c>
      <c r="CR193" s="40">
        <f t="shared" si="118"/>
        <v>0</v>
      </c>
      <c r="CS193" s="40">
        <f t="shared" si="118"/>
        <v>0</v>
      </c>
    </row>
    <row r="194" spans="2:97" ht="15.75" customHeight="1">
      <c r="B194" s="2" t="s">
        <v>88</v>
      </c>
      <c r="E194" s="31">
        <f t="shared" si="115"/>
        <v>0</v>
      </c>
      <c r="G194" s="40">
        <f t="shared" ref="G194:CS194" si="119">G45</f>
        <v>0</v>
      </c>
      <c r="H194" s="40">
        <f t="shared" si="119"/>
        <v>0</v>
      </c>
      <c r="I194" s="40">
        <f t="shared" si="119"/>
        <v>0</v>
      </c>
      <c r="J194" s="40">
        <f t="shared" si="119"/>
        <v>0</v>
      </c>
      <c r="K194" s="40">
        <f t="shared" si="119"/>
        <v>0</v>
      </c>
      <c r="L194" s="40">
        <f t="shared" si="119"/>
        <v>0</v>
      </c>
      <c r="M194" s="40">
        <f t="shared" si="119"/>
        <v>0</v>
      </c>
      <c r="N194" s="40">
        <f t="shared" si="119"/>
        <v>0</v>
      </c>
      <c r="O194" s="40">
        <f t="shared" si="119"/>
        <v>0</v>
      </c>
      <c r="P194" s="40">
        <f t="shared" si="119"/>
        <v>0</v>
      </c>
      <c r="Q194" s="40">
        <f t="shared" si="119"/>
        <v>0</v>
      </c>
      <c r="R194" s="40">
        <f t="shared" si="119"/>
        <v>0</v>
      </c>
      <c r="S194" s="40">
        <f t="shared" si="119"/>
        <v>0</v>
      </c>
      <c r="T194" s="40">
        <f t="shared" si="119"/>
        <v>0</v>
      </c>
      <c r="U194" s="40">
        <f t="shared" si="119"/>
        <v>0</v>
      </c>
      <c r="V194" s="40">
        <f t="shared" si="119"/>
        <v>0</v>
      </c>
      <c r="W194" s="40">
        <f t="shared" si="119"/>
        <v>0</v>
      </c>
      <c r="X194" s="40">
        <f t="shared" si="119"/>
        <v>0</v>
      </c>
      <c r="Y194" s="40">
        <f t="shared" si="119"/>
        <v>0</v>
      </c>
      <c r="Z194" s="40">
        <f t="shared" si="119"/>
        <v>0</v>
      </c>
      <c r="AA194" s="40">
        <f t="shared" si="119"/>
        <v>0</v>
      </c>
      <c r="AB194" s="40">
        <f t="shared" si="119"/>
        <v>0</v>
      </c>
      <c r="AC194" s="40">
        <f t="shared" si="119"/>
        <v>0</v>
      </c>
      <c r="AD194" s="40">
        <f t="shared" si="119"/>
        <v>0</v>
      </c>
      <c r="AE194" s="40">
        <f t="shared" si="119"/>
        <v>0</v>
      </c>
      <c r="AF194" s="40">
        <f t="shared" si="119"/>
        <v>0</v>
      </c>
      <c r="AG194" s="40">
        <f t="shared" si="119"/>
        <v>0</v>
      </c>
      <c r="AH194" s="40">
        <f t="shared" si="119"/>
        <v>0</v>
      </c>
      <c r="AI194" s="40">
        <f t="shared" si="119"/>
        <v>0</v>
      </c>
      <c r="AJ194" s="40">
        <f t="shared" si="119"/>
        <v>0</v>
      </c>
      <c r="AK194" s="40">
        <f t="shared" si="119"/>
        <v>0</v>
      </c>
      <c r="AL194" s="40">
        <f t="shared" si="119"/>
        <v>0</v>
      </c>
      <c r="AM194" s="40">
        <f t="shared" si="119"/>
        <v>0</v>
      </c>
      <c r="AN194" s="40">
        <f t="shared" si="119"/>
        <v>0</v>
      </c>
      <c r="AO194" s="40">
        <f t="shared" si="119"/>
        <v>0</v>
      </c>
      <c r="AP194" s="40">
        <f t="shared" si="119"/>
        <v>0</v>
      </c>
      <c r="AQ194" s="40">
        <f t="shared" si="119"/>
        <v>0</v>
      </c>
      <c r="AR194" s="40">
        <f t="shared" si="119"/>
        <v>0</v>
      </c>
      <c r="AS194" s="40">
        <f t="shared" si="119"/>
        <v>0</v>
      </c>
      <c r="AT194" s="40">
        <f t="shared" si="119"/>
        <v>0</v>
      </c>
      <c r="AU194" s="40">
        <f t="shared" si="119"/>
        <v>0</v>
      </c>
      <c r="AV194" s="40">
        <f t="shared" si="119"/>
        <v>0</v>
      </c>
      <c r="AW194" s="40">
        <f t="shared" si="119"/>
        <v>0</v>
      </c>
      <c r="AX194" s="40">
        <f t="shared" si="119"/>
        <v>0</v>
      </c>
      <c r="AY194" s="40">
        <f t="shared" si="119"/>
        <v>0</v>
      </c>
      <c r="AZ194" s="40">
        <f t="shared" si="119"/>
        <v>0</v>
      </c>
      <c r="BA194" s="40">
        <f t="shared" si="119"/>
        <v>0</v>
      </c>
      <c r="BB194" s="40">
        <f t="shared" si="119"/>
        <v>0</v>
      </c>
      <c r="BC194" s="40">
        <f t="shared" si="119"/>
        <v>0</v>
      </c>
      <c r="BD194" s="40">
        <f t="shared" si="119"/>
        <v>0</v>
      </c>
      <c r="BE194" s="40">
        <f t="shared" si="119"/>
        <v>0</v>
      </c>
      <c r="BF194" s="40">
        <f t="shared" si="119"/>
        <v>0</v>
      </c>
      <c r="BG194" s="40">
        <f t="shared" si="119"/>
        <v>0</v>
      </c>
      <c r="BH194" s="40">
        <f t="shared" si="119"/>
        <v>0</v>
      </c>
      <c r="BI194" s="40">
        <f t="shared" si="119"/>
        <v>0</v>
      </c>
      <c r="BJ194" s="40">
        <f t="shared" si="119"/>
        <v>0</v>
      </c>
      <c r="BK194" s="40">
        <f t="shared" si="119"/>
        <v>0</v>
      </c>
      <c r="BL194" s="40">
        <f t="shared" si="119"/>
        <v>0</v>
      </c>
      <c r="BM194" s="40">
        <f t="shared" si="119"/>
        <v>0</v>
      </c>
      <c r="BN194" s="40">
        <f t="shared" si="119"/>
        <v>0</v>
      </c>
      <c r="BO194" s="40">
        <f t="shared" si="119"/>
        <v>0</v>
      </c>
      <c r="BP194" s="40">
        <f t="shared" si="119"/>
        <v>0</v>
      </c>
      <c r="BQ194" s="40">
        <f t="shared" si="119"/>
        <v>0</v>
      </c>
      <c r="BR194" s="40">
        <f t="shared" si="119"/>
        <v>0</v>
      </c>
      <c r="BS194" s="40">
        <f t="shared" si="119"/>
        <v>0</v>
      </c>
      <c r="BT194" s="40">
        <f t="shared" si="119"/>
        <v>0</v>
      </c>
      <c r="BU194" s="40">
        <f t="shared" si="119"/>
        <v>0</v>
      </c>
      <c r="BV194" s="40">
        <f t="shared" si="119"/>
        <v>0</v>
      </c>
      <c r="BW194" s="40">
        <f t="shared" si="119"/>
        <v>0</v>
      </c>
      <c r="BX194" s="40">
        <f t="shared" si="119"/>
        <v>0</v>
      </c>
      <c r="BY194" s="40">
        <f t="shared" si="119"/>
        <v>0</v>
      </c>
      <c r="BZ194" s="40">
        <f t="shared" si="119"/>
        <v>0</v>
      </c>
      <c r="CA194" s="40">
        <f t="shared" si="119"/>
        <v>0</v>
      </c>
      <c r="CB194" s="40">
        <f t="shared" si="119"/>
        <v>0</v>
      </c>
      <c r="CC194" s="40">
        <f t="shared" si="119"/>
        <v>0</v>
      </c>
      <c r="CD194" s="40">
        <f t="shared" si="119"/>
        <v>0</v>
      </c>
      <c r="CE194" s="40">
        <f t="shared" si="119"/>
        <v>0</v>
      </c>
      <c r="CF194" s="40">
        <f t="shared" si="119"/>
        <v>0</v>
      </c>
      <c r="CG194" s="40">
        <f t="shared" si="119"/>
        <v>0</v>
      </c>
      <c r="CH194" s="40">
        <f t="shared" si="119"/>
        <v>0</v>
      </c>
      <c r="CI194" s="40">
        <f t="shared" si="119"/>
        <v>0</v>
      </c>
      <c r="CJ194" s="40">
        <f t="shared" si="119"/>
        <v>0</v>
      </c>
      <c r="CK194" s="40">
        <f t="shared" si="119"/>
        <v>0</v>
      </c>
      <c r="CL194" s="40">
        <f t="shared" si="119"/>
        <v>0</v>
      </c>
      <c r="CM194" s="40">
        <f t="shared" si="119"/>
        <v>0</v>
      </c>
      <c r="CN194" s="40">
        <f t="shared" si="119"/>
        <v>0</v>
      </c>
      <c r="CO194" s="40">
        <f t="shared" si="119"/>
        <v>0</v>
      </c>
      <c r="CP194" s="40">
        <f t="shared" si="119"/>
        <v>0</v>
      </c>
      <c r="CQ194" s="40">
        <f t="shared" si="119"/>
        <v>0</v>
      </c>
      <c r="CR194" s="40">
        <f t="shared" si="119"/>
        <v>0</v>
      </c>
      <c r="CS194" s="40">
        <f t="shared" si="119"/>
        <v>0</v>
      </c>
    </row>
    <row r="195" spans="2:97" ht="15.75" customHeight="1">
      <c r="E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c r="CH195" s="29"/>
      <c r="CI195" s="29"/>
      <c r="CJ195" s="29"/>
      <c r="CK195" s="29"/>
      <c r="CL195" s="29"/>
      <c r="CM195" s="29"/>
      <c r="CN195" s="29"/>
      <c r="CO195" s="29"/>
      <c r="CP195" s="29"/>
      <c r="CQ195" s="29"/>
      <c r="CR195" s="29"/>
      <c r="CS195" s="29"/>
    </row>
    <row r="196" spans="2:97" ht="15.75" customHeight="1">
      <c r="B196" s="1" t="s">
        <v>89</v>
      </c>
      <c r="E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row>
    <row r="197" spans="2:97" ht="15.75" customHeight="1">
      <c r="E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c r="CH197" s="29"/>
      <c r="CI197" s="29"/>
      <c r="CJ197" s="29"/>
      <c r="CK197" s="29"/>
      <c r="CL197" s="29"/>
      <c r="CM197" s="29"/>
      <c r="CN197" s="29"/>
      <c r="CO197" s="29"/>
      <c r="CP197" s="29"/>
      <c r="CQ197" s="29"/>
      <c r="CR197" s="29"/>
      <c r="CS197" s="29"/>
    </row>
    <row r="198" spans="2:97" ht="15.75" customHeight="1">
      <c r="B198" s="2" t="s">
        <v>99</v>
      </c>
      <c r="E198" s="29">
        <f t="shared" ref="E198:E200" si="120">SUM(G198:CS198)</f>
        <v>0</v>
      </c>
      <c r="F198" s="1"/>
      <c r="G198" s="40">
        <f t="shared" ref="G198:CS198" si="121">SUM(G192:G193)</f>
        <v>0</v>
      </c>
      <c r="H198" s="40">
        <f t="shared" si="121"/>
        <v>0</v>
      </c>
      <c r="I198" s="40">
        <f t="shared" si="121"/>
        <v>0</v>
      </c>
      <c r="J198" s="40">
        <f t="shared" si="121"/>
        <v>0</v>
      </c>
      <c r="K198" s="40">
        <f t="shared" si="121"/>
        <v>0</v>
      </c>
      <c r="L198" s="40">
        <f t="shared" si="121"/>
        <v>0</v>
      </c>
      <c r="M198" s="40">
        <f t="shared" si="121"/>
        <v>0</v>
      </c>
      <c r="N198" s="40">
        <f t="shared" si="121"/>
        <v>0</v>
      </c>
      <c r="O198" s="40">
        <f t="shared" si="121"/>
        <v>0</v>
      </c>
      <c r="P198" s="40">
        <f t="shared" si="121"/>
        <v>0</v>
      </c>
      <c r="Q198" s="40">
        <f t="shared" si="121"/>
        <v>0</v>
      </c>
      <c r="R198" s="40">
        <f t="shared" si="121"/>
        <v>0</v>
      </c>
      <c r="S198" s="40">
        <f t="shared" si="121"/>
        <v>0</v>
      </c>
      <c r="T198" s="40">
        <f t="shared" si="121"/>
        <v>0</v>
      </c>
      <c r="U198" s="40">
        <f t="shared" si="121"/>
        <v>0</v>
      </c>
      <c r="V198" s="40">
        <f t="shared" si="121"/>
        <v>0</v>
      </c>
      <c r="W198" s="40">
        <f t="shared" si="121"/>
        <v>0</v>
      </c>
      <c r="X198" s="40">
        <f t="shared" si="121"/>
        <v>0</v>
      </c>
      <c r="Y198" s="40">
        <f t="shared" si="121"/>
        <v>0</v>
      </c>
      <c r="Z198" s="40">
        <f t="shared" si="121"/>
        <v>0</v>
      </c>
      <c r="AA198" s="40">
        <f t="shared" si="121"/>
        <v>0</v>
      </c>
      <c r="AB198" s="40">
        <f t="shared" si="121"/>
        <v>0</v>
      </c>
      <c r="AC198" s="40">
        <f t="shared" si="121"/>
        <v>0</v>
      </c>
      <c r="AD198" s="40">
        <f t="shared" si="121"/>
        <v>0</v>
      </c>
      <c r="AE198" s="40">
        <f t="shared" si="121"/>
        <v>0</v>
      </c>
      <c r="AF198" s="40">
        <f t="shared" si="121"/>
        <v>0</v>
      </c>
      <c r="AG198" s="40">
        <f t="shared" si="121"/>
        <v>0</v>
      </c>
      <c r="AH198" s="40">
        <f t="shared" si="121"/>
        <v>0</v>
      </c>
      <c r="AI198" s="40">
        <f t="shared" si="121"/>
        <v>0</v>
      </c>
      <c r="AJ198" s="40">
        <f t="shared" si="121"/>
        <v>0</v>
      </c>
      <c r="AK198" s="40">
        <f t="shared" si="121"/>
        <v>0</v>
      </c>
      <c r="AL198" s="40">
        <f t="shared" si="121"/>
        <v>0</v>
      </c>
      <c r="AM198" s="40">
        <f t="shared" si="121"/>
        <v>0</v>
      </c>
      <c r="AN198" s="40">
        <f t="shared" si="121"/>
        <v>0</v>
      </c>
      <c r="AO198" s="40">
        <f t="shared" si="121"/>
        <v>0</v>
      </c>
      <c r="AP198" s="40">
        <f t="shared" si="121"/>
        <v>0</v>
      </c>
      <c r="AQ198" s="40">
        <f t="shared" si="121"/>
        <v>0</v>
      </c>
      <c r="AR198" s="40">
        <f t="shared" si="121"/>
        <v>0</v>
      </c>
      <c r="AS198" s="40">
        <f t="shared" si="121"/>
        <v>0</v>
      </c>
      <c r="AT198" s="40">
        <f t="shared" si="121"/>
        <v>0</v>
      </c>
      <c r="AU198" s="40">
        <f t="shared" si="121"/>
        <v>0</v>
      </c>
      <c r="AV198" s="40">
        <f t="shared" si="121"/>
        <v>0</v>
      </c>
      <c r="AW198" s="40">
        <f t="shared" si="121"/>
        <v>0</v>
      </c>
      <c r="AX198" s="40">
        <f t="shared" si="121"/>
        <v>0</v>
      </c>
      <c r="AY198" s="40">
        <f t="shared" si="121"/>
        <v>0</v>
      </c>
      <c r="AZ198" s="40">
        <f t="shared" si="121"/>
        <v>0</v>
      </c>
      <c r="BA198" s="40">
        <f t="shared" si="121"/>
        <v>0</v>
      </c>
      <c r="BB198" s="40">
        <f t="shared" si="121"/>
        <v>0</v>
      </c>
      <c r="BC198" s="40">
        <f t="shared" si="121"/>
        <v>0</v>
      </c>
      <c r="BD198" s="40">
        <f t="shared" si="121"/>
        <v>0</v>
      </c>
      <c r="BE198" s="40">
        <f t="shared" si="121"/>
        <v>0</v>
      </c>
      <c r="BF198" s="40">
        <f t="shared" si="121"/>
        <v>0</v>
      </c>
      <c r="BG198" s="40">
        <f t="shared" si="121"/>
        <v>0</v>
      </c>
      <c r="BH198" s="40">
        <f t="shared" si="121"/>
        <v>0</v>
      </c>
      <c r="BI198" s="40">
        <f t="shared" si="121"/>
        <v>0</v>
      </c>
      <c r="BJ198" s="40">
        <f t="shared" si="121"/>
        <v>0</v>
      </c>
      <c r="BK198" s="40">
        <f t="shared" si="121"/>
        <v>0</v>
      </c>
      <c r="BL198" s="40">
        <f t="shared" si="121"/>
        <v>0</v>
      </c>
      <c r="BM198" s="40">
        <f t="shared" si="121"/>
        <v>0</v>
      </c>
      <c r="BN198" s="40">
        <f t="shared" si="121"/>
        <v>0</v>
      </c>
      <c r="BO198" s="40">
        <f t="shared" si="121"/>
        <v>0</v>
      </c>
      <c r="BP198" s="40">
        <f t="shared" si="121"/>
        <v>0</v>
      </c>
      <c r="BQ198" s="40">
        <f t="shared" si="121"/>
        <v>0</v>
      </c>
      <c r="BR198" s="40">
        <f t="shared" si="121"/>
        <v>0</v>
      </c>
      <c r="BS198" s="40">
        <f t="shared" si="121"/>
        <v>0</v>
      </c>
      <c r="BT198" s="40">
        <f t="shared" si="121"/>
        <v>0</v>
      </c>
      <c r="BU198" s="40">
        <f t="shared" si="121"/>
        <v>0</v>
      </c>
      <c r="BV198" s="40">
        <f t="shared" si="121"/>
        <v>0</v>
      </c>
      <c r="BW198" s="40">
        <f t="shared" si="121"/>
        <v>0</v>
      </c>
      <c r="BX198" s="40">
        <f t="shared" si="121"/>
        <v>0</v>
      </c>
      <c r="BY198" s="40">
        <f t="shared" si="121"/>
        <v>0</v>
      </c>
      <c r="BZ198" s="40">
        <f t="shared" si="121"/>
        <v>0</v>
      </c>
      <c r="CA198" s="40">
        <f t="shared" si="121"/>
        <v>0</v>
      </c>
      <c r="CB198" s="40">
        <f t="shared" si="121"/>
        <v>0</v>
      </c>
      <c r="CC198" s="40">
        <f t="shared" si="121"/>
        <v>0</v>
      </c>
      <c r="CD198" s="40">
        <f t="shared" si="121"/>
        <v>0</v>
      </c>
      <c r="CE198" s="40">
        <f t="shared" si="121"/>
        <v>0</v>
      </c>
      <c r="CF198" s="40">
        <f t="shared" si="121"/>
        <v>0</v>
      </c>
      <c r="CG198" s="40">
        <f t="shared" si="121"/>
        <v>0</v>
      </c>
      <c r="CH198" s="40">
        <f t="shared" si="121"/>
        <v>0</v>
      </c>
      <c r="CI198" s="40">
        <f t="shared" si="121"/>
        <v>0</v>
      </c>
      <c r="CJ198" s="40">
        <f t="shared" si="121"/>
        <v>0</v>
      </c>
      <c r="CK198" s="40">
        <f t="shared" si="121"/>
        <v>0</v>
      </c>
      <c r="CL198" s="40">
        <f t="shared" si="121"/>
        <v>0</v>
      </c>
      <c r="CM198" s="40">
        <f t="shared" si="121"/>
        <v>0</v>
      </c>
      <c r="CN198" s="40">
        <f t="shared" si="121"/>
        <v>0</v>
      </c>
      <c r="CO198" s="40">
        <f t="shared" si="121"/>
        <v>0</v>
      </c>
      <c r="CP198" s="40">
        <f t="shared" si="121"/>
        <v>0</v>
      </c>
      <c r="CQ198" s="40">
        <f t="shared" si="121"/>
        <v>0</v>
      </c>
      <c r="CR198" s="40">
        <f t="shared" si="121"/>
        <v>0</v>
      </c>
      <c r="CS198" s="40">
        <f t="shared" si="121"/>
        <v>0</v>
      </c>
    </row>
    <row r="199" spans="2:97" ht="15.75" customHeight="1">
      <c r="B199" s="2" t="s">
        <v>100</v>
      </c>
      <c r="E199" s="31">
        <f t="shared" si="120"/>
        <v>0</v>
      </c>
      <c r="F199" s="1"/>
      <c r="G199" s="32">
        <f t="shared" ref="G199:CS199" si="122">SUM(G191,G198)</f>
        <v>0</v>
      </c>
      <c r="H199" s="32">
        <f t="shared" si="122"/>
        <v>0</v>
      </c>
      <c r="I199" s="32">
        <f t="shared" si="122"/>
        <v>0</v>
      </c>
      <c r="J199" s="32">
        <f t="shared" si="122"/>
        <v>0</v>
      </c>
      <c r="K199" s="32">
        <f t="shared" si="122"/>
        <v>0</v>
      </c>
      <c r="L199" s="32">
        <f t="shared" si="122"/>
        <v>0</v>
      </c>
      <c r="M199" s="32">
        <f t="shared" si="122"/>
        <v>0</v>
      </c>
      <c r="N199" s="32">
        <f t="shared" si="122"/>
        <v>0</v>
      </c>
      <c r="O199" s="32">
        <f t="shared" si="122"/>
        <v>0</v>
      </c>
      <c r="P199" s="32">
        <f t="shared" si="122"/>
        <v>0</v>
      </c>
      <c r="Q199" s="32">
        <f t="shared" si="122"/>
        <v>0</v>
      </c>
      <c r="R199" s="32">
        <f t="shared" si="122"/>
        <v>0</v>
      </c>
      <c r="S199" s="32">
        <f t="shared" si="122"/>
        <v>0</v>
      </c>
      <c r="T199" s="32">
        <f t="shared" si="122"/>
        <v>0</v>
      </c>
      <c r="U199" s="32">
        <f t="shared" si="122"/>
        <v>0</v>
      </c>
      <c r="V199" s="32">
        <f t="shared" si="122"/>
        <v>0</v>
      </c>
      <c r="W199" s="32">
        <f t="shared" si="122"/>
        <v>0</v>
      </c>
      <c r="X199" s="32">
        <f t="shared" si="122"/>
        <v>0</v>
      </c>
      <c r="Y199" s="32">
        <f t="shared" si="122"/>
        <v>0</v>
      </c>
      <c r="Z199" s="32">
        <f t="shared" si="122"/>
        <v>0</v>
      </c>
      <c r="AA199" s="32">
        <f t="shared" si="122"/>
        <v>0</v>
      </c>
      <c r="AB199" s="32">
        <f t="shared" si="122"/>
        <v>0</v>
      </c>
      <c r="AC199" s="32">
        <f t="shared" si="122"/>
        <v>0</v>
      </c>
      <c r="AD199" s="32">
        <f t="shared" si="122"/>
        <v>0</v>
      </c>
      <c r="AE199" s="32">
        <f t="shared" si="122"/>
        <v>0</v>
      </c>
      <c r="AF199" s="32">
        <f t="shared" si="122"/>
        <v>0</v>
      </c>
      <c r="AG199" s="32">
        <f t="shared" si="122"/>
        <v>0</v>
      </c>
      <c r="AH199" s="32">
        <f t="shared" si="122"/>
        <v>0</v>
      </c>
      <c r="AI199" s="32">
        <f t="shared" si="122"/>
        <v>0</v>
      </c>
      <c r="AJ199" s="32">
        <f t="shared" si="122"/>
        <v>0</v>
      </c>
      <c r="AK199" s="32">
        <f t="shared" si="122"/>
        <v>0</v>
      </c>
      <c r="AL199" s="32">
        <f t="shared" si="122"/>
        <v>0</v>
      </c>
      <c r="AM199" s="32">
        <f t="shared" si="122"/>
        <v>0</v>
      </c>
      <c r="AN199" s="32">
        <f t="shared" si="122"/>
        <v>0</v>
      </c>
      <c r="AO199" s="32">
        <f t="shared" si="122"/>
        <v>0</v>
      </c>
      <c r="AP199" s="32">
        <f t="shared" si="122"/>
        <v>0</v>
      </c>
      <c r="AQ199" s="32">
        <f t="shared" si="122"/>
        <v>0</v>
      </c>
      <c r="AR199" s="32">
        <f t="shared" si="122"/>
        <v>0</v>
      </c>
      <c r="AS199" s="32">
        <f t="shared" si="122"/>
        <v>0</v>
      </c>
      <c r="AT199" s="32">
        <f t="shared" si="122"/>
        <v>0</v>
      </c>
      <c r="AU199" s="32">
        <f t="shared" si="122"/>
        <v>0</v>
      </c>
      <c r="AV199" s="32">
        <f t="shared" si="122"/>
        <v>0</v>
      </c>
      <c r="AW199" s="32">
        <f t="shared" si="122"/>
        <v>0</v>
      </c>
      <c r="AX199" s="32">
        <f t="shared" si="122"/>
        <v>0</v>
      </c>
      <c r="AY199" s="32">
        <f t="shared" si="122"/>
        <v>0</v>
      </c>
      <c r="AZ199" s="32">
        <f t="shared" si="122"/>
        <v>0</v>
      </c>
      <c r="BA199" s="32">
        <f t="shared" si="122"/>
        <v>0</v>
      </c>
      <c r="BB199" s="32">
        <f t="shared" si="122"/>
        <v>0</v>
      </c>
      <c r="BC199" s="32">
        <f t="shared" si="122"/>
        <v>0</v>
      </c>
      <c r="BD199" s="32">
        <f t="shared" si="122"/>
        <v>0</v>
      </c>
      <c r="BE199" s="32">
        <f t="shared" si="122"/>
        <v>0</v>
      </c>
      <c r="BF199" s="32">
        <f t="shared" si="122"/>
        <v>0</v>
      </c>
      <c r="BG199" s="32">
        <f t="shared" si="122"/>
        <v>0</v>
      </c>
      <c r="BH199" s="32">
        <f t="shared" si="122"/>
        <v>0</v>
      </c>
      <c r="BI199" s="32">
        <f t="shared" si="122"/>
        <v>0</v>
      </c>
      <c r="BJ199" s="32">
        <f t="shared" si="122"/>
        <v>0</v>
      </c>
      <c r="BK199" s="32">
        <f t="shared" si="122"/>
        <v>0</v>
      </c>
      <c r="BL199" s="32">
        <f t="shared" si="122"/>
        <v>0</v>
      </c>
      <c r="BM199" s="32">
        <f t="shared" si="122"/>
        <v>0</v>
      </c>
      <c r="BN199" s="32">
        <f t="shared" si="122"/>
        <v>0</v>
      </c>
      <c r="BO199" s="32">
        <f t="shared" si="122"/>
        <v>0</v>
      </c>
      <c r="BP199" s="32">
        <f t="shared" si="122"/>
        <v>0</v>
      </c>
      <c r="BQ199" s="32">
        <f t="shared" si="122"/>
        <v>0</v>
      </c>
      <c r="BR199" s="32">
        <f t="shared" si="122"/>
        <v>0</v>
      </c>
      <c r="BS199" s="32">
        <f t="shared" si="122"/>
        <v>0</v>
      </c>
      <c r="BT199" s="32">
        <f t="shared" si="122"/>
        <v>0</v>
      </c>
      <c r="BU199" s="32">
        <f t="shared" si="122"/>
        <v>0</v>
      </c>
      <c r="BV199" s="32">
        <f t="shared" si="122"/>
        <v>0</v>
      </c>
      <c r="BW199" s="32">
        <f t="shared" si="122"/>
        <v>0</v>
      </c>
      <c r="BX199" s="32">
        <f t="shared" si="122"/>
        <v>0</v>
      </c>
      <c r="BY199" s="32">
        <f t="shared" si="122"/>
        <v>0</v>
      </c>
      <c r="BZ199" s="32">
        <f t="shared" si="122"/>
        <v>0</v>
      </c>
      <c r="CA199" s="32">
        <f t="shared" si="122"/>
        <v>0</v>
      </c>
      <c r="CB199" s="32">
        <f t="shared" si="122"/>
        <v>0</v>
      </c>
      <c r="CC199" s="32">
        <f t="shared" si="122"/>
        <v>0</v>
      </c>
      <c r="CD199" s="32">
        <f t="shared" si="122"/>
        <v>0</v>
      </c>
      <c r="CE199" s="32">
        <f t="shared" si="122"/>
        <v>0</v>
      </c>
      <c r="CF199" s="32">
        <f t="shared" si="122"/>
        <v>0</v>
      </c>
      <c r="CG199" s="32">
        <f t="shared" si="122"/>
        <v>0</v>
      </c>
      <c r="CH199" s="32">
        <f t="shared" si="122"/>
        <v>0</v>
      </c>
      <c r="CI199" s="32">
        <f t="shared" si="122"/>
        <v>0</v>
      </c>
      <c r="CJ199" s="32">
        <f t="shared" si="122"/>
        <v>0</v>
      </c>
      <c r="CK199" s="32">
        <f t="shared" si="122"/>
        <v>0</v>
      </c>
      <c r="CL199" s="32">
        <f t="shared" si="122"/>
        <v>0</v>
      </c>
      <c r="CM199" s="32">
        <f t="shared" si="122"/>
        <v>0</v>
      </c>
      <c r="CN199" s="32">
        <f t="shared" si="122"/>
        <v>0</v>
      </c>
      <c r="CO199" s="32">
        <f t="shared" si="122"/>
        <v>0</v>
      </c>
      <c r="CP199" s="32">
        <f t="shared" si="122"/>
        <v>0</v>
      </c>
      <c r="CQ199" s="32">
        <f t="shared" si="122"/>
        <v>0</v>
      </c>
      <c r="CR199" s="32">
        <f t="shared" si="122"/>
        <v>0</v>
      </c>
      <c r="CS199" s="32">
        <f t="shared" si="122"/>
        <v>0</v>
      </c>
    </row>
    <row r="200" spans="2:97" ht="15.75" customHeight="1">
      <c r="B200" s="2" t="s">
        <v>101</v>
      </c>
      <c r="E200" s="29">
        <f t="shared" si="120"/>
        <v>0</v>
      </c>
      <c r="G200" s="40">
        <f t="shared" ref="G200:CS200" si="123">IF(G$3&lt;$C$9,G199,0)</f>
        <v>0</v>
      </c>
      <c r="H200" s="40">
        <f t="shared" si="123"/>
        <v>0</v>
      </c>
      <c r="I200" s="40">
        <f t="shared" si="123"/>
        <v>0</v>
      </c>
      <c r="J200" s="40">
        <f t="shared" si="123"/>
        <v>0</v>
      </c>
      <c r="K200" s="40">
        <f t="shared" si="123"/>
        <v>0</v>
      </c>
      <c r="L200" s="40">
        <f t="shared" si="123"/>
        <v>0</v>
      </c>
      <c r="M200" s="40">
        <f t="shared" si="123"/>
        <v>0</v>
      </c>
      <c r="N200" s="40">
        <f t="shared" si="123"/>
        <v>0</v>
      </c>
      <c r="O200" s="40">
        <f t="shared" si="123"/>
        <v>0</v>
      </c>
      <c r="P200" s="40">
        <f t="shared" si="123"/>
        <v>0</v>
      </c>
      <c r="Q200" s="40">
        <f t="shared" si="123"/>
        <v>0</v>
      </c>
      <c r="R200" s="40">
        <f t="shared" si="123"/>
        <v>0</v>
      </c>
      <c r="S200" s="40">
        <f t="shared" si="123"/>
        <v>0</v>
      </c>
      <c r="T200" s="40">
        <f t="shared" si="123"/>
        <v>0</v>
      </c>
      <c r="U200" s="40">
        <f t="shared" si="123"/>
        <v>0</v>
      </c>
      <c r="V200" s="40">
        <f t="shared" si="123"/>
        <v>0</v>
      </c>
      <c r="W200" s="40">
        <f t="shared" si="123"/>
        <v>0</v>
      </c>
      <c r="X200" s="40">
        <f t="shared" si="123"/>
        <v>0</v>
      </c>
      <c r="Y200" s="40">
        <f t="shared" si="123"/>
        <v>0</v>
      </c>
      <c r="Z200" s="40">
        <f t="shared" si="123"/>
        <v>0</v>
      </c>
      <c r="AA200" s="40">
        <f t="shared" si="123"/>
        <v>0</v>
      </c>
      <c r="AB200" s="40">
        <f t="shared" si="123"/>
        <v>0</v>
      </c>
      <c r="AC200" s="40">
        <f t="shared" si="123"/>
        <v>0</v>
      </c>
      <c r="AD200" s="40">
        <f t="shared" si="123"/>
        <v>0</v>
      </c>
      <c r="AE200" s="40">
        <f t="shared" si="123"/>
        <v>0</v>
      </c>
      <c r="AF200" s="40">
        <f t="shared" si="123"/>
        <v>0</v>
      </c>
      <c r="AG200" s="40">
        <f t="shared" si="123"/>
        <v>0</v>
      </c>
      <c r="AH200" s="40">
        <f t="shared" si="123"/>
        <v>0</v>
      </c>
      <c r="AI200" s="40">
        <f t="shared" si="123"/>
        <v>0</v>
      </c>
      <c r="AJ200" s="40">
        <f t="shared" si="123"/>
        <v>0</v>
      </c>
      <c r="AK200" s="40">
        <f t="shared" si="123"/>
        <v>0</v>
      </c>
      <c r="AL200" s="40">
        <f t="shared" si="123"/>
        <v>0</v>
      </c>
      <c r="AM200" s="40">
        <f t="shared" si="123"/>
        <v>0</v>
      </c>
      <c r="AN200" s="40">
        <f t="shared" si="123"/>
        <v>0</v>
      </c>
      <c r="AO200" s="40">
        <f t="shared" si="123"/>
        <v>0</v>
      </c>
      <c r="AP200" s="40">
        <f t="shared" si="123"/>
        <v>0</v>
      </c>
      <c r="AQ200" s="40">
        <f t="shared" si="123"/>
        <v>0</v>
      </c>
      <c r="AR200" s="40">
        <f t="shared" si="123"/>
        <v>0</v>
      </c>
      <c r="AS200" s="40">
        <f t="shared" si="123"/>
        <v>0</v>
      </c>
      <c r="AT200" s="40">
        <f t="shared" si="123"/>
        <v>0</v>
      </c>
      <c r="AU200" s="40">
        <f t="shared" si="123"/>
        <v>0</v>
      </c>
      <c r="AV200" s="40">
        <f t="shared" si="123"/>
        <v>0</v>
      </c>
      <c r="AW200" s="40">
        <f t="shared" si="123"/>
        <v>0</v>
      </c>
      <c r="AX200" s="40">
        <f t="shared" si="123"/>
        <v>0</v>
      </c>
      <c r="AY200" s="40">
        <f t="shared" si="123"/>
        <v>0</v>
      </c>
      <c r="AZ200" s="40">
        <f t="shared" si="123"/>
        <v>0</v>
      </c>
      <c r="BA200" s="40">
        <f t="shared" si="123"/>
        <v>0</v>
      </c>
      <c r="BB200" s="40">
        <f t="shared" si="123"/>
        <v>0</v>
      </c>
      <c r="BC200" s="40">
        <f t="shared" si="123"/>
        <v>0</v>
      </c>
      <c r="BD200" s="40">
        <f t="shared" si="123"/>
        <v>0</v>
      </c>
      <c r="BE200" s="40">
        <f t="shared" si="123"/>
        <v>0</v>
      </c>
      <c r="BF200" s="40">
        <f t="shared" si="123"/>
        <v>0</v>
      </c>
      <c r="BG200" s="40">
        <f t="shared" si="123"/>
        <v>0</v>
      </c>
      <c r="BH200" s="40">
        <f t="shared" si="123"/>
        <v>0</v>
      </c>
      <c r="BI200" s="40">
        <f t="shared" si="123"/>
        <v>0</v>
      </c>
      <c r="BJ200" s="40">
        <f t="shared" si="123"/>
        <v>0</v>
      </c>
      <c r="BK200" s="40">
        <f t="shared" si="123"/>
        <v>0</v>
      </c>
      <c r="BL200" s="40">
        <f t="shared" si="123"/>
        <v>0</v>
      </c>
      <c r="BM200" s="40">
        <f t="shared" si="123"/>
        <v>0</v>
      </c>
      <c r="BN200" s="40">
        <f t="shared" si="123"/>
        <v>0</v>
      </c>
      <c r="BO200" s="40">
        <f t="shared" si="123"/>
        <v>0</v>
      </c>
      <c r="BP200" s="40">
        <f t="shared" si="123"/>
        <v>0</v>
      </c>
      <c r="BQ200" s="40">
        <f t="shared" si="123"/>
        <v>0</v>
      </c>
      <c r="BR200" s="40">
        <f t="shared" si="123"/>
        <v>0</v>
      </c>
      <c r="BS200" s="40">
        <f t="shared" si="123"/>
        <v>0</v>
      </c>
      <c r="BT200" s="40">
        <f t="shared" si="123"/>
        <v>0</v>
      </c>
      <c r="BU200" s="40">
        <f t="shared" si="123"/>
        <v>0</v>
      </c>
      <c r="BV200" s="40">
        <f t="shared" si="123"/>
        <v>0</v>
      </c>
      <c r="BW200" s="40">
        <f t="shared" si="123"/>
        <v>0</v>
      </c>
      <c r="BX200" s="40">
        <f t="shared" si="123"/>
        <v>0</v>
      </c>
      <c r="BY200" s="40">
        <f t="shared" si="123"/>
        <v>0</v>
      </c>
      <c r="BZ200" s="40">
        <f t="shared" si="123"/>
        <v>0</v>
      </c>
      <c r="CA200" s="40">
        <f t="shared" si="123"/>
        <v>0</v>
      </c>
      <c r="CB200" s="40">
        <f t="shared" si="123"/>
        <v>0</v>
      </c>
      <c r="CC200" s="40">
        <f t="shared" si="123"/>
        <v>0</v>
      </c>
      <c r="CD200" s="40">
        <f t="shared" si="123"/>
        <v>0</v>
      </c>
      <c r="CE200" s="40">
        <f t="shared" si="123"/>
        <v>0</v>
      </c>
      <c r="CF200" s="40">
        <f t="shared" si="123"/>
        <v>0</v>
      </c>
      <c r="CG200" s="40">
        <f t="shared" si="123"/>
        <v>0</v>
      </c>
      <c r="CH200" s="40">
        <f t="shared" si="123"/>
        <v>0</v>
      </c>
      <c r="CI200" s="40">
        <f t="shared" si="123"/>
        <v>0</v>
      </c>
      <c r="CJ200" s="40">
        <f t="shared" si="123"/>
        <v>0</v>
      </c>
      <c r="CK200" s="40">
        <f t="shared" si="123"/>
        <v>0</v>
      </c>
      <c r="CL200" s="40">
        <f t="shared" si="123"/>
        <v>0</v>
      </c>
      <c r="CM200" s="40">
        <f t="shared" si="123"/>
        <v>0</v>
      </c>
      <c r="CN200" s="40">
        <f t="shared" si="123"/>
        <v>0</v>
      </c>
      <c r="CO200" s="40">
        <f t="shared" si="123"/>
        <v>0</v>
      </c>
      <c r="CP200" s="40">
        <f t="shared" si="123"/>
        <v>0</v>
      </c>
      <c r="CQ200" s="40">
        <f t="shared" si="123"/>
        <v>0</v>
      </c>
      <c r="CR200" s="40">
        <f t="shared" si="123"/>
        <v>0</v>
      </c>
      <c r="CS200" s="40">
        <f t="shared" si="123"/>
        <v>0</v>
      </c>
    </row>
    <row r="201" spans="2:97" ht="15.75" customHeight="1">
      <c r="E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row>
    <row r="202" spans="2:97" ht="15.75" customHeight="1">
      <c r="B202" s="2" t="s">
        <v>102</v>
      </c>
      <c r="C202" s="1"/>
      <c r="D202" s="1"/>
      <c r="E202" s="29">
        <f t="shared" ref="E202:E204" si="124">SUM(G202:CS202)</f>
        <v>0</v>
      </c>
      <c r="F202" s="1"/>
      <c r="G202" s="40">
        <f t="shared" ref="G202:CS202" si="125">G198+G194</f>
        <v>0</v>
      </c>
      <c r="H202" s="40">
        <f t="shared" si="125"/>
        <v>0</v>
      </c>
      <c r="I202" s="40">
        <f t="shared" si="125"/>
        <v>0</v>
      </c>
      <c r="J202" s="40">
        <f t="shared" si="125"/>
        <v>0</v>
      </c>
      <c r="K202" s="40">
        <f t="shared" si="125"/>
        <v>0</v>
      </c>
      <c r="L202" s="40">
        <f t="shared" si="125"/>
        <v>0</v>
      </c>
      <c r="M202" s="40">
        <f t="shared" si="125"/>
        <v>0</v>
      </c>
      <c r="N202" s="40">
        <f t="shared" si="125"/>
        <v>0</v>
      </c>
      <c r="O202" s="40">
        <f t="shared" si="125"/>
        <v>0</v>
      </c>
      <c r="P202" s="40">
        <f t="shared" si="125"/>
        <v>0</v>
      </c>
      <c r="Q202" s="40">
        <f t="shared" si="125"/>
        <v>0</v>
      </c>
      <c r="R202" s="40">
        <f t="shared" si="125"/>
        <v>0</v>
      </c>
      <c r="S202" s="40">
        <f t="shared" si="125"/>
        <v>0</v>
      </c>
      <c r="T202" s="40">
        <f t="shared" si="125"/>
        <v>0</v>
      </c>
      <c r="U202" s="40">
        <f t="shared" si="125"/>
        <v>0</v>
      </c>
      <c r="V202" s="40">
        <f t="shared" si="125"/>
        <v>0</v>
      </c>
      <c r="W202" s="40">
        <f t="shared" si="125"/>
        <v>0</v>
      </c>
      <c r="X202" s="40">
        <f t="shared" si="125"/>
        <v>0</v>
      </c>
      <c r="Y202" s="40">
        <f t="shared" si="125"/>
        <v>0</v>
      </c>
      <c r="Z202" s="40">
        <f t="shared" si="125"/>
        <v>0</v>
      </c>
      <c r="AA202" s="40">
        <f t="shared" si="125"/>
        <v>0</v>
      </c>
      <c r="AB202" s="40">
        <f t="shared" si="125"/>
        <v>0</v>
      </c>
      <c r="AC202" s="40">
        <f t="shared" si="125"/>
        <v>0</v>
      </c>
      <c r="AD202" s="40">
        <f t="shared" si="125"/>
        <v>0</v>
      </c>
      <c r="AE202" s="40">
        <f t="shared" si="125"/>
        <v>0</v>
      </c>
      <c r="AF202" s="40">
        <f t="shared" si="125"/>
        <v>0</v>
      </c>
      <c r="AG202" s="40">
        <f t="shared" si="125"/>
        <v>0</v>
      </c>
      <c r="AH202" s="40">
        <f t="shared" si="125"/>
        <v>0</v>
      </c>
      <c r="AI202" s="40">
        <f t="shared" si="125"/>
        <v>0</v>
      </c>
      <c r="AJ202" s="40">
        <f t="shared" si="125"/>
        <v>0</v>
      </c>
      <c r="AK202" s="40">
        <f t="shared" si="125"/>
        <v>0</v>
      </c>
      <c r="AL202" s="40">
        <f t="shared" si="125"/>
        <v>0</v>
      </c>
      <c r="AM202" s="40">
        <f t="shared" si="125"/>
        <v>0</v>
      </c>
      <c r="AN202" s="40">
        <f t="shared" si="125"/>
        <v>0</v>
      </c>
      <c r="AO202" s="40">
        <f t="shared" si="125"/>
        <v>0</v>
      </c>
      <c r="AP202" s="40">
        <f t="shared" si="125"/>
        <v>0</v>
      </c>
      <c r="AQ202" s="40">
        <f t="shared" si="125"/>
        <v>0</v>
      </c>
      <c r="AR202" s="40">
        <f t="shared" si="125"/>
        <v>0</v>
      </c>
      <c r="AS202" s="40">
        <f t="shared" si="125"/>
        <v>0</v>
      </c>
      <c r="AT202" s="40">
        <f t="shared" si="125"/>
        <v>0</v>
      </c>
      <c r="AU202" s="40">
        <f t="shared" si="125"/>
        <v>0</v>
      </c>
      <c r="AV202" s="40">
        <f t="shared" si="125"/>
        <v>0</v>
      </c>
      <c r="AW202" s="40">
        <f t="shared" si="125"/>
        <v>0</v>
      </c>
      <c r="AX202" s="40">
        <f t="shared" si="125"/>
        <v>0</v>
      </c>
      <c r="AY202" s="40">
        <f t="shared" si="125"/>
        <v>0</v>
      </c>
      <c r="AZ202" s="40">
        <f t="shared" si="125"/>
        <v>0</v>
      </c>
      <c r="BA202" s="40">
        <f t="shared" si="125"/>
        <v>0</v>
      </c>
      <c r="BB202" s="40">
        <f t="shared" si="125"/>
        <v>0</v>
      </c>
      <c r="BC202" s="40">
        <f t="shared" si="125"/>
        <v>0</v>
      </c>
      <c r="BD202" s="40">
        <f t="shared" si="125"/>
        <v>0</v>
      </c>
      <c r="BE202" s="40">
        <f t="shared" si="125"/>
        <v>0</v>
      </c>
      <c r="BF202" s="40">
        <f t="shared" si="125"/>
        <v>0</v>
      </c>
      <c r="BG202" s="40">
        <f t="shared" si="125"/>
        <v>0</v>
      </c>
      <c r="BH202" s="40">
        <f t="shared" si="125"/>
        <v>0</v>
      </c>
      <c r="BI202" s="40">
        <f t="shared" si="125"/>
        <v>0</v>
      </c>
      <c r="BJ202" s="40">
        <f t="shared" si="125"/>
        <v>0</v>
      </c>
      <c r="BK202" s="40">
        <f t="shared" si="125"/>
        <v>0</v>
      </c>
      <c r="BL202" s="40">
        <f t="shared" si="125"/>
        <v>0</v>
      </c>
      <c r="BM202" s="40">
        <f t="shared" si="125"/>
        <v>0</v>
      </c>
      <c r="BN202" s="40">
        <f t="shared" si="125"/>
        <v>0</v>
      </c>
      <c r="BO202" s="40">
        <f t="shared" si="125"/>
        <v>0</v>
      </c>
      <c r="BP202" s="40">
        <f t="shared" si="125"/>
        <v>0</v>
      </c>
      <c r="BQ202" s="40">
        <f t="shared" si="125"/>
        <v>0</v>
      </c>
      <c r="BR202" s="40">
        <f t="shared" si="125"/>
        <v>0</v>
      </c>
      <c r="BS202" s="40">
        <f t="shared" si="125"/>
        <v>0</v>
      </c>
      <c r="BT202" s="40">
        <f t="shared" si="125"/>
        <v>0</v>
      </c>
      <c r="BU202" s="40">
        <f t="shared" si="125"/>
        <v>0</v>
      </c>
      <c r="BV202" s="40">
        <f t="shared" si="125"/>
        <v>0</v>
      </c>
      <c r="BW202" s="40">
        <f t="shared" si="125"/>
        <v>0</v>
      </c>
      <c r="BX202" s="40">
        <f t="shared" si="125"/>
        <v>0</v>
      </c>
      <c r="BY202" s="40">
        <f t="shared" si="125"/>
        <v>0</v>
      </c>
      <c r="BZ202" s="40">
        <f t="shared" si="125"/>
        <v>0</v>
      </c>
      <c r="CA202" s="40">
        <f t="shared" si="125"/>
        <v>0</v>
      </c>
      <c r="CB202" s="40">
        <f t="shared" si="125"/>
        <v>0</v>
      </c>
      <c r="CC202" s="40">
        <f t="shared" si="125"/>
        <v>0</v>
      </c>
      <c r="CD202" s="40">
        <f t="shared" si="125"/>
        <v>0</v>
      </c>
      <c r="CE202" s="40">
        <f t="shared" si="125"/>
        <v>0</v>
      </c>
      <c r="CF202" s="40">
        <f t="shared" si="125"/>
        <v>0</v>
      </c>
      <c r="CG202" s="40">
        <f t="shared" si="125"/>
        <v>0</v>
      </c>
      <c r="CH202" s="40">
        <f t="shared" si="125"/>
        <v>0</v>
      </c>
      <c r="CI202" s="40">
        <f t="shared" si="125"/>
        <v>0</v>
      </c>
      <c r="CJ202" s="40">
        <f t="shared" si="125"/>
        <v>0</v>
      </c>
      <c r="CK202" s="40">
        <f t="shared" si="125"/>
        <v>0</v>
      </c>
      <c r="CL202" s="40">
        <f t="shared" si="125"/>
        <v>0</v>
      </c>
      <c r="CM202" s="40">
        <f t="shared" si="125"/>
        <v>0</v>
      </c>
      <c r="CN202" s="40">
        <f t="shared" si="125"/>
        <v>0</v>
      </c>
      <c r="CO202" s="40">
        <f t="shared" si="125"/>
        <v>0</v>
      </c>
      <c r="CP202" s="40">
        <f t="shared" si="125"/>
        <v>0</v>
      </c>
      <c r="CQ202" s="40">
        <f t="shared" si="125"/>
        <v>0</v>
      </c>
      <c r="CR202" s="40">
        <f t="shared" si="125"/>
        <v>0</v>
      </c>
      <c r="CS202" s="40">
        <f t="shared" si="125"/>
        <v>0</v>
      </c>
    </row>
    <row r="203" spans="2:97" ht="15.75" customHeight="1">
      <c r="B203" s="2" t="s">
        <v>103</v>
      </c>
      <c r="E203" s="31">
        <f t="shared" si="124"/>
        <v>0</v>
      </c>
      <c r="F203" s="1"/>
      <c r="G203" s="32">
        <f t="shared" ref="G203:CS203" si="126">G199+G194</f>
        <v>0</v>
      </c>
      <c r="H203" s="32">
        <f t="shared" si="126"/>
        <v>0</v>
      </c>
      <c r="I203" s="32">
        <f t="shared" si="126"/>
        <v>0</v>
      </c>
      <c r="J203" s="32">
        <f t="shared" si="126"/>
        <v>0</v>
      </c>
      <c r="K203" s="32">
        <f t="shared" si="126"/>
        <v>0</v>
      </c>
      <c r="L203" s="32">
        <f t="shared" si="126"/>
        <v>0</v>
      </c>
      <c r="M203" s="32">
        <f t="shared" si="126"/>
        <v>0</v>
      </c>
      <c r="N203" s="32">
        <f t="shared" si="126"/>
        <v>0</v>
      </c>
      <c r="O203" s="32">
        <f t="shared" si="126"/>
        <v>0</v>
      </c>
      <c r="P203" s="32">
        <f t="shared" si="126"/>
        <v>0</v>
      </c>
      <c r="Q203" s="32">
        <f t="shared" si="126"/>
        <v>0</v>
      </c>
      <c r="R203" s="32">
        <f t="shared" si="126"/>
        <v>0</v>
      </c>
      <c r="S203" s="32">
        <f t="shared" si="126"/>
        <v>0</v>
      </c>
      <c r="T203" s="32">
        <f t="shared" si="126"/>
        <v>0</v>
      </c>
      <c r="U203" s="32">
        <f t="shared" si="126"/>
        <v>0</v>
      </c>
      <c r="V203" s="32">
        <f t="shared" si="126"/>
        <v>0</v>
      </c>
      <c r="W203" s="32">
        <f t="shared" si="126"/>
        <v>0</v>
      </c>
      <c r="X203" s="32">
        <f t="shared" si="126"/>
        <v>0</v>
      </c>
      <c r="Y203" s="32">
        <f t="shared" si="126"/>
        <v>0</v>
      </c>
      <c r="Z203" s="32">
        <f t="shared" si="126"/>
        <v>0</v>
      </c>
      <c r="AA203" s="32">
        <f t="shared" si="126"/>
        <v>0</v>
      </c>
      <c r="AB203" s="32">
        <f t="shared" si="126"/>
        <v>0</v>
      </c>
      <c r="AC203" s="32">
        <f t="shared" si="126"/>
        <v>0</v>
      </c>
      <c r="AD203" s="32">
        <f t="shared" si="126"/>
        <v>0</v>
      </c>
      <c r="AE203" s="32">
        <f t="shared" si="126"/>
        <v>0</v>
      </c>
      <c r="AF203" s="32">
        <f t="shared" si="126"/>
        <v>0</v>
      </c>
      <c r="AG203" s="32">
        <f t="shared" si="126"/>
        <v>0</v>
      </c>
      <c r="AH203" s="32">
        <f t="shared" si="126"/>
        <v>0</v>
      </c>
      <c r="AI203" s="32">
        <f t="shared" si="126"/>
        <v>0</v>
      </c>
      <c r="AJ203" s="32">
        <f t="shared" si="126"/>
        <v>0</v>
      </c>
      <c r="AK203" s="32">
        <f t="shared" si="126"/>
        <v>0</v>
      </c>
      <c r="AL203" s="32">
        <f t="shared" si="126"/>
        <v>0</v>
      </c>
      <c r="AM203" s="32">
        <f t="shared" si="126"/>
        <v>0</v>
      </c>
      <c r="AN203" s="32">
        <f t="shared" si="126"/>
        <v>0</v>
      </c>
      <c r="AO203" s="32">
        <f t="shared" si="126"/>
        <v>0</v>
      </c>
      <c r="AP203" s="32">
        <f t="shared" si="126"/>
        <v>0</v>
      </c>
      <c r="AQ203" s="32">
        <f t="shared" si="126"/>
        <v>0</v>
      </c>
      <c r="AR203" s="32">
        <f t="shared" si="126"/>
        <v>0</v>
      </c>
      <c r="AS203" s="32">
        <f t="shared" si="126"/>
        <v>0</v>
      </c>
      <c r="AT203" s="32">
        <f t="shared" si="126"/>
        <v>0</v>
      </c>
      <c r="AU203" s="32">
        <f t="shared" si="126"/>
        <v>0</v>
      </c>
      <c r="AV203" s="32">
        <f t="shared" si="126"/>
        <v>0</v>
      </c>
      <c r="AW203" s="32">
        <f t="shared" si="126"/>
        <v>0</v>
      </c>
      <c r="AX203" s="32">
        <f t="shared" si="126"/>
        <v>0</v>
      </c>
      <c r="AY203" s="32">
        <f t="shared" si="126"/>
        <v>0</v>
      </c>
      <c r="AZ203" s="32">
        <f t="shared" si="126"/>
        <v>0</v>
      </c>
      <c r="BA203" s="32">
        <f t="shared" si="126"/>
        <v>0</v>
      </c>
      <c r="BB203" s="32">
        <f t="shared" si="126"/>
        <v>0</v>
      </c>
      <c r="BC203" s="32">
        <f t="shared" si="126"/>
        <v>0</v>
      </c>
      <c r="BD203" s="32">
        <f t="shared" si="126"/>
        <v>0</v>
      </c>
      <c r="BE203" s="32">
        <f t="shared" si="126"/>
        <v>0</v>
      </c>
      <c r="BF203" s="32">
        <f t="shared" si="126"/>
        <v>0</v>
      </c>
      <c r="BG203" s="32">
        <f t="shared" si="126"/>
        <v>0</v>
      </c>
      <c r="BH203" s="32">
        <f t="shared" si="126"/>
        <v>0</v>
      </c>
      <c r="BI203" s="32">
        <f t="shared" si="126"/>
        <v>0</v>
      </c>
      <c r="BJ203" s="32">
        <f t="shared" si="126"/>
        <v>0</v>
      </c>
      <c r="BK203" s="32">
        <f t="shared" si="126"/>
        <v>0</v>
      </c>
      <c r="BL203" s="32">
        <f t="shared" si="126"/>
        <v>0</v>
      </c>
      <c r="BM203" s="32">
        <f t="shared" si="126"/>
        <v>0</v>
      </c>
      <c r="BN203" s="32">
        <f t="shared" si="126"/>
        <v>0</v>
      </c>
      <c r="BO203" s="32">
        <f t="shared" si="126"/>
        <v>0</v>
      </c>
      <c r="BP203" s="32">
        <f t="shared" si="126"/>
        <v>0</v>
      </c>
      <c r="BQ203" s="32">
        <f t="shared" si="126"/>
        <v>0</v>
      </c>
      <c r="BR203" s="32">
        <f t="shared" si="126"/>
        <v>0</v>
      </c>
      <c r="BS203" s="32">
        <f t="shared" si="126"/>
        <v>0</v>
      </c>
      <c r="BT203" s="32">
        <f t="shared" si="126"/>
        <v>0</v>
      </c>
      <c r="BU203" s="32">
        <f t="shared" si="126"/>
        <v>0</v>
      </c>
      <c r="BV203" s="32">
        <f t="shared" si="126"/>
        <v>0</v>
      </c>
      <c r="BW203" s="32">
        <f t="shared" si="126"/>
        <v>0</v>
      </c>
      <c r="BX203" s="32">
        <f t="shared" si="126"/>
        <v>0</v>
      </c>
      <c r="BY203" s="32">
        <f t="shared" si="126"/>
        <v>0</v>
      </c>
      <c r="BZ203" s="32">
        <f t="shared" si="126"/>
        <v>0</v>
      </c>
      <c r="CA203" s="32">
        <f t="shared" si="126"/>
        <v>0</v>
      </c>
      <c r="CB203" s="32">
        <f t="shared" si="126"/>
        <v>0</v>
      </c>
      <c r="CC203" s="32">
        <f t="shared" si="126"/>
        <v>0</v>
      </c>
      <c r="CD203" s="32">
        <f t="shared" si="126"/>
        <v>0</v>
      </c>
      <c r="CE203" s="32">
        <f t="shared" si="126"/>
        <v>0</v>
      </c>
      <c r="CF203" s="32">
        <f t="shared" si="126"/>
        <v>0</v>
      </c>
      <c r="CG203" s="32">
        <f t="shared" si="126"/>
        <v>0</v>
      </c>
      <c r="CH203" s="32">
        <f t="shared" si="126"/>
        <v>0</v>
      </c>
      <c r="CI203" s="32">
        <f t="shared" si="126"/>
        <v>0</v>
      </c>
      <c r="CJ203" s="32">
        <f t="shared" si="126"/>
        <v>0</v>
      </c>
      <c r="CK203" s="32">
        <f t="shared" si="126"/>
        <v>0</v>
      </c>
      <c r="CL203" s="32">
        <f t="shared" si="126"/>
        <v>0</v>
      </c>
      <c r="CM203" s="32">
        <f t="shared" si="126"/>
        <v>0</v>
      </c>
      <c r="CN203" s="32">
        <f t="shared" si="126"/>
        <v>0</v>
      </c>
      <c r="CO203" s="32">
        <f t="shared" si="126"/>
        <v>0</v>
      </c>
      <c r="CP203" s="32">
        <f t="shared" si="126"/>
        <v>0</v>
      </c>
      <c r="CQ203" s="32">
        <f t="shared" si="126"/>
        <v>0</v>
      </c>
      <c r="CR203" s="32">
        <f t="shared" si="126"/>
        <v>0</v>
      </c>
      <c r="CS203" s="32">
        <f t="shared" si="126"/>
        <v>0</v>
      </c>
    </row>
    <row r="204" spans="2:97" ht="15.75" customHeight="1">
      <c r="B204" s="2" t="s">
        <v>104</v>
      </c>
      <c r="E204" s="29">
        <f t="shared" si="124"/>
        <v>0</v>
      </c>
      <c r="F204" s="1"/>
      <c r="G204" s="40">
        <f t="shared" ref="G204:CS204" si="127">G200+G194</f>
        <v>0</v>
      </c>
      <c r="H204" s="40">
        <f t="shared" si="127"/>
        <v>0</v>
      </c>
      <c r="I204" s="40">
        <f t="shared" si="127"/>
        <v>0</v>
      </c>
      <c r="J204" s="40">
        <f t="shared" si="127"/>
        <v>0</v>
      </c>
      <c r="K204" s="40">
        <f t="shared" si="127"/>
        <v>0</v>
      </c>
      <c r="L204" s="40">
        <f t="shared" si="127"/>
        <v>0</v>
      </c>
      <c r="M204" s="40">
        <f t="shared" si="127"/>
        <v>0</v>
      </c>
      <c r="N204" s="40">
        <f t="shared" si="127"/>
        <v>0</v>
      </c>
      <c r="O204" s="40">
        <f t="shared" si="127"/>
        <v>0</v>
      </c>
      <c r="P204" s="40">
        <f t="shared" si="127"/>
        <v>0</v>
      </c>
      <c r="Q204" s="40">
        <f t="shared" si="127"/>
        <v>0</v>
      </c>
      <c r="R204" s="40">
        <f t="shared" si="127"/>
        <v>0</v>
      </c>
      <c r="S204" s="40">
        <f t="shared" si="127"/>
        <v>0</v>
      </c>
      <c r="T204" s="40">
        <f t="shared" si="127"/>
        <v>0</v>
      </c>
      <c r="U204" s="40">
        <f t="shared" si="127"/>
        <v>0</v>
      </c>
      <c r="V204" s="40">
        <f t="shared" si="127"/>
        <v>0</v>
      </c>
      <c r="W204" s="40">
        <f t="shared" si="127"/>
        <v>0</v>
      </c>
      <c r="X204" s="40">
        <f t="shared" si="127"/>
        <v>0</v>
      </c>
      <c r="Y204" s="40">
        <f t="shared" si="127"/>
        <v>0</v>
      </c>
      <c r="Z204" s="40">
        <f t="shared" si="127"/>
        <v>0</v>
      </c>
      <c r="AA204" s="40">
        <f t="shared" si="127"/>
        <v>0</v>
      </c>
      <c r="AB204" s="40">
        <f t="shared" si="127"/>
        <v>0</v>
      </c>
      <c r="AC204" s="40">
        <f t="shared" si="127"/>
        <v>0</v>
      </c>
      <c r="AD204" s="40">
        <f t="shared" si="127"/>
        <v>0</v>
      </c>
      <c r="AE204" s="40">
        <f t="shared" si="127"/>
        <v>0</v>
      </c>
      <c r="AF204" s="40">
        <f t="shared" si="127"/>
        <v>0</v>
      </c>
      <c r="AG204" s="40">
        <f t="shared" si="127"/>
        <v>0</v>
      </c>
      <c r="AH204" s="40">
        <f t="shared" si="127"/>
        <v>0</v>
      </c>
      <c r="AI204" s="40">
        <f t="shared" si="127"/>
        <v>0</v>
      </c>
      <c r="AJ204" s="40">
        <f t="shared" si="127"/>
        <v>0</v>
      </c>
      <c r="AK204" s="40">
        <f t="shared" si="127"/>
        <v>0</v>
      </c>
      <c r="AL204" s="40">
        <f t="shared" si="127"/>
        <v>0</v>
      </c>
      <c r="AM204" s="40">
        <f t="shared" si="127"/>
        <v>0</v>
      </c>
      <c r="AN204" s="40">
        <f t="shared" si="127"/>
        <v>0</v>
      </c>
      <c r="AO204" s="40">
        <f t="shared" si="127"/>
        <v>0</v>
      </c>
      <c r="AP204" s="40">
        <f t="shared" si="127"/>
        <v>0</v>
      </c>
      <c r="AQ204" s="40">
        <f t="shared" si="127"/>
        <v>0</v>
      </c>
      <c r="AR204" s="40">
        <f t="shared" si="127"/>
        <v>0</v>
      </c>
      <c r="AS204" s="40">
        <f t="shared" si="127"/>
        <v>0</v>
      </c>
      <c r="AT204" s="40">
        <f t="shared" si="127"/>
        <v>0</v>
      </c>
      <c r="AU204" s="40">
        <f t="shared" si="127"/>
        <v>0</v>
      </c>
      <c r="AV204" s="40">
        <f t="shared" si="127"/>
        <v>0</v>
      </c>
      <c r="AW204" s="40">
        <f t="shared" si="127"/>
        <v>0</v>
      </c>
      <c r="AX204" s="40">
        <f t="shared" si="127"/>
        <v>0</v>
      </c>
      <c r="AY204" s="40">
        <f t="shared" si="127"/>
        <v>0</v>
      </c>
      <c r="AZ204" s="40">
        <f t="shared" si="127"/>
        <v>0</v>
      </c>
      <c r="BA204" s="40">
        <f t="shared" si="127"/>
        <v>0</v>
      </c>
      <c r="BB204" s="40">
        <f t="shared" si="127"/>
        <v>0</v>
      </c>
      <c r="BC204" s="40">
        <f t="shared" si="127"/>
        <v>0</v>
      </c>
      <c r="BD204" s="40">
        <f t="shared" si="127"/>
        <v>0</v>
      </c>
      <c r="BE204" s="40">
        <f t="shared" si="127"/>
        <v>0</v>
      </c>
      <c r="BF204" s="40">
        <f t="shared" si="127"/>
        <v>0</v>
      </c>
      <c r="BG204" s="40">
        <f t="shared" si="127"/>
        <v>0</v>
      </c>
      <c r="BH204" s="40">
        <f t="shared" si="127"/>
        <v>0</v>
      </c>
      <c r="BI204" s="40">
        <f t="shared" si="127"/>
        <v>0</v>
      </c>
      <c r="BJ204" s="40">
        <f t="shared" si="127"/>
        <v>0</v>
      </c>
      <c r="BK204" s="40">
        <f t="shared" si="127"/>
        <v>0</v>
      </c>
      <c r="BL204" s="40">
        <f t="shared" si="127"/>
        <v>0</v>
      </c>
      <c r="BM204" s="40">
        <f t="shared" si="127"/>
        <v>0</v>
      </c>
      <c r="BN204" s="40">
        <f t="shared" si="127"/>
        <v>0</v>
      </c>
      <c r="BO204" s="40">
        <f t="shared" si="127"/>
        <v>0</v>
      </c>
      <c r="BP204" s="40">
        <f t="shared" si="127"/>
        <v>0</v>
      </c>
      <c r="BQ204" s="40">
        <f t="shared" si="127"/>
        <v>0</v>
      </c>
      <c r="BR204" s="40">
        <f t="shared" si="127"/>
        <v>0</v>
      </c>
      <c r="BS204" s="40">
        <f t="shared" si="127"/>
        <v>0</v>
      </c>
      <c r="BT204" s="40">
        <f t="shared" si="127"/>
        <v>0</v>
      </c>
      <c r="BU204" s="40">
        <f t="shared" si="127"/>
        <v>0</v>
      </c>
      <c r="BV204" s="40">
        <f t="shared" si="127"/>
        <v>0</v>
      </c>
      <c r="BW204" s="40">
        <f t="shared" si="127"/>
        <v>0</v>
      </c>
      <c r="BX204" s="40">
        <f t="shared" si="127"/>
        <v>0</v>
      </c>
      <c r="BY204" s="40">
        <f t="shared" si="127"/>
        <v>0</v>
      </c>
      <c r="BZ204" s="40">
        <f t="shared" si="127"/>
        <v>0</v>
      </c>
      <c r="CA204" s="40">
        <f t="shared" si="127"/>
        <v>0</v>
      </c>
      <c r="CB204" s="40">
        <f t="shared" si="127"/>
        <v>0</v>
      </c>
      <c r="CC204" s="40">
        <f t="shared" si="127"/>
        <v>0</v>
      </c>
      <c r="CD204" s="40">
        <f t="shared" si="127"/>
        <v>0</v>
      </c>
      <c r="CE204" s="40">
        <f t="shared" si="127"/>
        <v>0</v>
      </c>
      <c r="CF204" s="40">
        <f t="shared" si="127"/>
        <v>0</v>
      </c>
      <c r="CG204" s="40">
        <f t="shared" si="127"/>
        <v>0</v>
      </c>
      <c r="CH204" s="40">
        <f t="shared" si="127"/>
        <v>0</v>
      </c>
      <c r="CI204" s="40">
        <f t="shared" si="127"/>
        <v>0</v>
      </c>
      <c r="CJ204" s="40">
        <f t="shared" si="127"/>
        <v>0</v>
      </c>
      <c r="CK204" s="40">
        <f t="shared" si="127"/>
        <v>0</v>
      </c>
      <c r="CL204" s="40">
        <f t="shared" si="127"/>
        <v>0</v>
      </c>
      <c r="CM204" s="40">
        <f t="shared" si="127"/>
        <v>0</v>
      </c>
      <c r="CN204" s="40">
        <f t="shared" si="127"/>
        <v>0</v>
      </c>
      <c r="CO204" s="40">
        <f t="shared" si="127"/>
        <v>0</v>
      </c>
      <c r="CP204" s="40">
        <f t="shared" si="127"/>
        <v>0</v>
      </c>
      <c r="CQ204" s="40">
        <f t="shared" si="127"/>
        <v>0</v>
      </c>
      <c r="CR204" s="40">
        <f t="shared" si="127"/>
        <v>0</v>
      </c>
      <c r="CS204" s="40">
        <f t="shared" si="127"/>
        <v>0</v>
      </c>
    </row>
    <row r="205" spans="2:97" ht="15.75" customHeight="1">
      <c r="B205" s="1"/>
      <c r="F205" s="1"/>
    </row>
    <row r="206" spans="2:97" ht="15.75" customHeight="1">
      <c r="B206" s="1" t="s">
        <v>94</v>
      </c>
    </row>
    <row r="207" spans="2:97" ht="15.75" customHeight="1"/>
    <row r="208" spans="2:97" ht="15.75" customHeight="1">
      <c r="B208" s="2" t="s">
        <v>99</v>
      </c>
      <c r="C208" s="1"/>
      <c r="D208" s="1"/>
      <c r="E208" s="29">
        <f t="shared" ref="E208:E210" si="128">SUM(G208:CS208)</f>
        <v>0</v>
      </c>
      <c r="F208" s="1"/>
      <c r="G208" s="40">
        <f t="shared" ref="G208:CS208" si="129">G198*G$52</f>
        <v>0</v>
      </c>
      <c r="H208" s="40">
        <f t="shared" si="129"/>
        <v>0</v>
      </c>
      <c r="I208" s="40">
        <f t="shared" si="129"/>
        <v>0</v>
      </c>
      <c r="J208" s="40">
        <f t="shared" si="129"/>
        <v>0</v>
      </c>
      <c r="K208" s="40">
        <f t="shared" si="129"/>
        <v>0</v>
      </c>
      <c r="L208" s="40">
        <f t="shared" si="129"/>
        <v>0</v>
      </c>
      <c r="M208" s="40">
        <f t="shared" si="129"/>
        <v>0</v>
      </c>
      <c r="N208" s="40">
        <f t="shared" si="129"/>
        <v>0</v>
      </c>
      <c r="O208" s="40">
        <f t="shared" si="129"/>
        <v>0</v>
      </c>
      <c r="P208" s="40">
        <f t="shared" si="129"/>
        <v>0</v>
      </c>
      <c r="Q208" s="40">
        <f t="shared" si="129"/>
        <v>0</v>
      </c>
      <c r="R208" s="40">
        <f t="shared" si="129"/>
        <v>0</v>
      </c>
      <c r="S208" s="40">
        <f t="shared" si="129"/>
        <v>0</v>
      </c>
      <c r="T208" s="40">
        <f t="shared" si="129"/>
        <v>0</v>
      </c>
      <c r="U208" s="40">
        <f t="shared" si="129"/>
        <v>0</v>
      </c>
      <c r="V208" s="40">
        <f t="shared" si="129"/>
        <v>0</v>
      </c>
      <c r="W208" s="40">
        <f t="shared" si="129"/>
        <v>0</v>
      </c>
      <c r="X208" s="40">
        <f t="shared" si="129"/>
        <v>0</v>
      </c>
      <c r="Y208" s="40">
        <f t="shared" si="129"/>
        <v>0</v>
      </c>
      <c r="Z208" s="40">
        <f t="shared" si="129"/>
        <v>0</v>
      </c>
      <c r="AA208" s="40">
        <f t="shared" si="129"/>
        <v>0</v>
      </c>
      <c r="AB208" s="40">
        <f t="shared" si="129"/>
        <v>0</v>
      </c>
      <c r="AC208" s="40">
        <f t="shared" si="129"/>
        <v>0</v>
      </c>
      <c r="AD208" s="40">
        <f t="shared" si="129"/>
        <v>0</v>
      </c>
      <c r="AE208" s="40">
        <f t="shared" si="129"/>
        <v>0</v>
      </c>
      <c r="AF208" s="40">
        <f t="shared" si="129"/>
        <v>0</v>
      </c>
      <c r="AG208" s="40">
        <f t="shared" si="129"/>
        <v>0</v>
      </c>
      <c r="AH208" s="40">
        <f t="shared" si="129"/>
        <v>0</v>
      </c>
      <c r="AI208" s="40">
        <f t="shared" si="129"/>
        <v>0</v>
      </c>
      <c r="AJ208" s="40">
        <f t="shared" si="129"/>
        <v>0</v>
      </c>
      <c r="AK208" s="40">
        <f t="shared" si="129"/>
        <v>0</v>
      </c>
      <c r="AL208" s="40">
        <f t="shared" si="129"/>
        <v>0</v>
      </c>
      <c r="AM208" s="40">
        <f t="shared" si="129"/>
        <v>0</v>
      </c>
      <c r="AN208" s="40">
        <f t="shared" si="129"/>
        <v>0</v>
      </c>
      <c r="AO208" s="40">
        <f t="shared" si="129"/>
        <v>0</v>
      </c>
      <c r="AP208" s="40">
        <f t="shared" si="129"/>
        <v>0</v>
      </c>
      <c r="AQ208" s="40">
        <f t="shared" si="129"/>
        <v>0</v>
      </c>
      <c r="AR208" s="40">
        <f t="shared" si="129"/>
        <v>0</v>
      </c>
      <c r="AS208" s="40">
        <f t="shared" si="129"/>
        <v>0</v>
      </c>
      <c r="AT208" s="40">
        <f t="shared" si="129"/>
        <v>0</v>
      </c>
      <c r="AU208" s="40">
        <f t="shared" si="129"/>
        <v>0</v>
      </c>
      <c r="AV208" s="40">
        <f t="shared" si="129"/>
        <v>0</v>
      </c>
      <c r="AW208" s="40">
        <f t="shared" si="129"/>
        <v>0</v>
      </c>
      <c r="AX208" s="40">
        <f t="shared" si="129"/>
        <v>0</v>
      </c>
      <c r="AY208" s="40">
        <f t="shared" si="129"/>
        <v>0</v>
      </c>
      <c r="AZ208" s="40">
        <f t="shared" si="129"/>
        <v>0</v>
      </c>
      <c r="BA208" s="40">
        <f t="shared" si="129"/>
        <v>0</v>
      </c>
      <c r="BB208" s="40">
        <f t="shared" si="129"/>
        <v>0</v>
      </c>
      <c r="BC208" s="40">
        <f t="shared" si="129"/>
        <v>0</v>
      </c>
      <c r="BD208" s="40">
        <f t="shared" si="129"/>
        <v>0</v>
      </c>
      <c r="BE208" s="40">
        <f t="shared" si="129"/>
        <v>0</v>
      </c>
      <c r="BF208" s="40">
        <f t="shared" si="129"/>
        <v>0</v>
      </c>
      <c r="BG208" s="40">
        <f t="shared" si="129"/>
        <v>0</v>
      </c>
      <c r="BH208" s="40">
        <f t="shared" si="129"/>
        <v>0</v>
      </c>
      <c r="BI208" s="40">
        <f t="shared" si="129"/>
        <v>0</v>
      </c>
      <c r="BJ208" s="40">
        <f t="shared" si="129"/>
        <v>0</v>
      </c>
      <c r="BK208" s="40">
        <f t="shared" si="129"/>
        <v>0</v>
      </c>
      <c r="BL208" s="40">
        <f t="shared" si="129"/>
        <v>0</v>
      </c>
      <c r="BM208" s="40">
        <f t="shared" si="129"/>
        <v>0</v>
      </c>
      <c r="BN208" s="40">
        <f t="shared" si="129"/>
        <v>0</v>
      </c>
      <c r="BO208" s="40">
        <f t="shared" si="129"/>
        <v>0</v>
      </c>
      <c r="BP208" s="40">
        <f t="shared" si="129"/>
        <v>0</v>
      </c>
      <c r="BQ208" s="40">
        <f t="shared" si="129"/>
        <v>0</v>
      </c>
      <c r="BR208" s="40">
        <f t="shared" si="129"/>
        <v>0</v>
      </c>
      <c r="BS208" s="40">
        <f t="shared" si="129"/>
        <v>0</v>
      </c>
      <c r="BT208" s="40">
        <f t="shared" si="129"/>
        <v>0</v>
      </c>
      <c r="BU208" s="40">
        <f t="shared" si="129"/>
        <v>0</v>
      </c>
      <c r="BV208" s="40">
        <f t="shared" si="129"/>
        <v>0</v>
      </c>
      <c r="BW208" s="40">
        <f t="shared" si="129"/>
        <v>0</v>
      </c>
      <c r="BX208" s="40">
        <f t="shared" si="129"/>
        <v>0</v>
      </c>
      <c r="BY208" s="40">
        <f t="shared" si="129"/>
        <v>0</v>
      </c>
      <c r="BZ208" s="40">
        <f t="shared" si="129"/>
        <v>0</v>
      </c>
      <c r="CA208" s="40">
        <f t="shared" si="129"/>
        <v>0</v>
      </c>
      <c r="CB208" s="40">
        <f t="shared" si="129"/>
        <v>0</v>
      </c>
      <c r="CC208" s="40">
        <f t="shared" si="129"/>
        <v>0</v>
      </c>
      <c r="CD208" s="40">
        <f t="shared" si="129"/>
        <v>0</v>
      </c>
      <c r="CE208" s="40">
        <f t="shared" si="129"/>
        <v>0</v>
      </c>
      <c r="CF208" s="40">
        <f t="shared" si="129"/>
        <v>0</v>
      </c>
      <c r="CG208" s="40">
        <f t="shared" si="129"/>
        <v>0</v>
      </c>
      <c r="CH208" s="40">
        <f t="shared" si="129"/>
        <v>0</v>
      </c>
      <c r="CI208" s="40">
        <f t="shared" si="129"/>
        <v>0</v>
      </c>
      <c r="CJ208" s="40">
        <f t="shared" si="129"/>
        <v>0</v>
      </c>
      <c r="CK208" s="40">
        <f t="shared" si="129"/>
        <v>0</v>
      </c>
      <c r="CL208" s="40">
        <f t="shared" si="129"/>
        <v>0</v>
      </c>
      <c r="CM208" s="40">
        <f t="shared" si="129"/>
        <v>0</v>
      </c>
      <c r="CN208" s="40">
        <f t="shared" si="129"/>
        <v>0</v>
      </c>
      <c r="CO208" s="40">
        <f t="shared" si="129"/>
        <v>0</v>
      </c>
      <c r="CP208" s="40">
        <f t="shared" si="129"/>
        <v>0</v>
      </c>
      <c r="CQ208" s="40">
        <f t="shared" si="129"/>
        <v>0</v>
      </c>
      <c r="CR208" s="40">
        <f t="shared" si="129"/>
        <v>0</v>
      </c>
      <c r="CS208" s="40">
        <f t="shared" si="129"/>
        <v>0</v>
      </c>
    </row>
    <row r="209" spans="2:97" ht="15.75" customHeight="1">
      <c r="B209" s="2" t="s">
        <v>100</v>
      </c>
      <c r="E209" s="31">
        <f t="shared" si="128"/>
        <v>0</v>
      </c>
      <c r="F209" s="1"/>
      <c r="G209" s="32">
        <f t="shared" ref="G209:CS209" si="130">G199*G$52</f>
        <v>0</v>
      </c>
      <c r="H209" s="32">
        <f t="shared" si="130"/>
        <v>0</v>
      </c>
      <c r="I209" s="32">
        <f t="shared" si="130"/>
        <v>0</v>
      </c>
      <c r="J209" s="32">
        <f t="shared" si="130"/>
        <v>0</v>
      </c>
      <c r="K209" s="32">
        <f t="shared" si="130"/>
        <v>0</v>
      </c>
      <c r="L209" s="32">
        <f t="shared" si="130"/>
        <v>0</v>
      </c>
      <c r="M209" s="32">
        <f t="shared" si="130"/>
        <v>0</v>
      </c>
      <c r="N209" s="32">
        <f t="shared" si="130"/>
        <v>0</v>
      </c>
      <c r="O209" s="32">
        <f t="shared" si="130"/>
        <v>0</v>
      </c>
      <c r="P209" s="32">
        <f t="shared" si="130"/>
        <v>0</v>
      </c>
      <c r="Q209" s="32">
        <f t="shared" si="130"/>
        <v>0</v>
      </c>
      <c r="R209" s="32">
        <f t="shared" si="130"/>
        <v>0</v>
      </c>
      <c r="S209" s="32">
        <f t="shared" si="130"/>
        <v>0</v>
      </c>
      <c r="T209" s="32">
        <f t="shared" si="130"/>
        <v>0</v>
      </c>
      <c r="U209" s="32">
        <f t="shared" si="130"/>
        <v>0</v>
      </c>
      <c r="V209" s="32">
        <f t="shared" si="130"/>
        <v>0</v>
      </c>
      <c r="W209" s="32">
        <f t="shared" si="130"/>
        <v>0</v>
      </c>
      <c r="X209" s="32">
        <f t="shared" si="130"/>
        <v>0</v>
      </c>
      <c r="Y209" s="32">
        <f t="shared" si="130"/>
        <v>0</v>
      </c>
      <c r="Z209" s="32">
        <f t="shared" si="130"/>
        <v>0</v>
      </c>
      <c r="AA209" s="32">
        <f t="shared" si="130"/>
        <v>0</v>
      </c>
      <c r="AB209" s="32">
        <f t="shared" si="130"/>
        <v>0</v>
      </c>
      <c r="AC209" s="32">
        <f t="shared" si="130"/>
        <v>0</v>
      </c>
      <c r="AD209" s="32">
        <f t="shared" si="130"/>
        <v>0</v>
      </c>
      <c r="AE209" s="32">
        <f t="shared" si="130"/>
        <v>0</v>
      </c>
      <c r="AF209" s="32">
        <f t="shared" si="130"/>
        <v>0</v>
      </c>
      <c r="AG209" s="32">
        <f t="shared" si="130"/>
        <v>0</v>
      </c>
      <c r="AH209" s="32">
        <f t="shared" si="130"/>
        <v>0</v>
      </c>
      <c r="AI209" s="32">
        <f t="shared" si="130"/>
        <v>0</v>
      </c>
      <c r="AJ209" s="32">
        <f t="shared" si="130"/>
        <v>0</v>
      </c>
      <c r="AK209" s="32">
        <f t="shared" si="130"/>
        <v>0</v>
      </c>
      <c r="AL209" s="32">
        <f t="shared" si="130"/>
        <v>0</v>
      </c>
      <c r="AM209" s="32">
        <f t="shared" si="130"/>
        <v>0</v>
      </c>
      <c r="AN209" s="32">
        <f t="shared" si="130"/>
        <v>0</v>
      </c>
      <c r="AO209" s="32">
        <f t="shared" si="130"/>
        <v>0</v>
      </c>
      <c r="AP209" s="32">
        <f t="shared" si="130"/>
        <v>0</v>
      </c>
      <c r="AQ209" s="32">
        <f t="shared" si="130"/>
        <v>0</v>
      </c>
      <c r="AR209" s="32">
        <f t="shared" si="130"/>
        <v>0</v>
      </c>
      <c r="AS209" s="32">
        <f t="shared" si="130"/>
        <v>0</v>
      </c>
      <c r="AT209" s="32">
        <f t="shared" si="130"/>
        <v>0</v>
      </c>
      <c r="AU209" s="32">
        <f t="shared" si="130"/>
        <v>0</v>
      </c>
      <c r="AV209" s="32">
        <f t="shared" si="130"/>
        <v>0</v>
      </c>
      <c r="AW209" s="32">
        <f t="shared" si="130"/>
        <v>0</v>
      </c>
      <c r="AX209" s="32">
        <f t="shared" si="130"/>
        <v>0</v>
      </c>
      <c r="AY209" s="32">
        <f t="shared" si="130"/>
        <v>0</v>
      </c>
      <c r="AZ209" s="32">
        <f t="shared" si="130"/>
        <v>0</v>
      </c>
      <c r="BA209" s="32">
        <f t="shared" si="130"/>
        <v>0</v>
      </c>
      <c r="BB209" s="32">
        <f t="shared" si="130"/>
        <v>0</v>
      </c>
      <c r="BC209" s="32">
        <f t="shared" si="130"/>
        <v>0</v>
      </c>
      <c r="BD209" s="32">
        <f t="shared" si="130"/>
        <v>0</v>
      </c>
      <c r="BE209" s="32">
        <f t="shared" si="130"/>
        <v>0</v>
      </c>
      <c r="BF209" s="32">
        <f t="shared" si="130"/>
        <v>0</v>
      </c>
      <c r="BG209" s="32">
        <f t="shared" si="130"/>
        <v>0</v>
      </c>
      <c r="BH209" s="32">
        <f t="shared" si="130"/>
        <v>0</v>
      </c>
      <c r="BI209" s="32">
        <f t="shared" si="130"/>
        <v>0</v>
      </c>
      <c r="BJ209" s="32">
        <f t="shared" si="130"/>
        <v>0</v>
      </c>
      <c r="BK209" s="32">
        <f t="shared" si="130"/>
        <v>0</v>
      </c>
      <c r="BL209" s="32">
        <f t="shared" si="130"/>
        <v>0</v>
      </c>
      <c r="BM209" s="32">
        <f t="shared" si="130"/>
        <v>0</v>
      </c>
      <c r="BN209" s="32">
        <f t="shared" si="130"/>
        <v>0</v>
      </c>
      <c r="BO209" s="32">
        <f t="shared" si="130"/>
        <v>0</v>
      </c>
      <c r="BP209" s="32">
        <f t="shared" si="130"/>
        <v>0</v>
      </c>
      <c r="BQ209" s="32">
        <f t="shared" si="130"/>
        <v>0</v>
      </c>
      <c r="BR209" s="32">
        <f t="shared" si="130"/>
        <v>0</v>
      </c>
      <c r="BS209" s="32">
        <f t="shared" si="130"/>
        <v>0</v>
      </c>
      <c r="BT209" s="32">
        <f t="shared" si="130"/>
        <v>0</v>
      </c>
      <c r="BU209" s="32">
        <f t="shared" si="130"/>
        <v>0</v>
      </c>
      <c r="BV209" s="32">
        <f t="shared" si="130"/>
        <v>0</v>
      </c>
      <c r="BW209" s="32">
        <f t="shared" si="130"/>
        <v>0</v>
      </c>
      <c r="BX209" s="32">
        <f t="shared" si="130"/>
        <v>0</v>
      </c>
      <c r="BY209" s="32">
        <f t="shared" si="130"/>
        <v>0</v>
      </c>
      <c r="BZ209" s="32">
        <f t="shared" si="130"/>
        <v>0</v>
      </c>
      <c r="CA209" s="32">
        <f t="shared" si="130"/>
        <v>0</v>
      </c>
      <c r="CB209" s="32">
        <f t="shared" si="130"/>
        <v>0</v>
      </c>
      <c r="CC209" s="32">
        <f t="shared" si="130"/>
        <v>0</v>
      </c>
      <c r="CD209" s="32">
        <f t="shared" si="130"/>
        <v>0</v>
      </c>
      <c r="CE209" s="32">
        <f t="shared" si="130"/>
        <v>0</v>
      </c>
      <c r="CF209" s="32">
        <f t="shared" si="130"/>
        <v>0</v>
      </c>
      <c r="CG209" s="32">
        <f t="shared" si="130"/>
        <v>0</v>
      </c>
      <c r="CH209" s="32">
        <f t="shared" si="130"/>
        <v>0</v>
      </c>
      <c r="CI209" s="32">
        <f t="shared" si="130"/>
        <v>0</v>
      </c>
      <c r="CJ209" s="32">
        <f t="shared" si="130"/>
        <v>0</v>
      </c>
      <c r="CK209" s="32">
        <f t="shared" si="130"/>
        <v>0</v>
      </c>
      <c r="CL209" s="32">
        <f t="shared" si="130"/>
        <v>0</v>
      </c>
      <c r="CM209" s="32">
        <f t="shared" si="130"/>
        <v>0</v>
      </c>
      <c r="CN209" s="32">
        <f t="shared" si="130"/>
        <v>0</v>
      </c>
      <c r="CO209" s="32">
        <f t="shared" si="130"/>
        <v>0</v>
      </c>
      <c r="CP209" s="32">
        <f t="shared" si="130"/>
        <v>0</v>
      </c>
      <c r="CQ209" s="32">
        <f t="shared" si="130"/>
        <v>0</v>
      </c>
      <c r="CR209" s="32">
        <f t="shared" si="130"/>
        <v>0</v>
      </c>
      <c r="CS209" s="32">
        <f t="shared" si="130"/>
        <v>0</v>
      </c>
    </row>
    <row r="210" spans="2:97" ht="15.75" customHeight="1">
      <c r="B210" s="2" t="s">
        <v>101</v>
      </c>
      <c r="E210" s="29">
        <f t="shared" si="128"/>
        <v>0</v>
      </c>
      <c r="F210" s="1"/>
      <c r="G210" s="40">
        <f t="shared" ref="G210:CS210" si="131">G200*G$52</f>
        <v>0</v>
      </c>
      <c r="H210" s="40">
        <f t="shared" si="131"/>
        <v>0</v>
      </c>
      <c r="I210" s="40">
        <f t="shared" si="131"/>
        <v>0</v>
      </c>
      <c r="J210" s="40">
        <f t="shared" si="131"/>
        <v>0</v>
      </c>
      <c r="K210" s="40">
        <f t="shared" si="131"/>
        <v>0</v>
      </c>
      <c r="L210" s="40">
        <f t="shared" si="131"/>
        <v>0</v>
      </c>
      <c r="M210" s="40">
        <f t="shared" si="131"/>
        <v>0</v>
      </c>
      <c r="N210" s="40">
        <f t="shared" si="131"/>
        <v>0</v>
      </c>
      <c r="O210" s="40">
        <f t="shared" si="131"/>
        <v>0</v>
      </c>
      <c r="P210" s="40">
        <f t="shared" si="131"/>
        <v>0</v>
      </c>
      <c r="Q210" s="40">
        <f t="shared" si="131"/>
        <v>0</v>
      </c>
      <c r="R210" s="40">
        <f t="shared" si="131"/>
        <v>0</v>
      </c>
      <c r="S210" s="40">
        <f t="shared" si="131"/>
        <v>0</v>
      </c>
      <c r="T210" s="40">
        <f t="shared" si="131"/>
        <v>0</v>
      </c>
      <c r="U210" s="40">
        <f t="shared" si="131"/>
        <v>0</v>
      </c>
      <c r="V210" s="40">
        <f t="shared" si="131"/>
        <v>0</v>
      </c>
      <c r="W210" s="40">
        <f t="shared" si="131"/>
        <v>0</v>
      </c>
      <c r="X210" s="40">
        <f t="shared" si="131"/>
        <v>0</v>
      </c>
      <c r="Y210" s="40">
        <f t="shared" si="131"/>
        <v>0</v>
      </c>
      <c r="Z210" s="40">
        <f t="shared" si="131"/>
        <v>0</v>
      </c>
      <c r="AA210" s="40">
        <f t="shared" si="131"/>
        <v>0</v>
      </c>
      <c r="AB210" s="40">
        <f t="shared" si="131"/>
        <v>0</v>
      </c>
      <c r="AC210" s="40">
        <f t="shared" si="131"/>
        <v>0</v>
      </c>
      <c r="AD210" s="40">
        <f t="shared" si="131"/>
        <v>0</v>
      </c>
      <c r="AE210" s="40">
        <f t="shared" si="131"/>
        <v>0</v>
      </c>
      <c r="AF210" s="40">
        <f t="shared" si="131"/>
        <v>0</v>
      </c>
      <c r="AG210" s="40">
        <f t="shared" si="131"/>
        <v>0</v>
      </c>
      <c r="AH210" s="40">
        <f t="shared" si="131"/>
        <v>0</v>
      </c>
      <c r="AI210" s="40">
        <f t="shared" si="131"/>
        <v>0</v>
      </c>
      <c r="AJ210" s="40">
        <f t="shared" si="131"/>
        <v>0</v>
      </c>
      <c r="AK210" s="40">
        <f t="shared" si="131"/>
        <v>0</v>
      </c>
      <c r="AL210" s="40">
        <f t="shared" si="131"/>
        <v>0</v>
      </c>
      <c r="AM210" s="40">
        <f t="shared" si="131"/>
        <v>0</v>
      </c>
      <c r="AN210" s="40">
        <f t="shared" si="131"/>
        <v>0</v>
      </c>
      <c r="AO210" s="40">
        <f t="shared" si="131"/>
        <v>0</v>
      </c>
      <c r="AP210" s="40">
        <f t="shared" si="131"/>
        <v>0</v>
      </c>
      <c r="AQ210" s="40">
        <f t="shared" si="131"/>
        <v>0</v>
      </c>
      <c r="AR210" s="40">
        <f t="shared" si="131"/>
        <v>0</v>
      </c>
      <c r="AS210" s="40">
        <f t="shared" si="131"/>
        <v>0</v>
      </c>
      <c r="AT210" s="40">
        <f t="shared" si="131"/>
        <v>0</v>
      </c>
      <c r="AU210" s="40">
        <f t="shared" si="131"/>
        <v>0</v>
      </c>
      <c r="AV210" s="40">
        <f t="shared" si="131"/>
        <v>0</v>
      </c>
      <c r="AW210" s="40">
        <f t="shared" si="131"/>
        <v>0</v>
      </c>
      <c r="AX210" s="40">
        <f t="shared" si="131"/>
        <v>0</v>
      </c>
      <c r="AY210" s="40">
        <f t="shared" si="131"/>
        <v>0</v>
      </c>
      <c r="AZ210" s="40">
        <f t="shared" si="131"/>
        <v>0</v>
      </c>
      <c r="BA210" s="40">
        <f t="shared" si="131"/>
        <v>0</v>
      </c>
      <c r="BB210" s="40">
        <f t="shared" si="131"/>
        <v>0</v>
      </c>
      <c r="BC210" s="40">
        <f t="shared" si="131"/>
        <v>0</v>
      </c>
      <c r="BD210" s="40">
        <f t="shared" si="131"/>
        <v>0</v>
      </c>
      <c r="BE210" s="40">
        <f t="shared" si="131"/>
        <v>0</v>
      </c>
      <c r="BF210" s="40">
        <f t="shared" si="131"/>
        <v>0</v>
      </c>
      <c r="BG210" s="40">
        <f t="shared" si="131"/>
        <v>0</v>
      </c>
      <c r="BH210" s="40">
        <f t="shared" si="131"/>
        <v>0</v>
      </c>
      <c r="BI210" s="40">
        <f t="shared" si="131"/>
        <v>0</v>
      </c>
      <c r="BJ210" s="40">
        <f t="shared" si="131"/>
        <v>0</v>
      </c>
      <c r="BK210" s="40">
        <f t="shared" si="131"/>
        <v>0</v>
      </c>
      <c r="BL210" s="40">
        <f t="shared" si="131"/>
        <v>0</v>
      </c>
      <c r="BM210" s="40">
        <f t="shared" si="131"/>
        <v>0</v>
      </c>
      <c r="BN210" s="40">
        <f t="shared" si="131"/>
        <v>0</v>
      </c>
      <c r="BO210" s="40">
        <f t="shared" si="131"/>
        <v>0</v>
      </c>
      <c r="BP210" s="40">
        <f t="shared" si="131"/>
        <v>0</v>
      </c>
      <c r="BQ210" s="40">
        <f t="shared" si="131"/>
        <v>0</v>
      </c>
      <c r="BR210" s="40">
        <f t="shared" si="131"/>
        <v>0</v>
      </c>
      <c r="BS210" s="40">
        <f t="shared" si="131"/>
        <v>0</v>
      </c>
      <c r="BT210" s="40">
        <f t="shared" si="131"/>
        <v>0</v>
      </c>
      <c r="BU210" s="40">
        <f t="shared" si="131"/>
        <v>0</v>
      </c>
      <c r="BV210" s="40">
        <f t="shared" si="131"/>
        <v>0</v>
      </c>
      <c r="BW210" s="40">
        <f t="shared" si="131"/>
        <v>0</v>
      </c>
      <c r="BX210" s="40">
        <f t="shared" si="131"/>
        <v>0</v>
      </c>
      <c r="BY210" s="40">
        <f t="shared" si="131"/>
        <v>0</v>
      </c>
      <c r="BZ210" s="40">
        <f t="shared" si="131"/>
        <v>0</v>
      </c>
      <c r="CA210" s="40">
        <f t="shared" si="131"/>
        <v>0</v>
      </c>
      <c r="CB210" s="40">
        <f t="shared" si="131"/>
        <v>0</v>
      </c>
      <c r="CC210" s="40">
        <f t="shared" si="131"/>
        <v>0</v>
      </c>
      <c r="CD210" s="40">
        <f t="shared" si="131"/>
        <v>0</v>
      </c>
      <c r="CE210" s="40">
        <f t="shared" si="131"/>
        <v>0</v>
      </c>
      <c r="CF210" s="40">
        <f t="shared" si="131"/>
        <v>0</v>
      </c>
      <c r="CG210" s="40">
        <f t="shared" si="131"/>
        <v>0</v>
      </c>
      <c r="CH210" s="40">
        <f t="shared" si="131"/>
        <v>0</v>
      </c>
      <c r="CI210" s="40">
        <f t="shared" si="131"/>
        <v>0</v>
      </c>
      <c r="CJ210" s="40">
        <f t="shared" si="131"/>
        <v>0</v>
      </c>
      <c r="CK210" s="40">
        <f t="shared" si="131"/>
        <v>0</v>
      </c>
      <c r="CL210" s="40">
        <f t="shared" si="131"/>
        <v>0</v>
      </c>
      <c r="CM210" s="40">
        <f t="shared" si="131"/>
        <v>0</v>
      </c>
      <c r="CN210" s="40">
        <f t="shared" si="131"/>
        <v>0</v>
      </c>
      <c r="CO210" s="40">
        <f t="shared" si="131"/>
        <v>0</v>
      </c>
      <c r="CP210" s="40">
        <f t="shared" si="131"/>
        <v>0</v>
      </c>
      <c r="CQ210" s="40">
        <f t="shared" si="131"/>
        <v>0</v>
      </c>
      <c r="CR210" s="40">
        <f t="shared" si="131"/>
        <v>0</v>
      </c>
      <c r="CS210" s="40">
        <f t="shared" si="131"/>
        <v>0</v>
      </c>
    </row>
    <row r="211" spans="2:97" ht="15.75" customHeight="1">
      <c r="E211" s="31"/>
      <c r="F211" s="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row>
    <row r="212" spans="2:97" ht="15.75" customHeight="1">
      <c r="B212" s="2" t="s">
        <v>102</v>
      </c>
      <c r="C212" s="1"/>
      <c r="D212" s="1"/>
      <c r="E212" s="29">
        <f t="shared" ref="E212:E214" si="132">SUM(G212:CS212)</f>
        <v>0</v>
      </c>
      <c r="F212" s="1"/>
      <c r="G212" s="40">
        <f t="shared" ref="G212:CS212" si="133">G202*G$52</f>
        <v>0</v>
      </c>
      <c r="H212" s="40">
        <f t="shared" si="133"/>
        <v>0</v>
      </c>
      <c r="I212" s="40">
        <f t="shared" si="133"/>
        <v>0</v>
      </c>
      <c r="J212" s="40">
        <f t="shared" si="133"/>
        <v>0</v>
      </c>
      <c r="K212" s="40">
        <f t="shared" si="133"/>
        <v>0</v>
      </c>
      <c r="L212" s="40">
        <f t="shared" si="133"/>
        <v>0</v>
      </c>
      <c r="M212" s="40">
        <f t="shared" si="133"/>
        <v>0</v>
      </c>
      <c r="N212" s="40">
        <f t="shared" si="133"/>
        <v>0</v>
      </c>
      <c r="O212" s="40">
        <f t="shared" si="133"/>
        <v>0</v>
      </c>
      <c r="P212" s="40">
        <f t="shared" si="133"/>
        <v>0</v>
      </c>
      <c r="Q212" s="40">
        <f t="shared" si="133"/>
        <v>0</v>
      </c>
      <c r="R212" s="40">
        <f t="shared" si="133"/>
        <v>0</v>
      </c>
      <c r="S212" s="40">
        <f t="shared" si="133"/>
        <v>0</v>
      </c>
      <c r="T212" s="40">
        <f t="shared" si="133"/>
        <v>0</v>
      </c>
      <c r="U212" s="40">
        <f t="shared" si="133"/>
        <v>0</v>
      </c>
      <c r="V212" s="40">
        <f t="shared" si="133"/>
        <v>0</v>
      </c>
      <c r="W212" s="40">
        <f t="shared" si="133"/>
        <v>0</v>
      </c>
      <c r="X212" s="40">
        <f t="shared" si="133"/>
        <v>0</v>
      </c>
      <c r="Y212" s="40">
        <f t="shared" si="133"/>
        <v>0</v>
      </c>
      <c r="Z212" s="40">
        <f t="shared" si="133"/>
        <v>0</v>
      </c>
      <c r="AA212" s="40">
        <f t="shared" si="133"/>
        <v>0</v>
      </c>
      <c r="AB212" s="40">
        <f t="shared" si="133"/>
        <v>0</v>
      </c>
      <c r="AC212" s="40">
        <f t="shared" si="133"/>
        <v>0</v>
      </c>
      <c r="AD212" s="40">
        <f t="shared" si="133"/>
        <v>0</v>
      </c>
      <c r="AE212" s="40">
        <f t="shared" si="133"/>
        <v>0</v>
      </c>
      <c r="AF212" s="40">
        <f t="shared" si="133"/>
        <v>0</v>
      </c>
      <c r="AG212" s="40">
        <f t="shared" si="133"/>
        <v>0</v>
      </c>
      <c r="AH212" s="40">
        <f t="shared" si="133"/>
        <v>0</v>
      </c>
      <c r="AI212" s="40">
        <f t="shared" si="133"/>
        <v>0</v>
      </c>
      <c r="AJ212" s="40">
        <f t="shared" si="133"/>
        <v>0</v>
      </c>
      <c r="AK212" s="40">
        <f t="shared" si="133"/>
        <v>0</v>
      </c>
      <c r="AL212" s="40">
        <f t="shared" si="133"/>
        <v>0</v>
      </c>
      <c r="AM212" s="40">
        <f t="shared" si="133"/>
        <v>0</v>
      </c>
      <c r="AN212" s="40">
        <f t="shared" si="133"/>
        <v>0</v>
      </c>
      <c r="AO212" s="40">
        <f t="shared" si="133"/>
        <v>0</v>
      </c>
      <c r="AP212" s="40">
        <f t="shared" si="133"/>
        <v>0</v>
      </c>
      <c r="AQ212" s="40">
        <f t="shared" si="133"/>
        <v>0</v>
      </c>
      <c r="AR212" s="40">
        <f t="shared" si="133"/>
        <v>0</v>
      </c>
      <c r="AS212" s="40">
        <f t="shared" si="133"/>
        <v>0</v>
      </c>
      <c r="AT212" s="40">
        <f t="shared" si="133"/>
        <v>0</v>
      </c>
      <c r="AU212" s="40">
        <f t="shared" si="133"/>
        <v>0</v>
      </c>
      <c r="AV212" s="40">
        <f t="shared" si="133"/>
        <v>0</v>
      </c>
      <c r="AW212" s="40">
        <f t="shared" si="133"/>
        <v>0</v>
      </c>
      <c r="AX212" s="40">
        <f t="shared" si="133"/>
        <v>0</v>
      </c>
      <c r="AY212" s="40">
        <f t="shared" si="133"/>
        <v>0</v>
      </c>
      <c r="AZ212" s="40">
        <f t="shared" si="133"/>
        <v>0</v>
      </c>
      <c r="BA212" s="40">
        <f t="shared" si="133"/>
        <v>0</v>
      </c>
      <c r="BB212" s="40">
        <f t="shared" si="133"/>
        <v>0</v>
      </c>
      <c r="BC212" s="40">
        <f t="shared" si="133"/>
        <v>0</v>
      </c>
      <c r="BD212" s="40">
        <f t="shared" si="133"/>
        <v>0</v>
      </c>
      <c r="BE212" s="40">
        <f t="shared" si="133"/>
        <v>0</v>
      </c>
      <c r="BF212" s="40">
        <f t="shared" si="133"/>
        <v>0</v>
      </c>
      <c r="BG212" s="40">
        <f t="shared" si="133"/>
        <v>0</v>
      </c>
      <c r="BH212" s="40">
        <f t="shared" si="133"/>
        <v>0</v>
      </c>
      <c r="BI212" s="40">
        <f t="shared" si="133"/>
        <v>0</v>
      </c>
      <c r="BJ212" s="40">
        <f t="shared" si="133"/>
        <v>0</v>
      </c>
      <c r="BK212" s="40">
        <f t="shared" si="133"/>
        <v>0</v>
      </c>
      <c r="BL212" s="40">
        <f t="shared" si="133"/>
        <v>0</v>
      </c>
      <c r="BM212" s="40">
        <f t="shared" si="133"/>
        <v>0</v>
      </c>
      <c r="BN212" s="40">
        <f t="shared" si="133"/>
        <v>0</v>
      </c>
      <c r="BO212" s="40">
        <f t="shared" si="133"/>
        <v>0</v>
      </c>
      <c r="BP212" s="40">
        <f t="shared" si="133"/>
        <v>0</v>
      </c>
      <c r="BQ212" s="40">
        <f t="shared" si="133"/>
        <v>0</v>
      </c>
      <c r="BR212" s="40">
        <f t="shared" si="133"/>
        <v>0</v>
      </c>
      <c r="BS212" s="40">
        <f t="shared" si="133"/>
        <v>0</v>
      </c>
      <c r="BT212" s="40">
        <f t="shared" si="133"/>
        <v>0</v>
      </c>
      <c r="BU212" s="40">
        <f t="shared" si="133"/>
        <v>0</v>
      </c>
      <c r="BV212" s="40">
        <f t="shared" si="133"/>
        <v>0</v>
      </c>
      <c r="BW212" s="40">
        <f t="shared" si="133"/>
        <v>0</v>
      </c>
      <c r="BX212" s="40">
        <f t="shared" si="133"/>
        <v>0</v>
      </c>
      <c r="BY212" s="40">
        <f t="shared" si="133"/>
        <v>0</v>
      </c>
      <c r="BZ212" s="40">
        <f t="shared" si="133"/>
        <v>0</v>
      </c>
      <c r="CA212" s="40">
        <f t="shared" si="133"/>
        <v>0</v>
      </c>
      <c r="CB212" s="40">
        <f t="shared" si="133"/>
        <v>0</v>
      </c>
      <c r="CC212" s="40">
        <f t="shared" si="133"/>
        <v>0</v>
      </c>
      <c r="CD212" s="40">
        <f t="shared" si="133"/>
        <v>0</v>
      </c>
      <c r="CE212" s="40">
        <f t="shared" si="133"/>
        <v>0</v>
      </c>
      <c r="CF212" s="40">
        <f t="shared" si="133"/>
        <v>0</v>
      </c>
      <c r="CG212" s="40">
        <f t="shared" si="133"/>
        <v>0</v>
      </c>
      <c r="CH212" s="40">
        <f t="shared" si="133"/>
        <v>0</v>
      </c>
      <c r="CI212" s="40">
        <f t="shared" si="133"/>
        <v>0</v>
      </c>
      <c r="CJ212" s="40">
        <f t="shared" si="133"/>
        <v>0</v>
      </c>
      <c r="CK212" s="40">
        <f t="shared" si="133"/>
        <v>0</v>
      </c>
      <c r="CL212" s="40">
        <f t="shared" si="133"/>
        <v>0</v>
      </c>
      <c r="CM212" s="40">
        <f t="shared" si="133"/>
        <v>0</v>
      </c>
      <c r="CN212" s="40">
        <f t="shared" si="133"/>
        <v>0</v>
      </c>
      <c r="CO212" s="40">
        <f t="shared" si="133"/>
        <v>0</v>
      </c>
      <c r="CP212" s="40">
        <f t="shared" si="133"/>
        <v>0</v>
      </c>
      <c r="CQ212" s="40">
        <f t="shared" si="133"/>
        <v>0</v>
      </c>
      <c r="CR212" s="40">
        <f t="shared" si="133"/>
        <v>0</v>
      </c>
      <c r="CS212" s="40">
        <f t="shared" si="133"/>
        <v>0</v>
      </c>
    </row>
    <row r="213" spans="2:97" ht="15.75" customHeight="1">
      <c r="B213" s="2" t="s">
        <v>103</v>
      </c>
      <c r="E213" s="31">
        <f t="shared" si="132"/>
        <v>0</v>
      </c>
      <c r="F213" s="1"/>
      <c r="G213" s="32">
        <f t="shared" ref="G213:CS213" si="134">G203*G$52</f>
        <v>0</v>
      </c>
      <c r="H213" s="32">
        <f t="shared" si="134"/>
        <v>0</v>
      </c>
      <c r="I213" s="32">
        <f t="shared" si="134"/>
        <v>0</v>
      </c>
      <c r="J213" s="32">
        <f t="shared" si="134"/>
        <v>0</v>
      </c>
      <c r="K213" s="32">
        <f t="shared" si="134"/>
        <v>0</v>
      </c>
      <c r="L213" s="32">
        <f t="shared" si="134"/>
        <v>0</v>
      </c>
      <c r="M213" s="32">
        <f t="shared" si="134"/>
        <v>0</v>
      </c>
      <c r="N213" s="32">
        <f t="shared" si="134"/>
        <v>0</v>
      </c>
      <c r="O213" s="32">
        <f t="shared" si="134"/>
        <v>0</v>
      </c>
      <c r="P213" s="32">
        <f t="shared" si="134"/>
        <v>0</v>
      </c>
      <c r="Q213" s="32">
        <f t="shared" si="134"/>
        <v>0</v>
      </c>
      <c r="R213" s="32">
        <f t="shared" si="134"/>
        <v>0</v>
      </c>
      <c r="S213" s="32">
        <f t="shared" si="134"/>
        <v>0</v>
      </c>
      <c r="T213" s="32">
        <f t="shared" si="134"/>
        <v>0</v>
      </c>
      <c r="U213" s="32">
        <f t="shared" si="134"/>
        <v>0</v>
      </c>
      <c r="V213" s="32">
        <f t="shared" si="134"/>
        <v>0</v>
      </c>
      <c r="W213" s="32">
        <f t="shared" si="134"/>
        <v>0</v>
      </c>
      <c r="X213" s="32">
        <f t="shared" si="134"/>
        <v>0</v>
      </c>
      <c r="Y213" s="32">
        <f t="shared" si="134"/>
        <v>0</v>
      </c>
      <c r="Z213" s="32">
        <f t="shared" si="134"/>
        <v>0</v>
      </c>
      <c r="AA213" s="32">
        <f t="shared" si="134"/>
        <v>0</v>
      </c>
      <c r="AB213" s="32">
        <f t="shared" si="134"/>
        <v>0</v>
      </c>
      <c r="AC213" s="32">
        <f t="shared" si="134"/>
        <v>0</v>
      </c>
      <c r="AD213" s="32">
        <f t="shared" si="134"/>
        <v>0</v>
      </c>
      <c r="AE213" s="32">
        <f t="shared" si="134"/>
        <v>0</v>
      </c>
      <c r="AF213" s="32">
        <f t="shared" si="134"/>
        <v>0</v>
      </c>
      <c r="AG213" s="32">
        <f t="shared" si="134"/>
        <v>0</v>
      </c>
      <c r="AH213" s="32">
        <f t="shared" si="134"/>
        <v>0</v>
      </c>
      <c r="AI213" s="32">
        <f t="shared" si="134"/>
        <v>0</v>
      </c>
      <c r="AJ213" s="32">
        <f t="shared" si="134"/>
        <v>0</v>
      </c>
      <c r="AK213" s="32">
        <f t="shared" si="134"/>
        <v>0</v>
      </c>
      <c r="AL213" s="32">
        <f t="shared" si="134"/>
        <v>0</v>
      </c>
      <c r="AM213" s="32">
        <f t="shared" si="134"/>
        <v>0</v>
      </c>
      <c r="AN213" s="32">
        <f t="shared" si="134"/>
        <v>0</v>
      </c>
      <c r="AO213" s="32">
        <f t="shared" si="134"/>
        <v>0</v>
      </c>
      <c r="AP213" s="32">
        <f t="shared" si="134"/>
        <v>0</v>
      </c>
      <c r="AQ213" s="32">
        <f t="shared" si="134"/>
        <v>0</v>
      </c>
      <c r="AR213" s="32">
        <f t="shared" si="134"/>
        <v>0</v>
      </c>
      <c r="AS213" s="32">
        <f t="shared" si="134"/>
        <v>0</v>
      </c>
      <c r="AT213" s="32">
        <f t="shared" si="134"/>
        <v>0</v>
      </c>
      <c r="AU213" s="32">
        <f t="shared" si="134"/>
        <v>0</v>
      </c>
      <c r="AV213" s="32">
        <f t="shared" si="134"/>
        <v>0</v>
      </c>
      <c r="AW213" s="32">
        <f t="shared" si="134"/>
        <v>0</v>
      </c>
      <c r="AX213" s="32">
        <f t="shared" si="134"/>
        <v>0</v>
      </c>
      <c r="AY213" s="32">
        <f t="shared" si="134"/>
        <v>0</v>
      </c>
      <c r="AZ213" s="32">
        <f t="shared" si="134"/>
        <v>0</v>
      </c>
      <c r="BA213" s="32">
        <f t="shared" si="134"/>
        <v>0</v>
      </c>
      <c r="BB213" s="32">
        <f t="shared" si="134"/>
        <v>0</v>
      </c>
      <c r="BC213" s="32">
        <f t="shared" si="134"/>
        <v>0</v>
      </c>
      <c r="BD213" s="32">
        <f t="shared" si="134"/>
        <v>0</v>
      </c>
      <c r="BE213" s="32">
        <f t="shared" si="134"/>
        <v>0</v>
      </c>
      <c r="BF213" s="32">
        <f t="shared" si="134"/>
        <v>0</v>
      </c>
      <c r="BG213" s="32">
        <f t="shared" si="134"/>
        <v>0</v>
      </c>
      <c r="BH213" s="32">
        <f t="shared" si="134"/>
        <v>0</v>
      </c>
      <c r="BI213" s="32">
        <f t="shared" si="134"/>
        <v>0</v>
      </c>
      <c r="BJ213" s="32">
        <f t="shared" si="134"/>
        <v>0</v>
      </c>
      <c r="BK213" s="32">
        <f t="shared" si="134"/>
        <v>0</v>
      </c>
      <c r="BL213" s="32">
        <f t="shared" si="134"/>
        <v>0</v>
      </c>
      <c r="BM213" s="32">
        <f t="shared" si="134"/>
        <v>0</v>
      </c>
      <c r="BN213" s="32">
        <f t="shared" si="134"/>
        <v>0</v>
      </c>
      <c r="BO213" s="32">
        <f t="shared" si="134"/>
        <v>0</v>
      </c>
      <c r="BP213" s="32">
        <f t="shared" si="134"/>
        <v>0</v>
      </c>
      <c r="BQ213" s="32">
        <f t="shared" si="134"/>
        <v>0</v>
      </c>
      <c r="BR213" s="32">
        <f t="shared" si="134"/>
        <v>0</v>
      </c>
      <c r="BS213" s="32">
        <f t="shared" si="134"/>
        <v>0</v>
      </c>
      <c r="BT213" s="32">
        <f t="shared" si="134"/>
        <v>0</v>
      </c>
      <c r="BU213" s="32">
        <f t="shared" si="134"/>
        <v>0</v>
      </c>
      <c r="BV213" s="32">
        <f t="shared" si="134"/>
        <v>0</v>
      </c>
      <c r="BW213" s="32">
        <f t="shared" si="134"/>
        <v>0</v>
      </c>
      <c r="BX213" s="32">
        <f t="shared" si="134"/>
        <v>0</v>
      </c>
      <c r="BY213" s="32">
        <f t="shared" si="134"/>
        <v>0</v>
      </c>
      <c r="BZ213" s="32">
        <f t="shared" si="134"/>
        <v>0</v>
      </c>
      <c r="CA213" s="32">
        <f t="shared" si="134"/>
        <v>0</v>
      </c>
      <c r="CB213" s="32">
        <f t="shared" si="134"/>
        <v>0</v>
      </c>
      <c r="CC213" s="32">
        <f t="shared" si="134"/>
        <v>0</v>
      </c>
      <c r="CD213" s="32">
        <f t="shared" si="134"/>
        <v>0</v>
      </c>
      <c r="CE213" s="32">
        <f t="shared" si="134"/>
        <v>0</v>
      </c>
      <c r="CF213" s="32">
        <f t="shared" si="134"/>
        <v>0</v>
      </c>
      <c r="CG213" s="32">
        <f t="shared" si="134"/>
        <v>0</v>
      </c>
      <c r="CH213" s="32">
        <f t="shared" si="134"/>
        <v>0</v>
      </c>
      <c r="CI213" s="32">
        <f t="shared" si="134"/>
        <v>0</v>
      </c>
      <c r="CJ213" s="32">
        <f t="shared" si="134"/>
        <v>0</v>
      </c>
      <c r="CK213" s="32">
        <f t="shared" si="134"/>
        <v>0</v>
      </c>
      <c r="CL213" s="32">
        <f t="shared" si="134"/>
        <v>0</v>
      </c>
      <c r="CM213" s="32">
        <f t="shared" si="134"/>
        <v>0</v>
      </c>
      <c r="CN213" s="32">
        <f t="shared" si="134"/>
        <v>0</v>
      </c>
      <c r="CO213" s="32">
        <f t="shared" si="134"/>
        <v>0</v>
      </c>
      <c r="CP213" s="32">
        <f t="shared" si="134"/>
        <v>0</v>
      </c>
      <c r="CQ213" s="32">
        <f t="shared" si="134"/>
        <v>0</v>
      </c>
      <c r="CR213" s="32">
        <f t="shared" si="134"/>
        <v>0</v>
      </c>
      <c r="CS213" s="32">
        <f t="shared" si="134"/>
        <v>0</v>
      </c>
    </row>
    <row r="214" spans="2:97" ht="15.75" customHeight="1">
      <c r="B214" s="2" t="s">
        <v>104</v>
      </c>
      <c r="E214" s="29">
        <f t="shared" si="132"/>
        <v>0</v>
      </c>
      <c r="F214" s="1"/>
      <c r="G214" s="40">
        <f t="shared" ref="G214:CS214" si="135">G204*G$52</f>
        <v>0</v>
      </c>
      <c r="H214" s="40">
        <f t="shared" si="135"/>
        <v>0</v>
      </c>
      <c r="I214" s="40">
        <f t="shared" si="135"/>
        <v>0</v>
      </c>
      <c r="J214" s="40">
        <f t="shared" si="135"/>
        <v>0</v>
      </c>
      <c r="K214" s="40">
        <f t="shared" si="135"/>
        <v>0</v>
      </c>
      <c r="L214" s="40">
        <f t="shared" si="135"/>
        <v>0</v>
      </c>
      <c r="M214" s="40">
        <f t="shared" si="135"/>
        <v>0</v>
      </c>
      <c r="N214" s="40">
        <f t="shared" si="135"/>
        <v>0</v>
      </c>
      <c r="O214" s="40">
        <f t="shared" si="135"/>
        <v>0</v>
      </c>
      <c r="P214" s="40">
        <f t="shared" si="135"/>
        <v>0</v>
      </c>
      <c r="Q214" s="40">
        <f t="shared" si="135"/>
        <v>0</v>
      </c>
      <c r="R214" s="40">
        <f t="shared" si="135"/>
        <v>0</v>
      </c>
      <c r="S214" s="40">
        <f t="shared" si="135"/>
        <v>0</v>
      </c>
      <c r="T214" s="40">
        <f t="shared" si="135"/>
        <v>0</v>
      </c>
      <c r="U214" s="40">
        <f t="shared" si="135"/>
        <v>0</v>
      </c>
      <c r="V214" s="40">
        <f t="shared" si="135"/>
        <v>0</v>
      </c>
      <c r="W214" s="40">
        <f t="shared" si="135"/>
        <v>0</v>
      </c>
      <c r="X214" s="40">
        <f t="shared" si="135"/>
        <v>0</v>
      </c>
      <c r="Y214" s="40">
        <f t="shared" si="135"/>
        <v>0</v>
      </c>
      <c r="Z214" s="40">
        <f t="shared" si="135"/>
        <v>0</v>
      </c>
      <c r="AA214" s="40">
        <f t="shared" si="135"/>
        <v>0</v>
      </c>
      <c r="AB214" s="40">
        <f t="shared" si="135"/>
        <v>0</v>
      </c>
      <c r="AC214" s="40">
        <f t="shared" si="135"/>
        <v>0</v>
      </c>
      <c r="AD214" s="40">
        <f t="shared" si="135"/>
        <v>0</v>
      </c>
      <c r="AE214" s="40">
        <f t="shared" si="135"/>
        <v>0</v>
      </c>
      <c r="AF214" s="40">
        <f t="shared" si="135"/>
        <v>0</v>
      </c>
      <c r="AG214" s="40">
        <f t="shared" si="135"/>
        <v>0</v>
      </c>
      <c r="AH214" s="40">
        <f t="shared" si="135"/>
        <v>0</v>
      </c>
      <c r="AI214" s="40">
        <f t="shared" si="135"/>
        <v>0</v>
      </c>
      <c r="AJ214" s="40">
        <f t="shared" si="135"/>
        <v>0</v>
      </c>
      <c r="AK214" s="40">
        <f t="shared" si="135"/>
        <v>0</v>
      </c>
      <c r="AL214" s="40">
        <f t="shared" si="135"/>
        <v>0</v>
      </c>
      <c r="AM214" s="40">
        <f t="shared" si="135"/>
        <v>0</v>
      </c>
      <c r="AN214" s="40">
        <f t="shared" si="135"/>
        <v>0</v>
      </c>
      <c r="AO214" s="40">
        <f t="shared" si="135"/>
        <v>0</v>
      </c>
      <c r="AP214" s="40">
        <f t="shared" si="135"/>
        <v>0</v>
      </c>
      <c r="AQ214" s="40">
        <f t="shared" si="135"/>
        <v>0</v>
      </c>
      <c r="AR214" s="40">
        <f t="shared" si="135"/>
        <v>0</v>
      </c>
      <c r="AS214" s="40">
        <f t="shared" si="135"/>
        <v>0</v>
      </c>
      <c r="AT214" s="40">
        <f t="shared" si="135"/>
        <v>0</v>
      </c>
      <c r="AU214" s="40">
        <f t="shared" si="135"/>
        <v>0</v>
      </c>
      <c r="AV214" s="40">
        <f t="shared" si="135"/>
        <v>0</v>
      </c>
      <c r="AW214" s="40">
        <f t="shared" si="135"/>
        <v>0</v>
      </c>
      <c r="AX214" s="40">
        <f t="shared" si="135"/>
        <v>0</v>
      </c>
      <c r="AY214" s="40">
        <f t="shared" si="135"/>
        <v>0</v>
      </c>
      <c r="AZ214" s="40">
        <f t="shared" si="135"/>
        <v>0</v>
      </c>
      <c r="BA214" s="40">
        <f t="shared" si="135"/>
        <v>0</v>
      </c>
      <c r="BB214" s="40">
        <f t="shared" si="135"/>
        <v>0</v>
      </c>
      <c r="BC214" s="40">
        <f t="shared" si="135"/>
        <v>0</v>
      </c>
      <c r="BD214" s="40">
        <f t="shared" si="135"/>
        <v>0</v>
      </c>
      <c r="BE214" s="40">
        <f t="shared" si="135"/>
        <v>0</v>
      </c>
      <c r="BF214" s="40">
        <f t="shared" si="135"/>
        <v>0</v>
      </c>
      <c r="BG214" s="40">
        <f t="shared" si="135"/>
        <v>0</v>
      </c>
      <c r="BH214" s="40">
        <f t="shared" si="135"/>
        <v>0</v>
      </c>
      <c r="BI214" s="40">
        <f t="shared" si="135"/>
        <v>0</v>
      </c>
      <c r="BJ214" s="40">
        <f t="shared" si="135"/>
        <v>0</v>
      </c>
      <c r="BK214" s="40">
        <f t="shared" si="135"/>
        <v>0</v>
      </c>
      <c r="BL214" s="40">
        <f t="shared" si="135"/>
        <v>0</v>
      </c>
      <c r="BM214" s="40">
        <f t="shared" si="135"/>
        <v>0</v>
      </c>
      <c r="BN214" s="40">
        <f t="shared" si="135"/>
        <v>0</v>
      </c>
      <c r="BO214" s="40">
        <f t="shared" si="135"/>
        <v>0</v>
      </c>
      <c r="BP214" s="40">
        <f t="shared" si="135"/>
        <v>0</v>
      </c>
      <c r="BQ214" s="40">
        <f t="shared" si="135"/>
        <v>0</v>
      </c>
      <c r="BR214" s="40">
        <f t="shared" si="135"/>
        <v>0</v>
      </c>
      <c r="BS214" s="40">
        <f t="shared" si="135"/>
        <v>0</v>
      </c>
      <c r="BT214" s="40">
        <f t="shared" si="135"/>
        <v>0</v>
      </c>
      <c r="BU214" s="40">
        <f t="shared" si="135"/>
        <v>0</v>
      </c>
      <c r="BV214" s="40">
        <f t="shared" si="135"/>
        <v>0</v>
      </c>
      <c r="BW214" s="40">
        <f t="shared" si="135"/>
        <v>0</v>
      </c>
      <c r="BX214" s="40">
        <f t="shared" si="135"/>
        <v>0</v>
      </c>
      <c r="BY214" s="40">
        <f t="shared" si="135"/>
        <v>0</v>
      </c>
      <c r="BZ214" s="40">
        <f t="shared" si="135"/>
        <v>0</v>
      </c>
      <c r="CA214" s="40">
        <f t="shared" si="135"/>
        <v>0</v>
      </c>
      <c r="CB214" s="40">
        <f t="shared" si="135"/>
        <v>0</v>
      </c>
      <c r="CC214" s="40">
        <f t="shared" si="135"/>
        <v>0</v>
      </c>
      <c r="CD214" s="40">
        <f t="shared" si="135"/>
        <v>0</v>
      </c>
      <c r="CE214" s="40">
        <f t="shared" si="135"/>
        <v>0</v>
      </c>
      <c r="CF214" s="40">
        <f t="shared" si="135"/>
        <v>0</v>
      </c>
      <c r="CG214" s="40">
        <f t="shared" si="135"/>
        <v>0</v>
      </c>
      <c r="CH214" s="40">
        <f t="shared" si="135"/>
        <v>0</v>
      </c>
      <c r="CI214" s="40">
        <f t="shared" si="135"/>
        <v>0</v>
      </c>
      <c r="CJ214" s="40">
        <f t="shared" si="135"/>
        <v>0</v>
      </c>
      <c r="CK214" s="40">
        <f t="shared" si="135"/>
        <v>0</v>
      </c>
      <c r="CL214" s="40">
        <f t="shared" si="135"/>
        <v>0</v>
      </c>
      <c r="CM214" s="40">
        <f t="shared" si="135"/>
        <v>0</v>
      </c>
      <c r="CN214" s="40">
        <f t="shared" si="135"/>
        <v>0</v>
      </c>
      <c r="CO214" s="40">
        <f t="shared" si="135"/>
        <v>0</v>
      </c>
      <c r="CP214" s="40">
        <f t="shared" si="135"/>
        <v>0</v>
      </c>
      <c r="CQ214" s="40">
        <f t="shared" si="135"/>
        <v>0</v>
      </c>
      <c r="CR214" s="40">
        <f t="shared" si="135"/>
        <v>0</v>
      </c>
      <c r="CS214" s="40">
        <f t="shared" si="135"/>
        <v>0</v>
      </c>
    </row>
    <row r="215" spans="2:97" ht="15.75" customHeight="1">
      <c r="B215" s="1"/>
      <c r="E215" s="31"/>
      <c r="F215" s="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row>
    <row r="216" spans="2:97" ht="15.75" customHeight="1">
      <c r="B216" s="43">
        <f>B18</f>
        <v>0</v>
      </c>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row>
    <row r="217" spans="2:97" ht="15.75" customHeight="1"/>
    <row r="218" spans="2:97" ht="15.75" customHeight="1">
      <c r="B218" s="2" t="s">
        <v>96</v>
      </c>
      <c r="E218" s="31">
        <f t="shared" ref="E218:E221" si="136">SUM(G218:CS218)</f>
        <v>0</v>
      </c>
      <c r="F218" s="1"/>
      <c r="G218" s="40">
        <f t="shared" ref="G218:CS218" si="137">(G$28*$C$18)+(G$29*$D$18)+(G$30*$C$18)</f>
        <v>0</v>
      </c>
      <c r="H218" s="40">
        <f t="shared" si="137"/>
        <v>0</v>
      </c>
      <c r="I218" s="40">
        <f t="shared" si="137"/>
        <v>0</v>
      </c>
      <c r="J218" s="40">
        <f t="shared" si="137"/>
        <v>0</v>
      </c>
      <c r="K218" s="40">
        <f t="shared" si="137"/>
        <v>0</v>
      </c>
      <c r="L218" s="40">
        <f t="shared" si="137"/>
        <v>0</v>
      </c>
      <c r="M218" s="40">
        <f t="shared" si="137"/>
        <v>0</v>
      </c>
      <c r="N218" s="40">
        <f t="shared" si="137"/>
        <v>0</v>
      </c>
      <c r="O218" s="40">
        <f t="shared" si="137"/>
        <v>0</v>
      </c>
      <c r="P218" s="40">
        <f t="shared" si="137"/>
        <v>0</v>
      </c>
      <c r="Q218" s="40">
        <f t="shared" si="137"/>
        <v>0</v>
      </c>
      <c r="R218" s="40">
        <f t="shared" si="137"/>
        <v>0</v>
      </c>
      <c r="S218" s="40">
        <f t="shared" si="137"/>
        <v>0</v>
      </c>
      <c r="T218" s="40">
        <f t="shared" si="137"/>
        <v>0</v>
      </c>
      <c r="U218" s="40">
        <f t="shared" si="137"/>
        <v>0</v>
      </c>
      <c r="V218" s="40">
        <f t="shared" si="137"/>
        <v>0</v>
      </c>
      <c r="W218" s="40">
        <f t="shared" si="137"/>
        <v>0</v>
      </c>
      <c r="X218" s="40">
        <f t="shared" si="137"/>
        <v>0</v>
      </c>
      <c r="Y218" s="40">
        <f t="shared" si="137"/>
        <v>0</v>
      </c>
      <c r="Z218" s="40">
        <f t="shared" si="137"/>
        <v>0</v>
      </c>
      <c r="AA218" s="40">
        <f t="shared" si="137"/>
        <v>0</v>
      </c>
      <c r="AB218" s="40">
        <f t="shared" si="137"/>
        <v>0</v>
      </c>
      <c r="AC218" s="40">
        <f t="shared" si="137"/>
        <v>0</v>
      </c>
      <c r="AD218" s="40">
        <f t="shared" si="137"/>
        <v>0</v>
      </c>
      <c r="AE218" s="40">
        <f t="shared" si="137"/>
        <v>0</v>
      </c>
      <c r="AF218" s="40">
        <f t="shared" si="137"/>
        <v>0</v>
      </c>
      <c r="AG218" s="40">
        <f t="shared" si="137"/>
        <v>0</v>
      </c>
      <c r="AH218" s="40">
        <f t="shared" si="137"/>
        <v>0</v>
      </c>
      <c r="AI218" s="40">
        <f t="shared" si="137"/>
        <v>0</v>
      </c>
      <c r="AJ218" s="40">
        <f t="shared" si="137"/>
        <v>0</v>
      </c>
      <c r="AK218" s="40">
        <f t="shared" si="137"/>
        <v>0</v>
      </c>
      <c r="AL218" s="40">
        <f t="shared" si="137"/>
        <v>0</v>
      </c>
      <c r="AM218" s="40">
        <f t="shared" si="137"/>
        <v>0</v>
      </c>
      <c r="AN218" s="40">
        <f t="shared" si="137"/>
        <v>0</v>
      </c>
      <c r="AO218" s="40">
        <f t="shared" si="137"/>
        <v>0</v>
      </c>
      <c r="AP218" s="40">
        <f t="shared" si="137"/>
        <v>0</v>
      </c>
      <c r="AQ218" s="40">
        <f t="shared" si="137"/>
        <v>0</v>
      </c>
      <c r="AR218" s="40">
        <f t="shared" si="137"/>
        <v>0</v>
      </c>
      <c r="AS218" s="40">
        <f t="shared" si="137"/>
        <v>0</v>
      </c>
      <c r="AT218" s="40">
        <f t="shared" si="137"/>
        <v>0</v>
      </c>
      <c r="AU218" s="40">
        <f t="shared" si="137"/>
        <v>0</v>
      </c>
      <c r="AV218" s="40">
        <f t="shared" si="137"/>
        <v>0</v>
      </c>
      <c r="AW218" s="40">
        <f t="shared" si="137"/>
        <v>0</v>
      </c>
      <c r="AX218" s="40">
        <f t="shared" si="137"/>
        <v>0</v>
      </c>
      <c r="AY218" s="40">
        <f t="shared" si="137"/>
        <v>0</v>
      </c>
      <c r="AZ218" s="40">
        <f t="shared" si="137"/>
        <v>0</v>
      </c>
      <c r="BA218" s="40">
        <f t="shared" si="137"/>
        <v>0</v>
      </c>
      <c r="BB218" s="40">
        <f t="shared" si="137"/>
        <v>0</v>
      </c>
      <c r="BC218" s="40">
        <f t="shared" si="137"/>
        <v>0</v>
      </c>
      <c r="BD218" s="40">
        <f t="shared" si="137"/>
        <v>0</v>
      </c>
      <c r="BE218" s="40">
        <f t="shared" si="137"/>
        <v>0</v>
      </c>
      <c r="BF218" s="40">
        <f t="shared" si="137"/>
        <v>0</v>
      </c>
      <c r="BG218" s="40">
        <f t="shared" si="137"/>
        <v>0</v>
      </c>
      <c r="BH218" s="40">
        <f t="shared" si="137"/>
        <v>0</v>
      </c>
      <c r="BI218" s="40">
        <f t="shared" si="137"/>
        <v>0</v>
      </c>
      <c r="BJ218" s="40">
        <f t="shared" si="137"/>
        <v>0</v>
      </c>
      <c r="BK218" s="40">
        <f t="shared" si="137"/>
        <v>0</v>
      </c>
      <c r="BL218" s="40">
        <f t="shared" si="137"/>
        <v>0</v>
      </c>
      <c r="BM218" s="40">
        <f t="shared" si="137"/>
        <v>0</v>
      </c>
      <c r="BN218" s="40">
        <f t="shared" si="137"/>
        <v>0</v>
      </c>
      <c r="BO218" s="40">
        <f t="shared" si="137"/>
        <v>0</v>
      </c>
      <c r="BP218" s="40">
        <f t="shared" si="137"/>
        <v>0</v>
      </c>
      <c r="BQ218" s="40">
        <f t="shared" si="137"/>
        <v>0</v>
      </c>
      <c r="BR218" s="40">
        <f t="shared" si="137"/>
        <v>0</v>
      </c>
      <c r="BS218" s="40">
        <f t="shared" si="137"/>
        <v>0</v>
      </c>
      <c r="BT218" s="40">
        <f t="shared" si="137"/>
        <v>0</v>
      </c>
      <c r="BU218" s="40">
        <f t="shared" si="137"/>
        <v>0</v>
      </c>
      <c r="BV218" s="40">
        <f t="shared" si="137"/>
        <v>0</v>
      </c>
      <c r="BW218" s="40">
        <f t="shared" si="137"/>
        <v>0</v>
      </c>
      <c r="BX218" s="40">
        <f t="shared" si="137"/>
        <v>0</v>
      </c>
      <c r="BY218" s="40">
        <f t="shared" si="137"/>
        <v>0</v>
      </c>
      <c r="BZ218" s="40">
        <f t="shared" si="137"/>
        <v>0</v>
      </c>
      <c r="CA218" s="40">
        <f t="shared" si="137"/>
        <v>0</v>
      </c>
      <c r="CB218" s="40">
        <f t="shared" si="137"/>
        <v>0</v>
      </c>
      <c r="CC218" s="40">
        <f t="shared" si="137"/>
        <v>0</v>
      </c>
      <c r="CD218" s="40">
        <f t="shared" si="137"/>
        <v>0</v>
      </c>
      <c r="CE218" s="40">
        <f t="shared" si="137"/>
        <v>0</v>
      </c>
      <c r="CF218" s="40">
        <f t="shared" si="137"/>
        <v>0</v>
      </c>
      <c r="CG218" s="40">
        <f t="shared" si="137"/>
        <v>0</v>
      </c>
      <c r="CH218" s="40">
        <f t="shared" si="137"/>
        <v>0</v>
      </c>
      <c r="CI218" s="40">
        <f t="shared" si="137"/>
        <v>0</v>
      </c>
      <c r="CJ218" s="40">
        <f t="shared" si="137"/>
        <v>0</v>
      </c>
      <c r="CK218" s="40">
        <f t="shared" si="137"/>
        <v>0</v>
      </c>
      <c r="CL218" s="40">
        <f t="shared" si="137"/>
        <v>0</v>
      </c>
      <c r="CM218" s="40">
        <f t="shared" si="137"/>
        <v>0</v>
      </c>
      <c r="CN218" s="40">
        <f t="shared" si="137"/>
        <v>0</v>
      </c>
      <c r="CO218" s="40">
        <f t="shared" si="137"/>
        <v>0</v>
      </c>
      <c r="CP218" s="40">
        <f t="shared" si="137"/>
        <v>0</v>
      </c>
      <c r="CQ218" s="40">
        <f t="shared" si="137"/>
        <v>0</v>
      </c>
      <c r="CR218" s="40">
        <f t="shared" si="137"/>
        <v>0</v>
      </c>
      <c r="CS218" s="40">
        <f t="shared" si="137"/>
        <v>0</v>
      </c>
    </row>
    <row r="219" spans="2:97" ht="15.75" customHeight="1">
      <c r="B219" s="2" t="s">
        <v>97</v>
      </c>
      <c r="E219" s="31">
        <f t="shared" si="136"/>
        <v>0</v>
      </c>
      <c r="G219" s="40">
        <f t="shared" ref="G219:CS219" si="138">(G$56*$C$18)+(G$57*$D$18)+(G$58*$D$18)+(G$59*$C$18)</f>
        <v>0</v>
      </c>
      <c r="H219" s="40">
        <f t="shared" si="138"/>
        <v>0</v>
      </c>
      <c r="I219" s="40">
        <f t="shared" si="138"/>
        <v>0</v>
      </c>
      <c r="J219" s="40">
        <f t="shared" si="138"/>
        <v>0</v>
      </c>
      <c r="K219" s="40">
        <f t="shared" si="138"/>
        <v>0</v>
      </c>
      <c r="L219" s="40">
        <f t="shared" si="138"/>
        <v>0</v>
      </c>
      <c r="M219" s="40">
        <f t="shared" si="138"/>
        <v>0</v>
      </c>
      <c r="N219" s="40">
        <f t="shared" si="138"/>
        <v>0</v>
      </c>
      <c r="O219" s="40">
        <f t="shared" si="138"/>
        <v>0</v>
      </c>
      <c r="P219" s="40">
        <f t="shared" si="138"/>
        <v>0</v>
      </c>
      <c r="Q219" s="40">
        <f t="shared" si="138"/>
        <v>0</v>
      </c>
      <c r="R219" s="40">
        <f t="shared" si="138"/>
        <v>0</v>
      </c>
      <c r="S219" s="40">
        <f t="shared" si="138"/>
        <v>0</v>
      </c>
      <c r="T219" s="40">
        <f t="shared" si="138"/>
        <v>0</v>
      </c>
      <c r="U219" s="40">
        <f t="shared" si="138"/>
        <v>0</v>
      </c>
      <c r="V219" s="40">
        <f t="shared" si="138"/>
        <v>0</v>
      </c>
      <c r="W219" s="40">
        <f t="shared" si="138"/>
        <v>0</v>
      </c>
      <c r="X219" s="40">
        <f t="shared" si="138"/>
        <v>0</v>
      </c>
      <c r="Y219" s="40">
        <f t="shared" si="138"/>
        <v>0</v>
      </c>
      <c r="Z219" s="40">
        <f t="shared" si="138"/>
        <v>0</v>
      </c>
      <c r="AA219" s="40">
        <f t="shared" si="138"/>
        <v>0</v>
      </c>
      <c r="AB219" s="40">
        <f t="shared" si="138"/>
        <v>0</v>
      </c>
      <c r="AC219" s="40">
        <f t="shared" si="138"/>
        <v>0</v>
      </c>
      <c r="AD219" s="40">
        <f t="shared" si="138"/>
        <v>0</v>
      </c>
      <c r="AE219" s="40">
        <f t="shared" si="138"/>
        <v>0</v>
      </c>
      <c r="AF219" s="40">
        <f t="shared" si="138"/>
        <v>0</v>
      </c>
      <c r="AG219" s="40">
        <f t="shared" si="138"/>
        <v>0</v>
      </c>
      <c r="AH219" s="40">
        <f t="shared" si="138"/>
        <v>0</v>
      </c>
      <c r="AI219" s="40">
        <f t="shared" si="138"/>
        <v>0</v>
      </c>
      <c r="AJ219" s="40">
        <f t="shared" si="138"/>
        <v>0</v>
      </c>
      <c r="AK219" s="40">
        <f t="shared" si="138"/>
        <v>0</v>
      </c>
      <c r="AL219" s="40">
        <f t="shared" si="138"/>
        <v>0</v>
      </c>
      <c r="AM219" s="40">
        <f t="shared" si="138"/>
        <v>0</v>
      </c>
      <c r="AN219" s="40">
        <f t="shared" si="138"/>
        <v>0</v>
      </c>
      <c r="AO219" s="40">
        <f t="shared" si="138"/>
        <v>0</v>
      </c>
      <c r="AP219" s="40">
        <f t="shared" si="138"/>
        <v>0</v>
      </c>
      <c r="AQ219" s="40">
        <f t="shared" si="138"/>
        <v>0</v>
      </c>
      <c r="AR219" s="40">
        <f t="shared" si="138"/>
        <v>0</v>
      </c>
      <c r="AS219" s="40">
        <f t="shared" si="138"/>
        <v>0</v>
      </c>
      <c r="AT219" s="40">
        <f t="shared" si="138"/>
        <v>0</v>
      </c>
      <c r="AU219" s="40">
        <f t="shared" si="138"/>
        <v>0</v>
      </c>
      <c r="AV219" s="40">
        <f t="shared" si="138"/>
        <v>0</v>
      </c>
      <c r="AW219" s="40">
        <f t="shared" si="138"/>
        <v>0</v>
      </c>
      <c r="AX219" s="40">
        <f t="shared" si="138"/>
        <v>0</v>
      </c>
      <c r="AY219" s="40">
        <f t="shared" si="138"/>
        <v>0</v>
      </c>
      <c r="AZ219" s="40">
        <f t="shared" si="138"/>
        <v>0</v>
      </c>
      <c r="BA219" s="40">
        <f t="shared" si="138"/>
        <v>0</v>
      </c>
      <c r="BB219" s="40">
        <f t="shared" si="138"/>
        <v>0</v>
      </c>
      <c r="BC219" s="40">
        <f t="shared" si="138"/>
        <v>0</v>
      </c>
      <c r="BD219" s="40">
        <f t="shared" si="138"/>
        <v>0</v>
      </c>
      <c r="BE219" s="40">
        <f t="shared" si="138"/>
        <v>0</v>
      </c>
      <c r="BF219" s="40">
        <f t="shared" si="138"/>
        <v>0</v>
      </c>
      <c r="BG219" s="40">
        <f t="shared" si="138"/>
        <v>0</v>
      </c>
      <c r="BH219" s="40">
        <f t="shared" si="138"/>
        <v>0</v>
      </c>
      <c r="BI219" s="40">
        <f t="shared" si="138"/>
        <v>0</v>
      </c>
      <c r="BJ219" s="40">
        <f t="shared" si="138"/>
        <v>0</v>
      </c>
      <c r="BK219" s="40">
        <f t="shared" si="138"/>
        <v>0</v>
      </c>
      <c r="BL219" s="40">
        <f t="shared" si="138"/>
        <v>0</v>
      </c>
      <c r="BM219" s="40">
        <f t="shared" si="138"/>
        <v>0</v>
      </c>
      <c r="BN219" s="40">
        <f t="shared" si="138"/>
        <v>0</v>
      </c>
      <c r="BO219" s="40">
        <f t="shared" si="138"/>
        <v>0</v>
      </c>
      <c r="BP219" s="40">
        <f t="shared" si="138"/>
        <v>0</v>
      </c>
      <c r="BQ219" s="40">
        <f t="shared" si="138"/>
        <v>0</v>
      </c>
      <c r="BR219" s="40">
        <f t="shared" si="138"/>
        <v>0</v>
      </c>
      <c r="BS219" s="40">
        <f t="shared" si="138"/>
        <v>0</v>
      </c>
      <c r="BT219" s="40">
        <f t="shared" si="138"/>
        <v>0</v>
      </c>
      <c r="BU219" s="40">
        <f t="shared" si="138"/>
        <v>0</v>
      </c>
      <c r="BV219" s="40">
        <f t="shared" si="138"/>
        <v>0</v>
      </c>
      <c r="BW219" s="40">
        <f t="shared" si="138"/>
        <v>0</v>
      </c>
      <c r="BX219" s="40">
        <f t="shared" si="138"/>
        <v>0</v>
      </c>
      <c r="BY219" s="40">
        <f t="shared" si="138"/>
        <v>0</v>
      </c>
      <c r="BZ219" s="40">
        <f t="shared" si="138"/>
        <v>0</v>
      </c>
      <c r="CA219" s="40">
        <f t="shared" si="138"/>
        <v>0</v>
      </c>
      <c r="CB219" s="40">
        <f t="shared" si="138"/>
        <v>0</v>
      </c>
      <c r="CC219" s="40">
        <f t="shared" si="138"/>
        <v>0</v>
      </c>
      <c r="CD219" s="40">
        <f t="shared" si="138"/>
        <v>0</v>
      </c>
      <c r="CE219" s="40">
        <f t="shared" si="138"/>
        <v>0</v>
      </c>
      <c r="CF219" s="40">
        <f t="shared" si="138"/>
        <v>0</v>
      </c>
      <c r="CG219" s="40">
        <f t="shared" si="138"/>
        <v>0</v>
      </c>
      <c r="CH219" s="40">
        <f t="shared" si="138"/>
        <v>0</v>
      </c>
      <c r="CI219" s="40">
        <f t="shared" si="138"/>
        <v>0</v>
      </c>
      <c r="CJ219" s="40">
        <f t="shared" si="138"/>
        <v>0</v>
      </c>
      <c r="CK219" s="40">
        <f t="shared" si="138"/>
        <v>0</v>
      </c>
      <c r="CL219" s="40">
        <f t="shared" si="138"/>
        <v>0</v>
      </c>
      <c r="CM219" s="40">
        <f t="shared" si="138"/>
        <v>0</v>
      </c>
      <c r="CN219" s="40">
        <f t="shared" si="138"/>
        <v>0</v>
      </c>
      <c r="CO219" s="40">
        <f t="shared" si="138"/>
        <v>0</v>
      </c>
      <c r="CP219" s="40">
        <f t="shared" si="138"/>
        <v>0</v>
      </c>
      <c r="CQ219" s="40">
        <f t="shared" si="138"/>
        <v>0</v>
      </c>
      <c r="CR219" s="40">
        <f t="shared" si="138"/>
        <v>0</v>
      </c>
      <c r="CS219" s="40">
        <f t="shared" si="138"/>
        <v>0</v>
      </c>
    </row>
    <row r="220" spans="2:97" ht="15.75" customHeight="1">
      <c r="B220" s="2" t="s">
        <v>98</v>
      </c>
      <c r="E220" s="31">
        <f t="shared" si="136"/>
        <v>0</v>
      </c>
      <c r="G220" s="40">
        <f t="shared" ref="G220:CS220" si="139">(G$70*$C$18)+(G$71*$D$18)+(G$72*$D$18)+(G$73*$C$18)</f>
        <v>0</v>
      </c>
      <c r="H220" s="40">
        <f t="shared" si="139"/>
        <v>0</v>
      </c>
      <c r="I220" s="40">
        <f t="shared" si="139"/>
        <v>0</v>
      </c>
      <c r="J220" s="40">
        <f t="shared" si="139"/>
        <v>0</v>
      </c>
      <c r="K220" s="40">
        <f t="shared" si="139"/>
        <v>0</v>
      </c>
      <c r="L220" s="40">
        <f t="shared" si="139"/>
        <v>0</v>
      </c>
      <c r="M220" s="40">
        <f t="shared" si="139"/>
        <v>0</v>
      </c>
      <c r="N220" s="40">
        <f t="shared" si="139"/>
        <v>0</v>
      </c>
      <c r="O220" s="40">
        <f t="shared" si="139"/>
        <v>0</v>
      </c>
      <c r="P220" s="40">
        <f t="shared" si="139"/>
        <v>0</v>
      </c>
      <c r="Q220" s="40">
        <f t="shared" si="139"/>
        <v>0</v>
      </c>
      <c r="R220" s="40">
        <f t="shared" si="139"/>
        <v>0</v>
      </c>
      <c r="S220" s="40">
        <f t="shared" si="139"/>
        <v>0</v>
      </c>
      <c r="T220" s="40">
        <f t="shared" si="139"/>
        <v>0</v>
      </c>
      <c r="U220" s="40">
        <f t="shared" si="139"/>
        <v>0</v>
      </c>
      <c r="V220" s="40">
        <f t="shared" si="139"/>
        <v>0</v>
      </c>
      <c r="W220" s="40">
        <f t="shared" si="139"/>
        <v>0</v>
      </c>
      <c r="X220" s="40">
        <f t="shared" si="139"/>
        <v>0</v>
      </c>
      <c r="Y220" s="40">
        <f t="shared" si="139"/>
        <v>0</v>
      </c>
      <c r="Z220" s="40">
        <f t="shared" si="139"/>
        <v>0</v>
      </c>
      <c r="AA220" s="40">
        <f t="shared" si="139"/>
        <v>0</v>
      </c>
      <c r="AB220" s="40">
        <f t="shared" si="139"/>
        <v>0</v>
      </c>
      <c r="AC220" s="40">
        <f t="shared" si="139"/>
        <v>0</v>
      </c>
      <c r="AD220" s="40">
        <f t="shared" si="139"/>
        <v>0</v>
      </c>
      <c r="AE220" s="40">
        <f t="shared" si="139"/>
        <v>0</v>
      </c>
      <c r="AF220" s="40">
        <f t="shared" si="139"/>
        <v>0</v>
      </c>
      <c r="AG220" s="40">
        <f t="shared" si="139"/>
        <v>0</v>
      </c>
      <c r="AH220" s="40">
        <f t="shared" si="139"/>
        <v>0</v>
      </c>
      <c r="AI220" s="40">
        <f t="shared" si="139"/>
        <v>0</v>
      </c>
      <c r="AJ220" s="40">
        <f t="shared" si="139"/>
        <v>0</v>
      </c>
      <c r="AK220" s="40">
        <f t="shared" si="139"/>
        <v>0</v>
      </c>
      <c r="AL220" s="40">
        <f t="shared" si="139"/>
        <v>0</v>
      </c>
      <c r="AM220" s="40">
        <f t="shared" si="139"/>
        <v>0</v>
      </c>
      <c r="AN220" s="40">
        <f t="shared" si="139"/>
        <v>0</v>
      </c>
      <c r="AO220" s="40">
        <f t="shared" si="139"/>
        <v>0</v>
      </c>
      <c r="AP220" s="40">
        <f t="shared" si="139"/>
        <v>0</v>
      </c>
      <c r="AQ220" s="40">
        <f t="shared" si="139"/>
        <v>0</v>
      </c>
      <c r="AR220" s="40">
        <f t="shared" si="139"/>
        <v>0</v>
      </c>
      <c r="AS220" s="40">
        <f t="shared" si="139"/>
        <v>0</v>
      </c>
      <c r="AT220" s="40">
        <f t="shared" si="139"/>
        <v>0</v>
      </c>
      <c r="AU220" s="40">
        <f t="shared" si="139"/>
        <v>0</v>
      </c>
      <c r="AV220" s="40">
        <f t="shared" si="139"/>
        <v>0</v>
      </c>
      <c r="AW220" s="40">
        <f t="shared" si="139"/>
        <v>0</v>
      </c>
      <c r="AX220" s="40">
        <f t="shared" si="139"/>
        <v>0</v>
      </c>
      <c r="AY220" s="40">
        <f t="shared" si="139"/>
        <v>0</v>
      </c>
      <c r="AZ220" s="40">
        <f t="shared" si="139"/>
        <v>0</v>
      </c>
      <c r="BA220" s="40">
        <f t="shared" si="139"/>
        <v>0</v>
      </c>
      <c r="BB220" s="40">
        <f t="shared" si="139"/>
        <v>0</v>
      </c>
      <c r="BC220" s="40">
        <f t="shared" si="139"/>
        <v>0</v>
      </c>
      <c r="BD220" s="40">
        <f t="shared" si="139"/>
        <v>0</v>
      </c>
      <c r="BE220" s="40">
        <f t="shared" si="139"/>
        <v>0</v>
      </c>
      <c r="BF220" s="40">
        <f t="shared" si="139"/>
        <v>0</v>
      </c>
      <c r="BG220" s="40">
        <f t="shared" si="139"/>
        <v>0</v>
      </c>
      <c r="BH220" s="40">
        <f t="shared" si="139"/>
        <v>0</v>
      </c>
      <c r="BI220" s="40">
        <f t="shared" si="139"/>
        <v>0</v>
      </c>
      <c r="BJ220" s="40">
        <f t="shared" si="139"/>
        <v>0</v>
      </c>
      <c r="BK220" s="40">
        <f t="shared" si="139"/>
        <v>0</v>
      </c>
      <c r="BL220" s="40">
        <f t="shared" si="139"/>
        <v>0</v>
      </c>
      <c r="BM220" s="40">
        <f t="shared" si="139"/>
        <v>0</v>
      </c>
      <c r="BN220" s="40">
        <f t="shared" si="139"/>
        <v>0</v>
      </c>
      <c r="BO220" s="40">
        <f t="shared" si="139"/>
        <v>0</v>
      </c>
      <c r="BP220" s="40">
        <f t="shared" si="139"/>
        <v>0</v>
      </c>
      <c r="BQ220" s="40">
        <f t="shared" si="139"/>
        <v>0</v>
      </c>
      <c r="BR220" s="40">
        <f t="shared" si="139"/>
        <v>0</v>
      </c>
      <c r="BS220" s="40">
        <f t="shared" si="139"/>
        <v>0</v>
      </c>
      <c r="BT220" s="40">
        <f t="shared" si="139"/>
        <v>0</v>
      </c>
      <c r="BU220" s="40">
        <f t="shared" si="139"/>
        <v>0</v>
      </c>
      <c r="BV220" s="40">
        <f t="shared" si="139"/>
        <v>0</v>
      </c>
      <c r="BW220" s="40">
        <f t="shared" si="139"/>
        <v>0</v>
      </c>
      <c r="BX220" s="40">
        <f t="shared" si="139"/>
        <v>0</v>
      </c>
      <c r="BY220" s="40">
        <f t="shared" si="139"/>
        <v>0</v>
      </c>
      <c r="BZ220" s="40">
        <f t="shared" si="139"/>
        <v>0</v>
      </c>
      <c r="CA220" s="40">
        <f t="shared" si="139"/>
        <v>0</v>
      </c>
      <c r="CB220" s="40">
        <f t="shared" si="139"/>
        <v>0</v>
      </c>
      <c r="CC220" s="40">
        <f t="shared" si="139"/>
        <v>0</v>
      </c>
      <c r="CD220" s="40">
        <f t="shared" si="139"/>
        <v>0</v>
      </c>
      <c r="CE220" s="40">
        <f t="shared" si="139"/>
        <v>0</v>
      </c>
      <c r="CF220" s="40">
        <f t="shared" si="139"/>
        <v>0</v>
      </c>
      <c r="CG220" s="40">
        <f t="shared" si="139"/>
        <v>0</v>
      </c>
      <c r="CH220" s="40">
        <f t="shared" si="139"/>
        <v>0</v>
      </c>
      <c r="CI220" s="40">
        <f t="shared" si="139"/>
        <v>0</v>
      </c>
      <c r="CJ220" s="40">
        <f t="shared" si="139"/>
        <v>0</v>
      </c>
      <c r="CK220" s="40">
        <f t="shared" si="139"/>
        <v>0</v>
      </c>
      <c r="CL220" s="40">
        <f t="shared" si="139"/>
        <v>0</v>
      </c>
      <c r="CM220" s="40">
        <f t="shared" si="139"/>
        <v>0</v>
      </c>
      <c r="CN220" s="40">
        <f t="shared" si="139"/>
        <v>0</v>
      </c>
      <c r="CO220" s="40">
        <f t="shared" si="139"/>
        <v>0</v>
      </c>
      <c r="CP220" s="40">
        <f t="shared" si="139"/>
        <v>0</v>
      </c>
      <c r="CQ220" s="40">
        <f t="shared" si="139"/>
        <v>0</v>
      </c>
      <c r="CR220" s="40">
        <f t="shared" si="139"/>
        <v>0</v>
      </c>
      <c r="CS220" s="40">
        <f t="shared" si="139"/>
        <v>0</v>
      </c>
    </row>
    <row r="221" spans="2:97" ht="15.75" customHeight="1">
      <c r="B221" s="2" t="s">
        <v>88</v>
      </c>
      <c r="E221" s="31">
        <f t="shared" si="136"/>
        <v>0</v>
      </c>
      <c r="G221" s="40">
        <f t="shared" ref="G221:CS221" si="140">G46</f>
        <v>0</v>
      </c>
      <c r="H221" s="40">
        <f t="shared" si="140"/>
        <v>0</v>
      </c>
      <c r="I221" s="40">
        <f t="shared" si="140"/>
        <v>0</v>
      </c>
      <c r="J221" s="40">
        <f t="shared" si="140"/>
        <v>0</v>
      </c>
      <c r="K221" s="40">
        <f t="shared" si="140"/>
        <v>0</v>
      </c>
      <c r="L221" s="40">
        <f t="shared" si="140"/>
        <v>0</v>
      </c>
      <c r="M221" s="40">
        <f t="shared" si="140"/>
        <v>0</v>
      </c>
      <c r="N221" s="40">
        <f t="shared" si="140"/>
        <v>0</v>
      </c>
      <c r="O221" s="40">
        <f t="shared" si="140"/>
        <v>0</v>
      </c>
      <c r="P221" s="40">
        <f t="shared" si="140"/>
        <v>0</v>
      </c>
      <c r="Q221" s="40">
        <f t="shared" si="140"/>
        <v>0</v>
      </c>
      <c r="R221" s="40">
        <f t="shared" si="140"/>
        <v>0</v>
      </c>
      <c r="S221" s="40">
        <f t="shared" si="140"/>
        <v>0</v>
      </c>
      <c r="T221" s="40">
        <f t="shared" si="140"/>
        <v>0</v>
      </c>
      <c r="U221" s="40">
        <f t="shared" si="140"/>
        <v>0</v>
      </c>
      <c r="V221" s="40">
        <f t="shared" si="140"/>
        <v>0</v>
      </c>
      <c r="W221" s="40">
        <f t="shared" si="140"/>
        <v>0</v>
      </c>
      <c r="X221" s="40">
        <f t="shared" si="140"/>
        <v>0</v>
      </c>
      <c r="Y221" s="40">
        <f t="shared" si="140"/>
        <v>0</v>
      </c>
      <c r="Z221" s="40">
        <f t="shared" si="140"/>
        <v>0</v>
      </c>
      <c r="AA221" s="40">
        <f t="shared" si="140"/>
        <v>0</v>
      </c>
      <c r="AB221" s="40">
        <f t="shared" si="140"/>
        <v>0</v>
      </c>
      <c r="AC221" s="40">
        <f t="shared" si="140"/>
        <v>0</v>
      </c>
      <c r="AD221" s="40">
        <f t="shared" si="140"/>
        <v>0</v>
      </c>
      <c r="AE221" s="40">
        <f t="shared" si="140"/>
        <v>0</v>
      </c>
      <c r="AF221" s="40">
        <f t="shared" si="140"/>
        <v>0</v>
      </c>
      <c r="AG221" s="40">
        <f t="shared" si="140"/>
        <v>0</v>
      </c>
      <c r="AH221" s="40">
        <f t="shared" si="140"/>
        <v>0</v>
      </c>
      <c r="AI221" s="40">
        <f t="shared" si="140"/>
        <v>0</v>
      </c>
      <c r="AJ221" s="40">
        <f t="shared" si="140"/>
        <v>0</v>
      </c>
      <c r="AK221" s="40">
        <f t="shared" si="140"/>
        <v>0</v>
      </c>
      <c r="AL221" s="40">
        <f t="shared" si="140"/>
        <v>0</v>
      </c>
      <c r="AM221" s="40">
        <f t="shared" si="140"/>
        <v>0</v>
      </c>
      <c r="AN221" s="40">
        <f t="shared" si="140"/>
        <v>0</v>
      </c>
      <c r="AO221" s="40">
        <f t="shared" si="140"/>
        <v>0</v>
      </c>
      <c r="AP221" s="40">
        <f t="shared" si="140"/>
        <v>0</v>
      </c>
      <c r="AQ221" s="40">
        <f t="shared" si="140"/>
        <v>0</v>
      </c>
      <c r="AR221" s="40">
        <f t="shared" si="140"/>
        <v>0</v>
      </c>
      <c r="AS221" s="40">
        <f t="shared" si="140"/>
        <v>0</v>
      </c>
      <c r="AT221" s="40">
        <f t="shared" si="140"/>
        <v>0</v>
      </c>
      <c r="AU221" s="40">
        <f t="shared" si="140"/>
        <v>0</v>
      </c>
      <c r="AV221" s="40">
        <f t="shared" si="140"/>
        <v>0</v>
      </c>
      <c r="AW221" s="40">
        <f t="shared" si="140"/>
        <v>0</v>
      </c>
      <c r="AX221" s="40">
        <f t="shared" si="140"/>
        <v>0</v>
      </c>
      <c r="AY221" s="40">
        <f t="shared" si="140"/>
        <v>0</v>
      </c>
      <c r="AZ221" s="40">
        <f t="shared" si="140"/>
        <v>0</v>
      </c>
      <c r="BA221" s="40">
        <f t="shared" si="140"/>
        <v>0</v>
      </c>
      <c r="BB221" s="40">
        <f t="shared" si="140"/>
        <v>0</v>
      </c>
      <c r="BC221" s="40">
        <f t="shared" si="140"/>
        <v>0</v>
      </c>
      <c r="BD221" s="40">
        <f t="shared" si="140"/>
        <v>0</v>
      </c>
      <c r="BE221" s="40">
        <f t="shared" si="140"/>
        <v>0</v>
      </c>
      <c r="BF221" s="40">
        <f t="shared" si="140"/>
        <v>0</v>
      </c>
      <c r="BG221" s="40">
        <f t="shared" si="140"/>
        <v>0</v>
      </c>
      <c r="BH221" s="40">
        <f t="shared" si="140"/>
        <v>0</v>
      </c>
      <c r="BI221" s="40">
        <f t="shared" si="140"/>
        <v>0</v>
      </c>
      <c r="BJ221" s="40">
        <f t="shared" si="140"/>
        <v>0</v>
      </c>
      <c r="BK221" s="40">
        <f t="shared" si="140"/>
        <v>0</v>
      </c>
      <c r="BL221" s="40">
        <f t="shared" si="140"/>
        <v>0</v>
      </c>
      <c r="BM221" s="40">
        <f t="shared" si="140"/>
        <v>0</v>
      </c>
      <c r="BN221" s="40">
        <f t="shared" si="140"/>
        <v>0</v>
      </c>
      <c r="BO221" s="40">
        <f t="shared" si="140"/>
        <v>0</v>
      </c>
      <c r="BP221" s="40">
        <f t="shared" si="140"/>
        <v>0</v>
      </c>
      <c r="BQ221" s="40">
        <f t="shared" si="140"/>
        <v>0</v>
      </c>
      <c r="BR221" s="40">
        <f t="shared" si="140"/>
        <v>0</v>
      </c>
      <c r="BS221" s="40">
        <f t="shared" si="140"/>
        <v>0</v>
      </c>
      <c r="BT221" s="40">
        <f t="shared" si="140"/>
        <v>0</v>
      </c>
      <c r="BU221" s="40">
        <f t="shared" si="140"/>
        <v>0</v>
      </c>
      <c r="BV221" s="40">
        <f t="shared" si="140"/>
        <v>0</v>
      </c>
      <c r="BW221" s="40">
        <f t="shared" si="140"/>
        <v>0</v>
      </c>
      <c r="BX221" s="40">
        <f t="shared" si="140"/>
        <v>0</v>
      </c>
      <c r="BY221" s="40">
        <f t="shared" si="140"/>
        <v>0</v>
      </c>
      <c r="BZ221" s="40">
        <f t="shared" si="140"/>
        <v>0</v>
      </c>
      <c r="CA221" s="40">
        <f t="shared" si="140"/>
        <v>0</v>
      </c>
      <c r="CB221" s="40">
        <f t="shared" si="140"/>
        <v>0</v>
      </c>
      <c r="CC221" s="40">
        <f t="shared" si="140"/>
        <v>0</v>
      </c>
      <c r="CD221" s="40">
        <f t="shared" si="140"/>
        <v>0</v>
      </c>
      <c r="CE221" s="40">
        <f t="shared" si="140"/>
        <v>0</v>
      </c>
      <c r="CF221" s="40">
        <f t="shared" si="140"/>
        <v>0</v>
      </c>
      <c r="CG221" s="40">
        <f t="shared" si="140"/>
        <v>0</v>
      </c>
      <c r="CH221" s="40">
        <f t="shared" si="140"/>
        <v>0</v>
      </c>
      <c r="CI221" s="40">
        <f t="shared" si="140"/>
        <v>0</v>
      </c>
      <c r="CJ221" s="40">
        <f t="shared" si="140"/>
        <v>0</v>
      </c>
      <c r="CK221" s="40">
        <f t="shared" si="140"/>
        <v>0</v>
      </c>
      <c r="CL221" s="40">
        <f t="shared" si="140"/>
        <v>0</v>
      </c>
      <c r="CM221" s="40">
        <f t="shared" si="140"/>
        <v>0</v>
      </c>
      <c r="CN221" s="40">
        <f t="shared" si="140"/>
        <v>0</v>
      </c>
      <c r="CO221" s="40">
        <f t="shared" si="140"/>
        <v>0</v>
      </c>
      <c r="CP221" s="40">
        <f t="shared" si="140"/>
        <v>0</v>
      </c>
      <c r="CQ221" s="40">
        <f t="shared" si="140"/>
        <v>0</v>
      </c>
      <c r="CR221" s="40">
        <f t="shared" si="140"/>
        <v>0</v>
      </c>
      <c r="CS221" s="40">
        <f t="shared" si="140"/>
        <v>0</v>
      </c>
    </row>
    <row r="222" spans="2:97" ht="15.75" customHeight="1">
      <c r="E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c r="CH222" s="29"/>
      <c r="CI222" s="29"/>
      <c r="CJ222" s="29"/>
      <c r="CK222" s="29"/>
      <c r="CL222" s="29"/>
      <c r="CM222" s="29"/>
      <c r="CN222" s="29"/>
      <c r="CO222" s="29"/>
      <c r="CP222" s="29"/>
      <c r="CQ222" s="29"/>
      <c r="CR222" s="29"/>
      <c r="CS222" s="29"/>
    </row>
    <row r="223" spans="2:97" ht="15.75" customHeight="1">
      <c r="B223" s="1" t="s">
        <v>89</v>
      </c>
      <c r="E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c r="CH223" s="29"/>
      <c r="CI223" s="29"/>
      <c r="CJ223" s="29"/>
      <c r="CK223" s="29"/>
      <c r="CL223" s="29"/>
      <c r="CM223" s="29"/>
      <c r="CN223" s="29"/>
      <c r="CO223" s="29"/>
      <c r="CP223" s="29"/>
      <c r="CQ223" s="29"/>
      <c r="CR223" s="29"/>
      <c r="CS223" s="29"/>
    </row>
    <row r="224" spans="2:97" ht="15.75" customHeight="1">
      <c r="E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c r="CH224" s="29"/>
      <c r="CI224" s="29"/>
      <c r="CJ224" s="29"/>
      <c r="CK224" s="29"/>
      <c r="CL224" s="29"/>
      <c r="CM224" s="29"/>
      <c r="CN224" s="29"/>
      <c r="CO224" s="29"/>
      <c r="CP224" s="29"/>
      <c r="CQ224" s="29"/>
      <c r="CR224" s="29"/>
      <c r="CS224" s="29"/>
    </row>
    <row r="225" spans="2:97" ht="15.75" customHeight="1">
      <c r="B225" s="2" t="s">
        <v>99</v>
      </c>
      <c r="E225" s="29">
        <f t="shared" ref="E225:E227" si="141">SUM(G225:CS225)</f>
        <v>0</v>
      </c>
      <c r="F225" s="1"/>
      <c r="G225" s="40">
        <f t="shared" ref="G225:CS225" si="142">SUM(G219:G220)</f>
        <v>0</v>
      </c>
      <c r="H225" s="40">
        <f t="shared" si="142"/>
        <v>0</v>
      </c>
      <c r="I225" s="40">
        <f t="shared" si="142"/>
        <v>0</v>
      </c>
      <c r="J225" s="40">
        <f t="shared" si="142"/>
        <v>0</v>
      </c>
      <c r="K225" s="40">
        <f t="shared" si="142"/>
        <v>0</v>
      </c>
      <c r="L225" s="40">
        <f t="shared" si="142"/>
        <v>0</v>
      </c>
      <c r="M225" s="40">
        <f t="shared" si="142"/>
        <v>0</v>
      </c>
      <c r="N225" s="40">
        <f t="shared" si="142"/>
        <v>0</v>
      </c>
      <c r="O225" s="40">
        <f t="shared" si="142"/>
        <v>0</v>
      </c>
      <c r="P225" s="40">
        <f t="shared" si="142"/>
        <v>0</v>
      </c>
      <c r="Q225" s="40">
        <f t="shared" si="142"/>
        <v>0</v>
      </c>
      <c r="R225" s="40">
        <f t="shared" si="142"/>
        <v>0</v>
      </c>
      <c r="S225" s="40">
        <f t="shared" si="142"/>
        <v>0</v>
      </c>
      <c r="T225" s="40">
        <f t="shared" si="142"/>
        <v>0</v>
      </c>
      <c r="U225" s="40">
        <f t="shared" si="142"/>
        <v>0</v>
      </c>
      <c r="V225" s="40">
        <f t="shared" si="142"/>
        <v>0</v>
      </c>
      <c r="W225" s="40">
        <f t="shared" si="142"/>
        <v>0</v>
      </c>
      <c r="X225" s="40">
        <f t="shared" si="142"/>
        <v>0</v>
      </c>
      <c r="Y225" s="40">
        <f t="shared" si="142"/>
        <v>0</v>
      </c>
      <c r="Z225" s="40">
        <f t="shared" si="142"/>
        <v>0</v>
      </c>
      <c r="AA225" s="40">
        <f t="shared" si="142"/>
        <v>0</v>
      </c>
      <c r="AB225" s="40">
        <f t="shared" si="142"/>
        <v>0</v>
      </c>
      <c r="AC225" s="40">
        <f t="shared" si="142"/>
        <v>0</v>
      </c>
      <c r="AD225" s="40">
        <f t="shared" si="142"/>
        <v>0</v>
      </c>
      <c r="AE225" s="40">
        <f t="shared" si="142"/>
        <v>0</v>
      </c>
      <c r="AF225" s="40">
        <f t="shared" si="142"/>
        <v>0</v>
      </c>
      <c r="AG225" s="40">
        <f t="shared" si="142"/>
        <v>0</v>
      </c>
      <c r="AH225" s="40">
        <f t="shared" si="142"/>
        <v>0</v>
      </c>
      <c r="AI225" s="40">
        <f t="shared" si="142"/>
        <v>0</v>
      </c>
      <c r="AJ225" s="40">
        <f t="shared" si="142"/>
        <v>0</v>
      </c>
      <c r="AK225" s="40">
        <f t="shared" si="142"/>
        <v>0</v>
      </c>
      <c r="AL225" s="40">
        <f t="shared" si="142"/>
        <v>0</v>
      </c>
      <c r="AM225" s="40">
        <f t="shared" si="142"/>
        <v>0</v>
      </c>
      <c r="AN225" s="40">
        <f t="shared" si="142"/>
        <v>0</v>
      </c>
      <c r="AO225" s="40">
        <f t="shared" si="142"/>
        <v>0</v>
      </c>
      <c r="AP225" s="40">
        <f t="shared" si="142"/>
        <v>0</v>
      </c>
      <c r="AQ225" s="40">
        <f t="shared" si="142"/>
        <v>0</v>
      </c>
      <c r="AR225" s="40">
        <f t="shared" si="142"/>
        <v>0</v>
      </c>
      <c r="AS225" s="40">
        <f t="shared" si="142"/>
        <v>0</v>
      </c>
      <c r="AT225" s="40">
        <f t="shared" si="142"/>
        <v>0</v>
      </c>
      <c r="AU225" s="40">
        <f t="shared" si="142"/>
        <v>0</v>
      </c>
      <c r="AV225" s="40">
        <f t="shared" si="142"/>
        <v>0</v>
      </c>
      <c r="AW225" s="40">
        <f t="shared" si="142"/>
        <v>0</v>
      </c>
      <c r="AX225" s="40">
        <f t="shared" si="142"/>
        <v>0</v>
      </c>
      <c r="AY225" s="40">
        <f t="shared" si="142"/>
        <v>0</v>
      </c>
      <c r="AZ225" s="40">
        <f t="shared" si="142"/>
        <v>0</v>
      </c>
      <c r="BA225" s="40">
        <f t="shared" si="142"/>
        <v>0</v>
      </c>
      <c r="BB225" s="40">
        <f t="shared" si="142"/>
        <v>0</v>
      </c>
      <c r="BC225" s="40">
        <f t="shared" si="142"/>
        <v>0</v>
      </c>
      <c r="BD225" s="40">
        <f t="shared" si="142"/>
        <v>0</v>
      </c>
      <c r="BE225" s="40">
        <f t="shared" si="142"/>
        <v>0</v>
      </c>
      <c r="BF225" s="40">
        <f t="shared" si="142"/>
        <v>0</v>
      </c>
      <c r="BG225" s="40">
        <f t="shared" si="142"/>
        <v>0</v>
      </c>
      <c r="BH225" s="40">
        <f t="shared" si="142"/>
        <v>0</v>
      </c>
      <c r="BI225" s="40">
        <f t="shared" si="142"/>
        <v>0</v>
      </c>
      <c r="BJ225" s="40">
        <f t="shared" si="142"/>
        <v>0</v>
      </c>
      <c r="BK225" s="40">
        <f t="shared" si="142"/>
        <v>0</v>
      </c>
      <c r="BL225" s="40">
        <f t="shared" si="142"/>
        <v>0</v>
      </c>
      <c r="BM225" s="40">
        <f t="shared" si="142"/>
        <v>0</v>
      </c>
      <c r="BN225" s="40">
        <f t="shared" si="142"/>
        <v>0</v>
      </c>
      <c r="BO225" s="40">
        <f t="shared" si="142"/>
        <v>0</v>
      </c>
      <c r="BP225" s="40">
        <f t="shared" si="142"/>
        <v>0</v>
      </c>
      <c r="BQ225" s="40">
        <f t="shared" si="142"/>
        <v>0</v>
      </c>
      <c r="BR225" s="40">
        <f t="shared" si="142"/>
        <v>0</v>
      </c>
      <c r="BS225" s="40">
        <f t="shared" si="142"/>
        <v>0</v>
      </c>
      <c r="BT225" s="40">
        <f t="shared" si="142"/>
        <v>0</v>
      </c>
      <c r="BU225" s="40">
        <f t="shared" si="142"/>
        <v>0</v>
      </c>
      <c r="BV225" s="40">
        <f t="shared" si="142"/>
        <v>0</v>
      </c>
      <c r="BW225" s="40">
        <f t="shared" si="142"/>
        <v>0</v>
      </c>
      <c r="BX225" s="40">
        <f t="shared" si="142"/>
        <v>0</v>
      </c>
      <c r="BY225" s="40">
        <f t="shared" si="142"/>
        <v>0</v>
      </c>
      <c r="BZ225" s="40">
        <f t="shared" si="142"/>
        <v>0</v>
      </c>
      <c r="CA225" s="40">
        <f t="shared" si="142"/>
        <v>0</v>
      </c>
      <c r="CB225" s="40">
        <f t="shared" si="142"/>
        <v>0</v>
      </c>
      <c r="CC225" s="40">
        <f t="shared" si="142"/>
        <v>0</v>
      </c>
      <c r="CD225" s="40">
        <f t="shared" si="142"/>
        <v>0</v>
      </c>
      <c r="CE225" s="40">
        <f t="shared" si="142"/>
        <v>0</v>
      </c>
      <c r="CF225" s="40">
        <f t="shared" si="142"/>
        <v>0</v>
      </c>
      <c r="CG225" s="40">
        <f t="shared" si="142"/>
        <v>0</v>
      </c>
      <c r="CH225" s="40">
        <f t="shared" si="142"/>
        <v>0</v>
      </c>
      <c r="CI225" s="40">
        <f t="shared" si="142"/>
        <v>0</v>
      </c>
      <c r="CJ225" s="40">
        <f t="shared" si="142"/>
        <v>0</v>
      </c>
      <c r="CK225" s="40">
        <f t="shared" si="142"/>
        <v>0</v>
      </c>
      <c r="CL225" s="40">
        <f t="shared" si="142"/>
        <v>0</v>
      </c>
      <c r="CM225" s="40">
        <f t="shared" si="142"/>
        <v>0</v>
      </c>
      <c r="CN225" s="40">
        <f t="shared" si="142"/>
        <v>0</v>
      </c>
      <c r="CO225" s="40">
        <f t="shared" si="142"/>
        <v>0</v>
      </c>
      <c r="CP225" s="40">
        <f t="shared" si="142"/>
        <v>0</v>
      </c>
      <c r="CQ225" s="40">
        <f t="shared" si="142"/>
        <v>0</v>
      </c>
      <c r="CR225" s="40">
        <f t="shared" si="142"/>
        <v>0</v>
      </c>
      <c r="CS225" s="40">
        <f t="shared" si="142"/>
        <v>0</v>
      </c>
    </row>
    <row r="226" spans="2:97" ht="15.75" customHeight="1">
      <c r="B226" s="2" t="s">
        <v>100</v>
      </c>
      <c r="E226" s="31">
        <f t="shared" si="141"/>
        <v>0</v>
      </c>
      <c r="F226" s="1"/>
      <c r="G226" s="32">
        <f t="shared" ref="G226:CS226" si="143">SUM(G218,G225)</f>
        <v>0</v>
      </c>
      <c r="H226" s="32">
        <f t="shared" si="143"/>
        <v>0</v>
      </c>
      <c r="I226" s="32">
        <f t="shared" si="143"/>
        <v>0</v>
      </c>
      <c r="J226" s="32">
        <f t="shared" si="143"/>
        <v>0</v>
      </c>
      <c r="K226" s="32">
        <f t="shared" si="143"/>
        <v>0</v>
      </c>
      <c r="L226" s="32">
        <f t="shared" si="143"/>
        <v>0</v>
      </c>
      <c r="M226" s="32">
        <f t="shared" si="143"/>
        <v>0</v>
      </c>
      <c r="N226" s="32">
        <f t="shared" si="143"/>
        <v>0</v>
      </c>
      <c r="O226" s="32">
        <f t="shared" si="143"/>
        <v>0</v>
      </c>
      <c r="P226" s="32">
        <f t="shared" si="143"/>
        <v>0</v>
      </c>
      <c r="Q226" s="32">
        <f t="shared" si="143"/>
        <v>0</v>
      </c>
      <c r="R226" s="32">
        <f t="shared" si="143"/>
        <v>0</v>
      </c>
      <c r="S226" s="32">
        <f t="shared" si="143"/>
        <v>0</v>
      </c>
      <c r="T226" s="32">
        <f t="shared" si="143"/>
        <v>0</v>
      </c>
      <c r="U226" s="32">
        <f t="shared" si="143"/>
        <v>0</v>
      </c>
      <c r="V226" s="32">
        <f t="shared" si="143"/>
        <v>0</v>
      </c>
      <c r="W226" s="32">
        <f t="shared" si="143"/>
        <v>0</v>
      </c>
      <c r="X226" s="32">
        <f t="shared" si="143"/>
        <v>0</v>
      </c>
      <c r="Y226" s="32">
        <f t="shared" si="143"/>
        <v>0</v>
      </c>
      <c r="Z226" s="32">
        <f t="shared" si="143"/>
        <v>0</v>
      </c>
      <c r="AA226" s="32">
        <f t="shared" si="143"/>
        <v>0</v>
      </c>
      <c r="AB226" s="32">
        <f t="shared" si="143"/>
        <v>0</v>
      </c>
      <c r="AC226" s="32">
        <f t="shared" si="143"/>
        <v>0</v>
      </c>
      <c r="AD226" s="32">
        <f t="shared" si="143"/>
        <v>0</v>
      </c>
      <c r="AE226" s="32">
        <f t="shared" si="143"/>
        <v>0</v>
      </c>
      <c r="AF226" s="32">
        <f t="shared" si="143"/>
        <v>0</v>
      </c>
      <c r="AG226" s="32">
        <f t="shared" si="143"/>
        <v>0</v>
      </c>
      <c r="AH226" s="32">
        <f t="shared" si="143"/>
        <v>0</v>
      </c>
      <c r="AI226" s="32">
        <f t="shared" si="143"/>
        <v>0</v>
      </c>
      <c r="AJ226" s="32">
        <f t="shared" si="143"/>
        <v>0</v>
      </c>
      <c r="AK226" s="32">
        <f t="shared" si="143"/>
        <v>0</v>
      </c>
      <c r="AL226" s="32">
        <f t="shared" si="143"/>
        <v>0</v>
      </c>
      <c r="AM226" s="32">
        <f t="shared" si="143"/>
        <v>0</v>
      </c>
      <c r="AN226" s="32">
        <f t="shared" si="143"/>
        <v>0</v>
      </c>
      <c r="AO226" s="32">
        <f t="shared" si="143"/>
        <v>0</v>
      </c>
      <c r="AP226" s="32">
        <f t="shared" si="143"/>
        <v>0</v>
      </c>
      <c r="AQ226" s="32">
        <f t="shared" si="143"/>
        <v>0</v>
      </c>
      <c r="AR226" s="32">
        <f t="shared" si="143"/>
        <v>0</v>
      </c>
      <c r="AS226" s="32">
        <f t="shared" si="143"/>
        <v>0</v>
      </c>
      <c r="AT226" s="32">
        <f t="shared" si="143"/>
        <v>0</v>
      </c>
      <c r="AU226" s="32">
        <f t="shared" si="143"/>
        <v>0</v>
      </c>
      <c r="AV226" s="32">
        <f t="shared" si="143"/>
        <v>0</v>
      </c>
      <c r="AW226" s="32">
        <f t="shared" si="143"/>
        <v>0</v>
      </c>
      <c r="AX226" s="32">
        <f t="shared" si="143"/>
        <v>0</v>
      </c>
      <c r="AY226" s="32">
        <f t="shared" si="143"/>
        <v>0</v>
      </c>
      <c r="AZ226" s="32">
        <f t="shared" si="143"/>
        <v>0</v>
      </c>
      <c r="BA226" s="32">
        <f t="shared" si="143"/>
        <v>0</v>
      </c>
      <c r="BB226" s="32">
        <f t="shared" si="143"/>
        <v>0</v>
      </c>
      <c r="BC226" s="32">
        <f t="shared" si="143"/>
        <v>0</v>
      </c>
      <c r="BD226" s="32">
        <f t="shared" si="143"/>
        <v>0</v>
      </c>
      <c r="BE226" s="32">
        <f t="shared" si="143"/>
        <v>0</v>
      </c>
      <c r="BF226" s="32">
        <f t="shared" si="143"/>
        <v>0</v>
      </c>
      <c r="BG226" s="32">
        <f t="shared" si="143"/>
        <v>0</v>
      </c>
      <c r="BH226" s="32">
        <f t="shared" si="143"/>
        <v>0</v>
      </c>
      <c r="BI226" s="32">
        <f t="shared" si="143"/>
        <v>0</v>
      </c>
      <c r="BJ226" s="32">
        <f t="shared" si="143"/>
        <v>0</v>
      </c>
      <c r="BK226" s="32">
        <f t="shared" si="143"/>
        <v>0</v>
      </c>
      <c r="BL226" s="32">
        <f t="shared" si="143"/>
        <v>0</v>
      </c>
      <c r="BM226" s="32">
        <f t="shared" si="143"/>
        <v>0</v>
      </c>
      <c r="BN226" s="32">
        <f t="shared" si="143"/>
        <v>0</v>
      </c>
      <c r="BO226" s="32">
        <f t="shared" si="143"/>
        <v>0</v>
      </c>
      <c r="BP226" s="32">
        <f t="shared" si="143"/>
        <v>0</v>
      </c>
      <c r="BQ226" s="32">
        <f t="shared" si="143"/>
        <v>0</v>
      </c>
      <c r="BR226" s="32">
        <f t="shared" si="143"/>
        <v>0</v>
      </c>
      <c r="BS226" s="32">
        <f t="shared" si="143"/>
        <v>0</v>
      </c>
      <c r="BT226" s="32">
        <f t="shared" si="143"/>
        <v>0</v>
      </c>
      <c r="BU226" s="32">
        <f t="shared" si="143"/>
        <v>0</v>
      </c>
      <c r="BV226" s="32">
        <f t="shared" si="143"/>
        <v>0</v>
      </c>
      <c r="BW226" s="32">
        <f t="shared" si="143"/>
        <v>0</v>
      </c>
      <c r="BX226" s="32">
        <f t="shared" si="143"/>
        <v>0</v>
      </c>
      <c r="BY226" s="32">
        <f t="shared" si="143"/>
        <v>0</v>
      </c>
      <c r="BZ226" s="32">
        <f t="shared" si="143"/>
        <v>0</v>
      </c>
      <c r="CA226" s="32">
        <f t="shared" si="143"/>
        <v>0</v>
      </c>
      <c r="CB226" s="32">
        <f t="shared" si="143"/>
        <v>0</v>
      </c>
      <c r="CC226" s="32">
        <f t="shared" si="143"/>
        <v>0</v>
      </c>
      <c r="CD226" s="32">
        <f t="shared" si="143"/>
        <v>0</v>
      </c>
      <c r="CE226" s="32">
        <f t="shared" si="143"/>
        <v>0</v>
      </c>
      <c r="CF226" s="32">
        <f t="shared" si="143"/>
        <v>0</v>
      </c>
      <c r="CG226" s="32">
        <f t="shared" si="143"/>
        <v>0</v>
      </c>
      <c r="CH226" s="32">
        <f t="shared" si="143"/>
        <v>0</v>
      </c>
      <c r="CI226" s="32">
        <f t="shared" si="143"/>
        <v>0</v>
      </c>
      <c r="CJ226" s="32">
        <f t="shared" si="143"/>
        <v>0</v>
      </c>
      <c r="CK226" s="32">
        <f t="shared" si="143"/>
        <v>0</v>
      </c>
      <c r="CL226" s="32">
        <f t="shared" si="143"/>
        <v>0</v>
      </c>
      <c r="CM226" s="32">
        <f t="shared" si="143"/>
        <v>0</v>
      </c>
      <c r="CN226" s="32">
        <f t="shared" si="143"/>
        <v>0</v>
      </c>
      <c r="CO226" s="32">
        <f t="shared" si="143"/>
        <v>0</v>
      </c>
      <c r="CP226" s="32">
        <f t="shared" si="143"/>
        <v>0</v>
      </c>
      <c r="CQ226" s="32">
        <f t="shared" si="143"/>
        <v>0</v>
      </c>
      <c r="CR226" s="32">
        <f t="shared" si="143"/>
        <v>0</v>
      </c>
      <c r="CS226" s="32">
        <f t="shared" si="143"/>
        <v>0</v>
      </c>
    </row>
    <row r="227" spans="2:97" ht="15.75" customHeight="1">
      <c r="B227" s="2" t="s">
        <v>101</v>
      </c>
      <c r="E227" s="29">
        <f t="shared" si="141"/>
        <v>0</v>
      </c>
      <c r="G227" s="40">
        <f t="shared" ref="G227:CS227" si="144">IF(G$3&lt;$C$9,G226,0)</f>
        <v>0</v>
      </c>
      <c r="H227" s="40">
        <f t="shared" si="144"/>
        <v>0</v>
      </c>
      <c r="I227" s="40">
        <f t="shared" si="144"/>
        <v>0</v>
      </c>
      <c r="J227" s="40">
        <f t="shared" si="144"/>
        <v>0</v>
      </c>
      <c r="K227" s="40">
        <f t="shared" si="144"/>
        <v>0</v>
      </c>
      <c r="L227" s="40">
        <f t="shared" si="144"/>
        <v>0</v>
      </c>
      <c r="M227" s="40">
        <f t="shared" si="144"/>
        <v>0</v>
      </c>
      <c r="N227" s="40">
        <f t="shared" si="144"/>
        <v>0</v>
      </c>
      <c r="O227" s="40">
        <f t="shared" si="144"/>
        <v>0</v>
      </c>
      <c r="P227" s="40">
        <f t="shared" si="144"/>
        <v>0</v>
      </c>
      <c r="Q227" s="40">
        <f t="shared" si="144"/>
        <v>0</v>
      </c>
      <c r="R227" s="40">
        <f t="shared" si="144"/>
        <v>0</v>
      </c>
      <c r="S227" s="40">
        <f t="shared" si="144"/>
        <v>0</v>
      </c>
      <c r="T227" s="40">
        <f t="shared" si="144"/>
        <v>0</v>
      </c>
      <c r="U227" s="40">
        <f t="shared" si="144"/>
        <v>0</v>
      </c>
      <c r="V227" s="40">
        <f t="shared" si="144"/>
        <v>0</v>
      </c>
      <c r="W227" s="40">
        <f t="shared" si="144"/>
        <v>0</v>
      </c>
      <c r="X227" s="40">
        <f t="shared" si="144"/>
        <v>0</v>
      </c>
      <c r="Y227" s="40">
        <f t="shared" si="144"/>
        <v>0</v>
      </c>
      <c r="Z227" s="40">
        <f t="shared" si="144"/>
        <v>0</v>
      </c>
      <c r="AA227" s="40">
        <f t="shared" si="144"/>
        <v>0</v>
      </c>
      <c r="AB227" s="40">
        <f t="shared" si="144"/>
        <v>0</v>
      </c>
      <c r="AC227" s="40">
        <f t="shared" si="144"/>
        <v>0</v>
      </c>
      <c r="AD227" s="40">
        <f t="shared" si="144"/>
        <v>0</v>
      </c>
      <c r="AE227" s="40">
        <f t="shared" si="144"/>
        <v>0</v>
      </c>
      <c r="AF227" s="40">
        <f t="shared" si="144"/>
        <v>0</v>
      </c>
      <c r="AG227" s="40">
        <f t="shared" si="144"/>
        <v>0</v>
      </c>
      <c r="AH227" s="40">
        <f t="shared" si="144"/>
        <v>0</v>
      </c>
      <c r="AI227" s="40">
        <f t="shared" si="144"/>
        <v>0</v>
      </c>
      <c r="AJ227" s="40">
        <f t="shared" si="144"/>
        <v>0</v>
      </c>
      <c r="AK227" s="40">
        <f t="shared" si="144"/>
        <v>0</v>
      </c>
      <c r="AL227" s="40">
        <f t="shared" si="144"/>
        <v>0</v>
      </c>
      <c r="AM227" s="40">
        <f t="shared" si="144"/>
        <v>0</v>
      </c>
      <c r="AN227" s="40">
        <f t="shared" si="144"/>
        <v>0</v>
      </c>
      <c r="AO227" s="40">
        <f t="shared" si="144"/>
        <v>0</v>
      </c>
      <c r="AP227" s="40">
        <f t="shared" si="144"/>
        <v>0</v>
      </c>
      <c r="AQ227" s="40">
        <f t="shared" si="144"/>
        <v>0</v>
      </c>
      <c r="AR227" s="40">
        <f t="shared" si="144"/>
        <v>0</v>
      </c>
      <c r="AS227" s="40">
        <f t="shared" si="144"/>
        <v>0</v>
      </c>
      <c r="AT227" s="40">
        <f t="shared" si="144"/>
        <v>0</v>
      </c>
      <c r="AU227" s="40">
        <f t="shared" si="144"/>
        <v>0</v>
      </c>
      <c r="AV227" s="40">
        <f t="shared" si="144"/>
        <v>0</v>
      </c>
      <c r="AW227" s="40">
        <f t="shared" si="144"/>
        <v>0</v>
      </c>
      <c r="AX227" s="40">
        <f t="shared" si="144"/>
        <v>0</v>
      </c>
      <c r="AY227" s="40">
        <f t="shared" si="144"/>
        <v>0</v>
      </c>
      <c r="AZ227" s="40">
        <f t="shared" si="144"/>
        <v>0</v>
      </c>
      <c r="BA227" s="40">
        <f t="shared" si="144"/>
        <v>0</v>
      </c>
      <c r="BB227" s="40">
        <f t="shared" si="144"/>
        <v>0</v>
      </c>
      <c r="BC227" s="40">
        <f t="shared" si="144"/>
        <v>0</v>
      </c>
      <c r="BD227" s="40">
        <f t="shared" si="144"/>
        <v>0</v>
      </c>
      <c r="BE227" s="40">
        <f t="shared" si="144"/>
        <v>0</v>
      </c>
      <c r="BF227" s="40">
        <f t="shared" si="144"/>
        <v>0</v>
      </c>
      <c r="BG227" s="40">
        <f t="shared" si="144"/>
        <v>0</v>
      </c>
      <c r="BH227" s="40">
        <f t="shared" si="144"/>
        <v>0</v>
      </c>
      <c r="BI227" s="40">
        <f t="shared" si="144"/>
        <v>0</v>
      </c>
      <c r="BJ227" s="40">
        <f t="shared" si="144"/>
        <v>0</v>
      </c>
      <c r="BK227" s="40">
        <f t="shared" si="144"/>
        <v>0</v>
      </c>
      <c r="BL227" s="40">
        <f t="shared" si="144"/>
        <v>0</v>
      </c>
      <c r="BM227" s="40">
        <f t="shared" si="144"/>
        <v>0</v>
      </c>
      <c r="BN227" s="40">
        <f t="shared" si="144"/>
        <v>0</v>
      </c>
      <c r="BO227" s="40">
        <f t="shared" si="144"/>
        <v>0</v>
      </c>
      <c r="BP227" s="40">
        <f t="shared" si="144"/>
        <v>0</v>
      </c>
      <c r="BQ227" s="40">
        <f t="shared" si="144"/>
        <v>0</v>
      </c>
      <c r="BR227" s="40">
        <f t="shared" si="144"/>
        <v>0</v>
      </c>
      <c r="BS227" s="40">
        <f t="shared" si="144"/>
        <v>0</v>
      </c>
      <c r="BT227" s="40">
        <f t="shared" si="144"/>
        <v>0</v>
      </c>
      <c r="BU227" s="40">
        <f t="shared" si="144"/>
        <v>0</v>
      </c>
      <c r="BV227" s="40">
        <f t="shared" si="144"/>
        <v>0</v>
      </c>
      <c r="BW227" s="40">
        <f t="shared" si="144"/>
        <v>0</v>
      </c>
      <c r="BX227" s="40">
        <f t="shared" si="144"/>
        <v>0</v>
      </c>
      <c r="BY227" s="40">
        <f t="shared" si="144"/>
        <v>0</v>
      </c>
      <c r="BZ227" s="40">
        <f t="shared" si="144"/>
        <v>0</v>
      </c>
      <c r="CA227" s="40">
        <f t="shared" si="144"/>
        <v>0</v>
      </c>
      <c r="CB227" s="40">
        <f t="shared" si="144"/>
        <v>0</v>
      </c>
      <c r="CC227" s="40">
        <f t="shared" si="144"/>
        <v>0</v>
      </c>
      <c r="CD227" s="40">
        <f t="shared" si="144"/>
        <v>0</v>
      </c>
      <c r="CE227" s="40">
        <f t="shared" si="144"/>
        <v>0</v>
      </c>
      <c r="CF227" s="40">
        <f t="shared" si="144"/>
        <v>0</v>
      </c>
      <c r="CG227" s="40">
        <f t="shared" si="144"/>
        <v>0</v>
      </c>
      <c r="CH227" s="40">
        <f t="shared" si="144"/>
        <v>0</v>
      </c>
      <c r="CI227" s="40">
        <f t="shared" si="144"/>
        <v>0</v>
      </c>
      <c r="CJ227" s="40">
        <f t="shared" si="144"/>
        <v>0</v>
      </c>
      <c r="CK227" s="40">
        <f t="shared" si="144"/>
        <v>0</v>
      </c>
      <c r="CL227" s="40">
        <f t="shared" si="144"/>
        <v>0</v>
      </c>
      <c r="CM227" s="40">
        <f t="shared" si="144"/>
        <v>0</v>
      </c>
      <c r="CN227" s="40">
        <f t="shared" si="144"/>
        <v>0</v>
      </c>
      <c r="CO227" s="40">
        <f t="shared" si="144"/>
        <v>0</v>
      </c>
      <c r="CP227" s="40">
        <f t="shared" si="144"/>
        <v>0</v>
      </c>
      <c r="CQ227" s="40">
        <f t="shared" si="144"/>
        <v>0</v>
      </c>
      <c r="CR227" s="40">
        <f t="shared" si="144"/>
        <v>0</v>
      </c>
      <c r="CS227" s="40">
        <f t="shared" si="144"/>
        <v>0</v>
      </c>
    </row>
    <row r="228" spans="2:97" ht="15.75" customHeight="1">
      <c r="E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row>
    <row r="229" spans="2:97" ht="15.75" customHeight="1">
      <c r="B229" s="2" t="s">
        <v>102</v>
      </c>
      <c r="C229" s="1"/>
      <c r="D229" s="1"/>
      <c r="E229" s="29">
        <f t="shared" ref="E229:E231" si="145">SUM(G229:CS229)</f>
        <v>0</v>
      </c>
      <c r="F229" s="1"/>
      <c r="G229" s="40">
        <f t="shared" ref="G229:CS229" si="146">G225+G221</f>
        <v>0</v>
      </c>
      <c r="H229" s="40">
        <f t="shared" si="146"/>
        <v>0</v>
      </c>
      <c r="I229" s="40">
        <f t="shared" si="146"/>
        <v>0</v>
      </c>
      <c r="J229" s="40">
        <f t="shared" si="146"/>
        <v>0</v>
      </c>
      <c r="K229" s="40">
        <f t="shared" si="146"/>
        <v>0</v>
      </c>
      <c r="L229" s="40">
        <f t="shared" si="146"/>
        <v>0</v>
      </c>
      <c r="M229" s="40">
        <f t="shared" si="146"/>
        <v>0</v>
      </c>
      <c r="N229" s="40">
        <f t="shared" si="146"/>
        <v>0</v>
      </c>
      <c r="O229" s="40">
        <f t="shared" si="146"/>
        <v>0</v>
      </c>
      <c r="P229" s="40">
        <f t="shared" si="146"/>
        <v>0</v>
      </c>
      <c r="Q229" s="40">
        <f t="shared" si="146"/>
        <v>0</v>
      </c>
      <c r="R229" s="40">
        <f t="shared" si="146"/>
        <v>0</v>
      </c>
      <c r="S229" s="40">
        <f t="shared" si="146"/>
        <v>0</v>
      </c>
      <c r="T229" s="40">
        <f t="shared" si="146"/>
        <v>0</v>
      </c>
      <c r="U229" s="40">
        <f t="shared" si="146"/>
        <v>0</v>
      </c>
      <c r="V229" s="40">
        <f t="shared" si="146"/>
        <v>0</v>
      </c>
      <c r="W229" s="40">
        <f t="shared" si="146"/>
        <v>0</v>
      </c>
      <c r="X229" s="40">
        <f t="shared" si="146"/>
        <v>0</v>
      </c>
      <c r="Y229" s="40">
        <f t="shared" si="146"/>
        <v>0</v>
      </c>
      <c r="Z229" s="40">
        <f t="shared" si="146"/>
        <v>0</v>
      </c>
      <c r="AA229" s="40">
        <f t="shared" si="146"/>
        <v>0</v>
      </c>
      <c r="AB229" s="40">
        <f t="shared" si="146"/>
        <v>0</v>
      </c>
      <c r="AC229" s="40">
        <f t="shared" si="146"/>
        <v>0</v>
      </c>
      <c r="AD229" s="40">
        <f t="shared" si="146"/>
        <v>0</v>
      </c>
      <c r="AE229" s="40">
        <f t="shared" si="146"/>
        <v>0</v>
      </c>
      <c r="AF229" s="40">
        <f t="shared" si="146"/>
        <v>0</v>
      </c>
      <c r="AG229" s="40">
        <f t="shared" si="146"/>
        <v>0</v>
      </c>
      <c r="AH229" s="40">
        <f t="shared" si="146"/>
        <v>0</v>
      </c>
      <c r="AI229" s="40">
        <f t="shared" si="146"/>
        <v>0</v>
      </c>
      <c r="AJ229" s="40">
        <f t="shared" si="146"/>
        <v>0</v>
      </c>
      <c r="AK229" s="40">
        <f t="shared" si="146"/>
        <v>0</v>
      </c>
      <c r="AL229" s="40">
        <f t="shared" si="146"/>
        <v>0</v>
      </c>
      <c r="AM229" s="40">
        <f t="shared" si="146"/>
        <v>0</v>
      </c>
      <c r="AN229" s="40">
        <f t="shared" si="146"/>
        <v>0</v>
      </c>
      <c r="AO229" s="40">
        <f t="shared" si="146"/>
        <v>0</v>
      </c>
      <c r="AP229" s="40">
        <f t="shared" si="146"/>
        <v>0</v>
      </c>
      <c r="AQ229" s="40">
        <f t="shared" si="146"/>
        <v>0</v>
      </c>
      <c r="AR229" s="40">
        <f t="shared" si="146"/>
        <v>0</v>
      </c>
      <c r="AS229" s="40">
        <f t="shared" si="146"/>
        <v>0</v>
      </c>
      <c r="AT229" s="40">
        <f t="shared" si="146"/>
        <v>0</v>
      </c>
      <c r="AU229" s="40">
        <f t="shared" si="146"/>
        <v>0</v>
      </c>
      <c r="AV229" s="40">
        <f t="shared" si="146"/>
        <v>0</v>
      </c>
      <c r="AW229" s="40">
        <f t="shared" si="146"/>
        <v>0</v>
      </c>
      <c r="AX229" s="40">
        <f t="shared" si="146"/>
        <v>0</v>
      </c>
      <c r="AY229" s="40">
        <f t="shared" si="146"/>
        <v>0</v>
      </c>
      <c r="AZ229" s="40">
        <f t="shared" si="146"/>
        <v>0</v>
      </c>
      <c r="BA229" s="40">
        <f t="shared" si="146"/>
        <v>0</v>
      </c>
      <c r="BB229" s="40">
        <f t="shared" si="146"/>
        <v>0</v>
      </c>
      <c r="BC229" s="40">
        <f t="shared" si="146"/>
        <v>0</v>
      </c>
      <c r="BD229" s="40">
        <f t="shared" si="146"/>
        <v>0</v>
      </c>
      <c r="BE229" s="40">
        <f t="shared" si="146"/>
        <v>0</v>
      </c>
      <c r="BF229" s="40">
        <f t="shared" si="146"/>
        <v>0</v>
      </c>
      <c r="BG229" s="40">
        <f t="shared" si="146"/>
        <v>0</v>
      </c>
      <c r="BH229" s="40">
        <f t="shared" si="146"/>
        <v>0</v>
      </c>
      <c r="BI229" s="40">
        <f t="shared" si="146"/>
        <v>0</v>
      </c>
      <c r="BJ229" s="40">
        <f t="shared" si="146"/>
        <v>0</v>
      </c>
      <c r="BK229" s="40">
        <f t="shared" si="146"/>
        <v>0</v>
      </c>
      <c r="BL229" s="40">
        <f t="shared" si="146"/>
        <v>0</v>
      </c>
      <c r="BM229" s="40">
        <f t="shared" si="146"/>
        <v>0</v>
      </c>
      <c r="BN229" s="40">
        <f t="shared" si="146"/>
        <v>0</v>
      </c>
      <c r="BO229" s="40">
        <f t="shared" si="146"/>
        <v>0</v>
      </c>
      <c r="BP229" s="40">
        <f t="shared" si="146"/>
        <v>0</v>
      </c>
      <c r="BQ229" s="40">
        <f t="shared" si="146"/>
        <v>0</v>
      </c>
      <c r="BR229" s="40">
        <f t="shared" si="146"/>
        <v>0</v>
      </c>
      <c r="BS229" s="40">
        <f t="shared" si="146"/>
        <v>0</v>
      </c>
      <c r="BT229" s="40">
        <f t="shared" si="146"/>
        <v>0</v>
      </c>
      <c r="BU229" s="40">
        <f t="shared" si="146"/>
        <v>0</v>
      </c>
      <c r="BV229" s="40">
        <f t="shared" si="146"/>
        <v>0</v>
      </c>
      <c r="BW229" s="40">
        <f t="shared" si="146"/>
        <v>0</v>
      </c>
      <c r="BX229" s="40">
        <f t="shared" si="146"/>
        <v>0</v>
      </c>
      <c r="BY229" s="40">
        <f t="shared" si="146"/>
        <v>0</v>
      </c>
      <c r="BZ229" s="40">
        <f t="shared" si="146"/>
        <v>0</v>
      </c>
      <c r="CA229" s="40">
        <f t="shared" si="146"/>
        <v>0</v>
      </c>
      <c r="CB229" s="40">
        <f t="shared" si="146"/>
        <v>0</v>
      </c>
      <c r="CC229" s="40">
        <f t="shared" si="146"/>
        <v>0</v>
      </c>
      <c r="CD229" s="40">
        <f t="shared" si="146"/>
        <v>0</v>
      </c>
      <c r="CE229" s="40">
        <f t="shared" si="146"/>
        <v>0</v>
      </c>
      <c r="CF229" s="40">
        <f t="shared" si="146"/>
        <v>0</v>
      </c>
      <c r="CG229" s="40">
        <f t="shared" si="146"/>
        <v>0</v>
      </c>
      <c r="CH229" s="40">
        <f t="shared" si="146"/>
        <v>0</v>
      </c>
      <c r="CI229" s="40">
        <f t="shared" si="146"/>
        <v>0</v>
      </c>
      <c r="CJ229" s="40">
        <f t="shared" si="146"/>
        <v>0</v>
      </c>
      <c r="CK229" s="40">
        <f t="shared" si="146"/>
        <v>0</v>
      </c>
      <c r="CL229" s="40">
        <f t="shared" si="146"/>
        <v>0</v>
      </c>
      <c r="CM229" s="40">
        <f t="shared" si="146"/>
        <v>0</v>
      </c>
      <c r="CN229" s="40">
        <f t="shared" si="146"/>
        <v>0</v>
      </c>
      <c r="CO229" s="40">
        <f t="shared" si="146"/>
        <v>0</v>
      </c>
      <c r="CP229" s="40">
        <f t="shared" si="146"/>
        <v>0</v>
      </c>
      <c r="CQ229" s="40">
        <f t="shared" si="146"/>
        <v>0</v>
      </c>
      <c r="CR229" s="40">
        <f t="shared" si="146"/>
        <v>0</v>
      </c>
      <c r="CS229" s="40">
        <f t="shared" si="146"/>
        <v>0</v>
      </c>
    </row>
    <row r="230" spans="2:97" ht="15.75" customHeight="1">
      <c r="B230" s="2" t="s">
        <v>103</v>
      </c>
      <c r="E230" s="31">
        <f t="shared" si="145"/>
        <v>0</v>
      </c>
      <c r="F230" s="1"/>
      <c r="G230" s="32">
        <f t="shared" ref="G230:CS230" si="147">G226+G221</f>
        <v>0</v>
      </c>
      <c r="H230" s="32">
        <f t="shared" si="147"/>
        <v>0</v>
      </c>
      <c r="I230" s="32">
        <f t="shared" si="147"/>
        <v>0</v>
      </c>
      <c r="J230" s="32">
        <f t="shared" si="147"/>
        <v>0</v>
      </c>
      <c r="K230" s="32">
        <f t="shared" si="147"/>
        <v>0</v>
      </c>
      <c r="L230" s="32">
        <f t="shared" si="147"/>
        <v>0</v>
      </c>
      <c r="M230" s="32">
        <f t="shared" si="147"/>
        <v>0</v>
      </c>
      <c r="N230" s="32">
        <f t="shared" si="147"/>
        <v>0</v>
      </c>
      <c r="O230" s="32">
        <f t="shared" si="147"/>
        <v>0</v>
      </c>
      <c r="P230" s="32">
        <f t="shared" si="147"/>
        <v>0</v>
      </c>
      <c r="Q230" s="32">
        <f t="shared" si="147"/>
        <v>0</v>
      </c>
      <c r="R230" s="32">
        <f t="shared" si="147"/>
        <v>0</v>
      </c>
      <c r="S230" s="32">
        <f t="shared" si="147"/>
        <v>0</v>
      </c>
      <c r="T230" s="32">
        <f t="shared" si="147"/>
        <v>0</v>
      </c>
      <c r="U230" s="32">
        <f t="shared" si="147"/>
        <v>0</v>
      </c>
      <c r="V230" s="32">
        <f t="shared" si="147"/>
        <v>0</v>
      </c>
      <c r="W230" s="32">
        <f t="shared" si="147"/>
        <v>0</v>
      </c>
      <c r="X230" s="32">
        <f t="shared" si="147"/>
        <v>0</v>
      </c>
      <c r="Y230" s="32">
        <f t="shared" si="147"/>
        <v>0</v>
      </c>
      <c r="Z230" s="32">
        <f t="shared" si="147"/>
        <v>0</v>
      </c>
      <c r="AA230" s="32">
        <f t="shared" si="147"/>
        <v>0</v>
      </c>
      <c r="AB230" s="32">
        <f t="shared" si="147"/>
        <v>0</v>
      </c>
      <c r="AC230" s="32">
        <f t="shared" si="147"/>
        <v>0</v>
      </c>
      <c r="AD230" s="32">
        <f t="shared" si="147"/>
        <v>0</v>
      </c>
      <c r="AE230" s="32">
        <f t="shared" si="147"/>
        <v>0</v>
      </c>
      <c r="AF230" s="32">
        <f t="shared" si="147"/>
        <v>0</v>
      </c>
      <c r="AG230" s="32">
        <f t="shared" si="147"/>
        <v>0</v>
      </c>
      <c r="AH230" s="32">
        <f t="shared" si="147"/>
        <v>0</v>
      </c>
      <c r="AI230" s="32">
        <f t="shared" si="147"/>
        <v>0</v>
      </c>
      <c r="AJ230" s="32">
        <f t="shared" si="147"/>
        <v>0</v>
      </c>
      <c r="AK230" s="32">
        <f t="shared" si="147"/>
        <v>0</v>
      </c>
      <c r="AL230" s="32">
        <f t="shared" si="147"/>
        <v>0</v>
      </c>
      <c r="AM230" s="32">
        <f t="shared" si="147"/>
        <v>0</v>
      </c>
      <c r="AN230" s="32">
        <f t="shared" si="147"/>
        <v>0</v>
      </c>
      <c r="AO230" s="32">
        <f t="shared" si="147"/>
        <v>0</v>
      </c>
      <c r="AP230" s="32">
        <f t="shared" si="147"/>
        <v>0</v>
      </c>
      <c r="AQ230" s="32">
        <f t="shared" si="147"/>
        <v>0</v>
      </c>
      <c r="AR230" s="32">
        <f t="shared" si="147"/>
        <v>0</v>
      </c>
      <c r="AS230" s="32">
        <f t="shared" si="147"/>
        <v>0</v>
      </c>
      <c r="AT230" s="32">
        <f t="shared" si="147"/>
        <v>0</v>
      </c>
      <c r="AU230" s="32">
        <f t="shared" si="147"/>
        <v>0</v>
      </c>
      <c r="AV230" s="32">
        <f t="shared" si="147"/>
        <v>0</v>
      </c>
      <c r="AW230" s="32">
        <f t="shared" si="147"/>
        <v>0</v>
      </c>
      <c r="AX230" s="32">
        <f t="shared" si="147"/>
        <v>0</v>
      </c>
      <c r="AY230" s="32">
        <f t="shared" si="147"/>
        <v>0</v>
      </c>
      <c r="AZ230" s="32">
        <f t="shared" si="147"/>
        <v>0</v>
      </c>
      <c r="BA230" s="32">
        <f t="shared" si="147"/>
        <v>0</v>
      </c>
      <c r="BB230" s="32">
        <f t="shared" si="147"/>
        <v>0</v>
      </c>
      <c r="BC230" s="32">
        <f t="shared" si="147"/>
        <v>0</v>
      </c>
      <c r="BD230" s="32">
        <f t="shared" si="147"/>
        <v>0</v>
      </c>
      <c r="BE230" s="32">
        <f t="shared" si="147"/>
        <v>0</v>
      </c>
      <c r="BF230" s="32">
        <f t="shared" si="147"/>
        <v>0</v>
      </c>
      <c r="BG230" s="32">
        <f t="shared" si="147"/>
        <v>0</v>
      </c>
      <c r="BH230" s="32">
        <f t="shared" si="147"/>
        <v>0</v>
      </c>
      <c r="BI230" s="32">
        <f t="shared" si="147"/>
        <v>0</v>
      </c>
      <c r="BJ230" s="32">
        <f t="shared" si="147"/>
        <v>0</v>
      </c>
      <c r="BK230" s="32">
        <f t="shared" si="147"/>
        <v>0</v>
      </c>
      <c r="BL230" s="32">
        <f t="shared" si="147"/>
        <v>0</v>
      </c>
      <c r="BM230" s="32">
        <f t="shared" si="147"/>
        <v>0</v>
      </c>
      <c r="BN230" s="32">
        <f t="shared" si="147"/>
        <v>0</v>
      </c>
      <c r="BO230" s="32">
        <f t="shared" si="147"/>
        <v>0</v>
      </c>
      <c r="BP230" s="32">
        <f t="shared" si="147"/>
        <v>0</v>
      </c>
      <c r="BQ230" s="32">
        <f t="shared" si="147"/>
        <v>0</v>
      </c>
      <c r="BR230" s="32">
        <f t="shared" si="147"/>
        <v>0</v>
      </c>
      <c r="BS230" s="32">
        <f t="shared" si="147"/>
        <v>0</v>
      </c>
      <c r="BT230" s="32">
        <f t="shared" si="147"/>
        <v>0</v>
      </c>
      <c r="BU230" s="32">
        <f t="shared" si="147"/>
        <v>0</v>
      </c>
      <c r="BV230" s="32">
        <f t="shared" si="147"/>
        <v>0</v>
      </c>
      <c r="BW230" s="32">
        <f t="shared" si="147"/>
        <v>0</v>
      </c>
      <c r="BX230" s="32">
        <f t="shared" si="147"/>
        <v>0</v>
      </c>
      <c r="BY230" s="32">
        <f t="shared" si="147"/>
        <v>0</v>
      </c>
      <c r="BZ230" s="32">
        <f t="shared" si="147"/>
        <v>0</v>
      </c>
      <c r="CA230" s="32">
        <f t="shared" si="147"/>
        <v>0</v>
      </c>
      <c r="CB230" s="32">
        <f t="shared" si="147"/>
        <v>0</v>
      </c>
      <c r="CC230" s="32">
        <f t="shared" si="147"/>
        <v>0</v>
      </c>
      <c r="CD230" s="32">
        <f t="shared" si="147"/>
        <v>0</v>
      </c>
      <c r="CE230" s="32">
        <f t="shared" si="147"/>
        <v>0</v>
      </c>
      <c r="CF230" s="32">
        <f t="shared" si="147"/>
        <v>0</v>
      </c>
      <c r="CG230" s="32">
        <f t="shared" si="147"/>
        <v>0</v>
      </c>
      <c r="CH230" s="32">
        <f t="shared" si="147"/>
        <v>0</v>
      </c>
      <c r="CI230" s="32">
        <f t="shared" si="147"/>
        <v>0</v>
      </c>
      <c r="CJ230" s="32">
        <f t="shared" si="147"/>
        <v>0</v>
      </c>
      <c r="CK230" s="32">
        <f t="shared" si="147"/>
        <v>0</v>
      </c>
      <c r="CL230" s="32">
        <f t="shared" si="147"/>
        <v>0</v>
      </c>
      <c r="CM230" s="32">
        <f t="shared" si="147"/>
        <v>0</v>
      </c>
      <c r="CN230" s="32">
        <f t="shared" si="147"/>
        <v>0</v>
      </c>
      <c r="CO230" s="32">
        <f t="shared" si="147"/>
        <v>0</v>
      </c>
      <c r="CP230" s="32">
        <f t="shared" si="147"/>
        <v>0</v>
      </c>
      <c r="CQ230" s="32">
        <f t="shared" si="147"/>
        <v>0</v>
      </c>
      <c r="CR230" s="32">
        <f t="shared" si="147"/>
        <v>0</v>
      </c>
      <c r="CS230" s="32">
        <f t="shared" si="147"/>
        <v>0</v>
      </c>
    </row>
    <row r="231" spans="2:97" ht="15.75" customHeight="1">
      <c r="B231" s="2" t="s">
        <v>104</v>
      </c>
      <c r="E231" s="29">
        <f t="shared" si="145"/>
        <v>0</v>
      </c>
      <c r="F231" s="1"/>
      <c r="G231" s="40">
        <f t="shared" ref="G231:CS231" si="148">G227+G221</f>
        <v>0</v>
      </c>
      <c r="H231" s="40">
        <f t="shared" si="148"/>
        <v>0</v>
      </c>
      <c r="I231" s="40">
        <f t="shared" si="148"/>
        <v>0</v>
      </c>
      <c r="J231" s="40">
        <f t="shared" si="148"/>
        <v>0</v>
      </c>
      <c r="K231" s="40">
        <f t="shared" si="148"/>
        <v>0</v>
      </c>
      <c r="L231" s="40">
        <f t="shared" si="148"/>
        <v>0</v>
      </c>
      <c r="M231" s="40">
        <f t="shared" si="148"/>
        <v>0</v>
      </c>
      <c r="N231" s="40">
        <f t="shared" si="148"/>
        <v>0</v>
      </c>
      <c r="O231" s="40">
        <f t="shared" si="148"/>
        <v>0</v>
      </c>
      <c r="P231" s="40">
        <f t="shared" si="148"/>
        <v>0</v>
      </c>
      <c r="Q231" s="40">
        <f t="shared" si="148"/>
        <v>0</v>
      </c>
      <c r="R231" s="40">
        <f t="shared" si="148"/>
        <v>0</v>
      </c>
      <c r="S231" s="40">
        <f t="shared" si="148"/>
        <v>0</v>
      </c>
      <c r="T231" s="40">
        <f t="shared" si="148"/>
        <v>0</v>
      </c>
      <c r="U231" s="40">
        <f t="shared" si="148"/>
        <v>0</v>
      </c>
      <c r="V231" s="40">
        <f t="shared" si="148"/>
        <v>0</v>
      </c>
      <c r="W231" s="40">
        <f t="shared" si="148"/>
        <v>0</v>
      </c>
      <c r="X231" s="40">
        <f t="shared" si="148"/>
        <v>0</v>
      </c>
      <c r="Y231" s="40">
        <f t="shared" si="148"/>
        <v>0</v>
      </c>
      <c r="Z231" s="40">
        <f t="shared" si="148"/>
        <v>0</v>
      </c>
      <c r="AA231" s="40">
        <f t="shared" si="148"/>
        <v>0</v>
      </c>
      <c r="AB231" s="40">
        <f t="shared" si="148"/>
        <v>0</v>
      </c>
      <c r="AC231" s="40">
        <f t="shared" si="148"/>
        <v>0</v>
      </c>
      <c r="AD231" s="40">
        <f t="shared" si="148"/>
        <v>0</v>
      </c>
      <c r="AE231" s="40">
        <f t="shared" si="148"/>
        <v>0</v>
      </c>
      <c r="AF231" s="40">
        <f t="shared" si="148"/>
        <v>0</v>
      </c>
      <c r="AG231" s="40">
        <f t="shared" si="148"/>
        <v>0</v>
      </c>
      <c r="AH231" s="40">
        <f t="shared" si="148"/>
        <v>0</v>
      </c>
      <c r="AI231" s="40">
        <f t="shared" si="148"/>
        <v>0</v>
      </c>
      <c r="AJ231" s="40">
        <f t="shared" si="148"/>
        <v>0</v>
      </c>
      <c r="AK231" s="40">
        <f t="shared" si="148"/>
        <v>0</v>
      </c>
      <c r="AL231" s="40">
        <f t="shared" si="148"/>
        <v>0</v>
      </c>
      <c r="AM231" s="40">
        <f t="shared" si="148"/>
        <v>0</v>
      </c>
      <c r="AN231" s="40">
        <f t="shared" si="148"/>
        <v>0</v>
      </c>
      <c r="AO231" s="40">
        <f t="shared" si="148"/>
        <v>0</v>
      </c>
      <c r="AP231" s="40">
        <f t="shared" si="148"/>
        <v>0</v>
      </c>
      <c r="AQ231" s="40">
        <f t="shared" si="148"/>
        <v>0</v>
      </c>
      <c r="AR231" s="40">
        <f t="shared" si="148"/>
        <v>0</v>
      </c>
      <c r="AS231" s="40">
        <f t="shared" si="148"/>
        <v>0</v>
      </c>
      <c r="AT231" s="40">
        <f t="shared" si="148"/>
        <v>0</v>
      </c>
      <c r="AU231" s="40">
        <f t="shared" si="148"/>
        <v>0</v>
      </c>
      <c r="AV231" s="40">
        <f t="shared" si="148"/>
        <v>0</v>
      </c>
      <c r="AW231" s="40">
        <f t="shared" si="148"/>
        <v>0</v>
      </c>
      <c r="AX231" s="40">
        <f t="shared" si="148"/>
        <v>0</v>
      </c>
      <c r="AY231" s="40">
        <f t="shared" si="148"/>
        <v>0</v>
      </c>
      <c r="AZ231" s="40">
        <f t="shared" si="148"/>
        <v>0</v>
      </c>
      <c r="BA231" s="40">
        <f t="shared" si="148"/>
        <v>0</v>
      </c>
      <c r="BB231" s="40">
        <f t="shared" si="148"/>
        <v>0</v>
      </c>
      <c r="BC231" s="40">
        <f t="shared" si="148"/>
        <v>0</v>
      </c>
      <c r="BD231" s="40">
        <f t="shared" si="148"/>
        <v>0</v>
      </c>
      <c r="BE231" s="40">
        <f t="shared" si="148"/>
        <v>0</v>
      </c>
      <c r="BF231" s="40">
        <f t="shared" si="148"/>
        <v>0</v>
      </c>
      <c r="BG231" s="40">
        <f t="shared" si="148"/>
        <v>0</v>
      </c>
      <c r="BH231" s="40">
        <f t="shared" si="148"/>
        <v>0</v>
      </c>
      <c r="BI231" s="40">
        <f t="shared" si="148"/>
        <v>0</v>
      </c>
      <c r="BJ231" s="40">
        <f t="shared" si="148"/>
        <v>0</v>
      </c>
      <c r="BK231" s="40">
        <f t="shared" si="148"/>
        <v>0</v>
      </c>
      <c r="BL231" s="40">
        <f t="shared" si="148"/>
        <v>0</v>
      </c>
      <c r="BM231" s="40">
        <f t="shared" si="148"/>
        <v>0</v>
      </c>
      <c r="BN231" s="40">
        <f t="shared" si="148"/>
        <v>0</v>
      </c>
      <c r="BO231" s="40">
        <f t="shared" si="148"/>
        <v>0</v>
      </c>
      <c r="BP231" s="40">
        <f t="shared" si="148"/>
        <v>0</v>
      </c>
      <c r="BQ231" s="40">
        <f t="shared" si="148"/>
        <v>0</v>
      </c>
      <c r="BR231" s="40">
        <f t="shared" si="148"/>
        <v>0</v>
      </c>
      <c r="BS231" s="40">
        <f t="shared" si="148"/>
        <v>0</v>
      </c>
      <c r="BT231" s="40">
        <f t="shared" si="148"/>
        <v>0</v>
      </c>
      <c r="BU231" s="40">
        <f t="shared" si="148"/>
        <v>0</v>
      </c>
      <c r="BV231" s="40">
        <f t="shared" si="148"/>
        <v>0</v>
      </c>
      <c r="BW231" s="40">
        <f t="shared" si="148"/>
        <v>0</v>
      </c>
      <c r="BX231" s="40">
        <f t="shared" si="148"/>
        <v>0</v>
      </c>
      <c r="BY231" s="40">
        <f t="shared" si="148"/>
        <v>0</v>
      </c>
      <c r="BZ231" s="40">
        <f t="shared" si="148"/>
        <v>0</v>
      </c>
      <c r="CA231" s="40">
        <f t="shared" si="148"/>
        <v>0</v>
      </c>
      <c r="CB231" s="40">
        <f t="shared" si="148"/>
        <v>0</v>
      </c>
      <c r="CC231" s="40">
        <f t="shared" si="148"/>
        <v>0</v>
      </c>
      <c r="CD231" s="40">
        <f t="shared" si="148"/>
        <v>0</v>
      </c>
      <c r="CE231" s="40">
        <f t="shared" si="148"/>
        <v>0</v>
      </c>
      <c r="CF231" s="40">
        <f t="shared" si="148"/>
        <v>0</v>
      </c>
      <c r="CG231" s="40">
        <f t="shared" si="148"/>
        <v>0</v>
      </c>
      <c r="CH231" s="40">
        <f t="shared" si="148"/>
        <v>0</v>
      </c>
      <c r="CI231" s="40">
        <f t="shared" si="148"/>
        <v>0</v>
      </c>
      <c r="CJ231" s="40">
        <f t="shared" si="148"/>
        <v>0</v>
      </c>
      <c r="CK231" s="40">
        <f t="shared" si="148"/>
        <v>0</v>
      </c>
      <c r="CL231" s="40">
        <f t="shared" si="148"/>
        <v>0</v>
      </c>
      <c r="CM231" s="40">
        <f t="shared" si="148"/>
        <v>0</v>
      </c>
      <c r="CN231" s="40">
        <f t="shared" si="148"/>
        <v>0</v>
      </c>
      <c r="CO231" s="40">
        <f t="shared" si="148"/>
        <v>0</v>
      </c>
      <c r="CP231" s="40">
        <f t="shared" si="148"/>
        <v>0</v>
      </c>
      <c r="CQ231" s="40">
        <f t="shared" si="148"/>
        <v>0</v>
      </c>
      <c r="CR231" s="40">
        <f t="shared" si="148"/>
        <v>0</v>
      </c>
      <c r="CS231" s="40">
        <f t="shared" si="148"/>
        <v>0</v>
      </c>
    </row>
    <row r="232" spans="2:97" ht="15.75" customHeight="1">
      <c r="B232" s="1"/>
      <c r="F232" s="1"/>
    </row>
    <row r="233" spans="2:97" ht="15.75" customHeight="1">
      <c r="B233" s="1" t="s">
        <v>94</v>
      </c>
    </row>
    <row r="234" spans="2:97" ht="15.75" customHeight="1"/>
    <row r="235" spans="2:97" ht="15.75" customHeight="1">
      <c r="B235" s="2" t="s">
        <v>99</v>
      </c>
      <c r="C235" s="1"/>
      <c r="D235" s="1"/>
      <c r="E235" s="29">
        <f t="shared" ref="E235:E237" si="149">SUM(G235:CS235)</f>
        <v>0</v>
      </c>
      <c r="F235" s="1"/>
      <c r="G235" s="40">
        <f t="shared" ref="G235:CS235" si="150">G225*G$52</f>
        <v>0</v>
      </c>
      <c r="H235" s="40">
        <f t="shared" si="150"/>
        <v>0</v>
      </c>
      <c r="I235" s="40">
        <f t="shared" si="150"/>
        <v>0</v>
      </c>
      <c r="J235" s="40">
        <f t="shared" si="150"/>
        <v>0</v>
      </c>
      <c r="K235" s="40">
        <f t="shared" si="150"/>
        <v>0</v>
      </c>
      <c r="L235" s="40">
        <f t="shared" si="150"/>
        <v>0</v>
      </c>
      <c r="M235" s="40">
        <f t="shared" si="150"/>
        <v>0</v>
      </c>
      <c r="N235" s="40">
        <f t="shared" si="150"/>
        <v>0</v>
      </c>
      <c r="O235" s="40">
        <f t="shared" si="150"/>
        <v>0</v>
      </c>
      <c r="P235" s="40">
        <f t="shared" si="150"/>
        <v>0</v>
      </c>
      <c r="Q235" s="40">
        <f t="shared" si="150"/>
        <v>0</v>
      </c>
      <c r="R235" s="40">
        <f t="shared" si="150"/>
        <v>0</v>
      </c>
      <c r="S235" s="40">
        <f t="shared" si="150"/>
        <v>0</v>
      </c>
      <c r="T235" s="40">
        <f t="shared" si="150"/>
        <v>0</v>
      </c>
      <c r="U235" s="40">
        <f t="shared" si="150"/>
        <v>0</v>
      </c>
      <c r="V235" s="40">
        <f t="shared" si="150"/>
        <v>0</v>
      </c>
      <c r="W235" s="40">
        <f t="shared" si="150"/>
        <v>0</v>
      </c>
      <c r="X235" s="40">
        <f t="shared" si="150"/>
        <v>0</v>
      </c>
      <c r="Y235" s="40">
        <f t="shared" si="150"/>
        <v>0</v>
      </c>
      <c r="Z235" s="40">
        <f t="shared" si="150"/>
        <v>0</v>
      </c>
      <c r="AA235" s="40">
        <f t="shared" si="150"/>
        <v>0</v>
      </c>
      <c r="AB235" s="40">
        <f t="shared" si="150"/>
        <v>0</v>
      </c>
      <c r="AC235" s="40">
        <f t="shared" si="150"/>
        <v>0</v>
      </c>
      <c r="AD235" s="40">
        <f t="shared" si="150"/>
        <v>0</v>
      </c>
      <c r="AE235" s="40">
        <f t="shared" si="150"/>
        <v>0</v>
      </c>
      <c r="AF235" s="40">
        <f t="shared" si="150"/>
        <v>0</v>
      </c>
      <c r="AG235" s="40">
        <f t="shared" si="150"/>
        <v>0</v>
      </c>
      <c r="AH235" s="40">
        <f t="shared" si="150"/>
        <v>0</v>
      </c>
      <c r="AI235" s="40">
        <f t="shared" si="150"/>
        <v>0</v>
      </c>
      <c r="AJ235" s="40">
        <f t="shared" si="150"/>
        <v>0</v>
      </c>
      <c r="AK235" s="40">
        <f t="shared" si="150"/>
        <v>0</v>
      </c>
      <c r="AL235" s="40">
        <f t="shared" si="150"/>
        <v>0</v>
      </c>
      <c r="AM235" s="40">
        <f t="shared" si="150"/>
        <v>0</v>
      </c>
      <c r="AN235" s="40">
        <f t="shared" si="150"/>
        <v>0</v>
      </c>
      <c r="AO235" s="40">
        <f t="shared" si="150"/>
        <v>0</v>
      </c>
      <c r="AP235" s="40">
        <f t="shared" si="150"/>
        <v>0</v>
      </c>
      <c r="AQ235" s="40">
        <f t="shared" si="150"/>
        <v>0</v>
      </c>
      <c r="AR235" s="40">
        <f t="shared" si="150"/>
        <v>0</v>
      </c>
      <c r="AS235" s="40">
        <f t="shared" si="150"/>
        <v>0</v>
      </c>
      <c r="AT235" s="40">
        <f t="shared" si="150"/>
        <v>0</v>
      </c>
      <c r="AU235" s="40">
        <f t="shared" si="150"/>
        <v>0</v>
      </c>
      <c r="AV235" s="40">
        <f t="shared" si="150"/>
        <v>0</v>
      </c>
      <c r="AW235" s="40">
        <f t="shared" si="150"/>
        <v>0</v>
      </c>
      <c r="AX235" s="40">
        <f t="shared" si="150"/>
        <v>0</v>
      </c>
      <c r="AY235" s="40">
        <f t="shared" si="150"/>
        <v>0</v>
      </c>
      <c r="AZ235" s="40">
        <f t="shared" si="150"/>
        <v>0</v>
      </c>
      <c r="BA235" s="40">
        <f t="shared" si="150"/>
        <v>0</v>
      </c>
      <c r="BB235" s="40">
        <f t="shared" si="150"/>
        <v>0</v>
      </c>
      <c r="BC235" s="40">
        <f t="shared" si="150"/>
        <v>0</v>
      </c>
      <c r="BD235" s="40">
        <f t="shared" si="150"/>
        <v>0</v>
      </c>
      <c r="BE235" s="40">
        <f t="shared" si="150"/>
        <v>0</v>
      </c>
      <c r="BF235" s="40">
        <f t="shared" si="150"/>
        <v>0</v>
      </c>
      <c r="BG235" s="40">
        <f t="shared" si="150"/>
        <v>0</v>
      </c>
      <c r="BH235" s="40">
        <f t="shared" si="150"/>
        <v>0</v>
      </c>
      <c r="BI235" s="40">
        <f t="shared" si="150"/>
        <v>0</v>
      </c>
      <c r="BJ235" s="40">
        <f t="shared" si="150"/>
        <v>0</v>
      </c>
      <c r="BK235" s="40">
        <f t="shared" si="150"/>
        <v>0</v>
      </c>
      <c r="BL235" s="40">
        <f t="shared" si="150"/>
        <v>0</v>
      </c>
      <c r="BM235" s="40">
        <f t="shared" si="150"/>
        <v>0</v>
      </c>
      <c r="BN235" s="40">
        <f t="shared" si="150"/>
        <v>0</v>
      </c>
      <c r="BO235" s="40">
        <f t="shared" si="150"/>
        <v>0</v>
      </c>
      <c r="BP235" s="40">
        <f t="shared" si="150"/>
        <v>0</v>
      </c>
      <c r="BQ235" s="40">
        <f t="shared" si="150"/>
        <v>0</v>
      </c>
      <c r="BR235" s="40">
        <f t="shared" si="150"/>
        <v>0</v>
      </c>
      <c r="BS235" s="40">
        <f t="shared" si="150"/>
        <v>0</v>
      </c>
      <c r="BT235" s="40">
        <f t="shared" si="150"/>
        <v>0</v>
      </c>
      <c r="BU235" s="40">
        <f t="shared" si="150"/>
        <v>0</v>
      </c>
      <c r="BV235" s="40">
        <f t="shared" si="150"/>
        <v>0</v>
      </c>
      <c r="BW235" s="40">
        <f t="shared" si="150"/>
        <v>0</v>
      </c>
      <c r="BX235" s="40">
        <f t="shared" si="150"/>
        <v>0</v>
      </c>
      <c r="BY235" s="40">
        <f t="shared" si="150"/>
        <v>0</v>
      </c>
      <c r="BZ235" s="40">
        <f t="shared" si="150"/>
        <v>0</v>
      </c>
      <c r="CA235" s="40">
        <f t="shared" si="150"/>
        <v>0</v>
      </c>
      <c r="CB235" s="40">
        <f t="shared" si="150"/>
        <v>0</v>
      </c>
      <c r="CC235" s="40">
        <f t="shared" si="150"/>
        <v>0</v>
      </c>
      <c r="CD235" s="40">
        <f t="shared" si="150"/>
        <v>0</v>
      </c>
      <c r="CE235" s="40">
        <f t="shared" si="150"/>
        <v>0</v>
      </c>
      <c r="CF235" s="40">
        <f t="shared" si="150"/>
        <v>0</v>
      </c>
      <c r="CG235" s="40">
        <f t="shared" si="150"/>
        <v>0</v>
      </c>
      <c r="CH235" s="40">
        <f t="shared" si="150"/>
        <v>0</v>
      </c>
      <c r="CI235" s="40">
        <f t="shared" si="150"/>
        <v>0</v>
      </c>
      <c r="CJ235" s="40">
        <f t="shared" si="150"/>
        <v>0</v>
      </c>
      <c r="CK235" s="40">
        <f t="shared" si="150"/>
        <v>0</v>
      </c>
      <c r="CL235" s="40">
        <f t="shared" si="150"/>
        <v>0</v>
      </c>
      <c r="CM235" s="40">
        <f t="shared" si="150"/>
        <v>0</v>
      </c>
      <c r="CN235" s="40">
        <f t="shared" si="150"/>
        <v>0</v>
      </c>
      <c r="CO235" s="40">
        <f t="shared" si="150"/>
        <v>0</v>
      </c>
      <c r="CP235" s="40">
        <f t="shared" si="150"/>
        <v>0</v>
      </c>
      <c r="CQ235" s="40">
        <f t="shared" si="150"/>
        <v>0</v>
      </c>
      <c r="CR235" s="40">
        <f t="shared" si="150"/>
        <v>0</v>
      </c>
      <c r="CS235" s="40">
        <f t="shared" si="150"/>
        <v>0</v>
      </c>
    </row>
    <row r="236" spans="2:97" ht="15.75" customHeight="1">
      <c r="B236" s="2" t="s">
        <v>100</v>
      </c>
      <c r="E236" s="31">
        <f t="shared" si="149"/>
        <v>0</v>
      </c>
      <c r="F236" s="1"/>
      <c r="G236" s="32">
        <f t="shared" ref="G236:CS236" si="151">G226*G$52</f>
        <v>0</v>
      </c>
      <c r="H236" s="32">
        <f t="shared" si="151"/>
        <v>0</v>
      </c>
      <c r="I236" s="32">
        <f t="shared" si="151"/>
        <v>0</v>
      </c>
      <c r="J236" s="32">
        <f t="shared" si="151"/>
        <v>0</v>
      </c>
      <c r="K236" s="32">
        <f t="shared" si="151"/>
        <v>0</v>
      </c>
      <c r="L236" s="32">
        <f t="shared" si="151"/>
        <v>0</v>
      </c>
      <c r="M236" s="32">
        <f t="shared" si="151"/>
        <v>0</v>
      </c>
      <c r="N236" s="32">
        <f t="shared" si="151"/>
        <v>0</v>
      </c>
      <c r="O236" s="32">
        <f t="shared" si="151"/>
        <v>0</v>
      </c>
      <c r="P236" s="32">
        <f t="shared" si="151"/>
        <v>0</v>
      </c>
      <c r="Q236" s="32">
        <f t="shared" si="151"/>
        <v>0</v>
      </c>
      <c r="R236" s="32">
        <f t="shared" si="151"/>
        <v>0</v>
      </c>
      <c r="S236" s="32">
        <f t="shared" si="151"/>
        <v>0</v>
      </c>
      <c r="T236" s="32">
        <f t="shared" si="151"/>
        <v>0</v>
      </c>
      <c r="U236" s="32">
        <f t="shared" si="151"/>
        <v>0</v>
      </c>
      <c r="V236" s="32">
        <f t="shared" si="151"/>
        <v>0</v>
      </c>
      <c r="W236" s="32">
        <f t="shared" si="151"/>
        <v>0</v>
      </c>
      <c r="X236" s="32">
        <f t="shared" si="151"/>
        <v>0</v>
      </c>
      <c r="Y236" s="32">
        <f t="shared" si="151"/>
        <v>0</v>
      </c>
      <c r="Z236" s="32">
        <f t="shared" si="151"/>
        <v>0</v>
      </c>
      <c r="AA236" s="32">
        <f t="shared" si="151"/>
        <v>0</v>
      </c>
      <c r="AB236" s="32">
        <f t="shared" si="151"/>
        <v>0</v>
      </c>
      <c r="AC236" s="32">
        <f t="shared" si="151"/>
        <v>0</v>
      </c>
      <c r="AD236" s="32">
        <f t="shared" si="151"/>
        <v>0</v>
      </c>
      <c r="AE236" s="32">
        <f t="shared" si="151"/>
        <v>0</v>
      </c>
      <c r="AF236" s="32">
        <f t="shared" si="151"/>
        <v>0</v>
      </c>
      <c r="AG236" s="32">
        <f t="shared" si="151"/>
        <v>0</v>
      </c>
      <c r="AH236" s="32">
        <f t="shared" si="151"/>
        <v>0</v>
      </c>
      <c r="AI236" s="32">
        <f t="shared" si="151"/>
        <v>0</v>
      </c>
      <c r="AJ236" s="32">
        <f t="shared" si="151"/>
        <v>0</v>
      </c>
      <c r="AK236" s="32">
        <f t="shared" si="151"/>
        <v>0</v>
      </c>
      <c r="AL236" s="32">
        <f t="shared" si="151"/>
        <v>0</v>
      </c>
      <c r="AM236" s="32">
        <f t="shared" si="151"/>
        <v>0</v>
      </c>
      <c r="AN236" s="32">
        <f t="shared" si="151"/>
        <v>0</v>
      </c>
      <c r="AO236" s="32">
        <f t="shared" si="151"/>
        <v>0</v>
      </c>
      <c r="AP236" s="32">
        <f t="shared" si="151"/>
        <v>0</v>
      </c>
      <c r="AQ236" s="32">
        <f t="shared" si="151"/>
        <v>0</v>
      </c>
      <c r="AR236" s="32">
        <f t="shared" si="151"/>
        <v>0</v>
      </c>
      <c r="AS236" s="32">
        <f t="shared" si="151"/>
        <v>0</v>
      </c>
      <c r="AT236" s="32">
        <f t="shared" si="151"/>
        <v>0</v>
      </c>
      <c r="AU236" s="32">
        <f t="shared" si="151"/>
        <v>0</v>
      </c>
      <c r="AV236" s="32">
        <f t="shared" si="151"/>
        <v>0</v>
      </c>
      <c r="AW236" s="32">
        <f t="shared" si="151"/>
        <v>0</v>
      </c>
      <c r="AX236" s="32">
        <f t="shared" si="151"/>
        <v>0</v>
      </c>
      <c r="AY236" s="32">
        <f t="shared" si="151"/>
        <v>0</v>
      </c>
      <c r="AZ236" s="32">
        <f t="shared" si="151"/>
        <v>0</v>
      </c>
      <c r="BA236" s="32">
        <f t="shared" si="151"/>
        <v>0</v>
      </c>
      <c r="BB236" s="32">
        <f t="shared" si="151"/>
        <v>0</v>
      </c>
      <c r="BC236" s="32">
        <f t="shared" si="151"/>
        <v>0</v>
      </c>
      <c r="BD236" s="32">
        <f t="shared" si="151"/>
        <v>0</v>
      </c>
      <c r="BE236" s="32">
        <f t="shared" si="151"/>
        <v>0</v>
      </c>
      <c r="BF236" s="32">
        <f t="shared" si="151"/>
        <v>0</v>
      </c>
      <c r="BG236" s="32">
        <f t="shared" si="151"/>
        <v>0</v>
      </c>
      <c r="BH236" s="32">
        <f t="shared" si="151"/>
        <v>0</v>
      </c>
      <c r="BI236" s="32">
        <f t="shared" si="151"/>
        <v>0</v>
      </c>
      <c r="BJ236" s="32">
        <f t="shared" si="151"/>
        <v>0</v>
      </c>
      <c r="BK236" s="32">
        <f t="shared" si="151"/>
        <v>0</v>
      </c>
      <c r="BL236" s="32">
        <f t="shared" si="151"/>
        <v>0</v>
      </c>
      <c r="BM236" s="32">
        <f t="shared" si="151"/>
        <v>0</v>
      </c>
      <c r="BN236" s="32">
        <f t="shared" si="151"/>
        <v>0</v>
      </c>
      <c r="BO236" s="32">
        <f t="shared" si="151"/>
        <v>0</v>
      </c>
      <c r="BP236" s="32">
        <f t="shared" si="151"/>
        <v>0</v>
      </c>
      <c r="BQ236" s="32">
        <f t="shared" si="151"/>
        <v>0</v>
      </c>
      <c r="BR236" s="32">
        <f t="shared" si="151"/>
        <v>0</v>
      </c>
      <c r="BS236" s="32">
        <f t="shared" si="151"/>
        <v>0</v>
      </c>
      <c r="BT236" s="32">
        <f t="shared" si="151"/>
        <v>0</v>
      </c>
      <c r="BU236" s="32">
        <f t="shared" si="151"/>
        <v>0</v>
      </c>
      <c r="BV236" s="32">
        <f t="shared" si="151"/>
        <v>0</v>
      </c>
      <c r="BW236" s="32">
        <f t="shared" si="151"/>
        <v>0</v>
      </c>
      <c r="BX236" s="32">
        <f t="shared" si="151"/>
        <v>0</v>
      </c>
      <c r="BY236" s="32">
        <f t="shared" si="151"/>
        <v>0</v>
      </c>
      <c r="BZ236" s="32">
        <f t="shared" si="151"/>
        <v>0</v>
      </c>
      <c r="CA236" s="32">
        <f t="shared" si="151"/>
        <v>0</v>
      </c>
      <c r="CB236" s="32">
        <f t="shared" si="151"/>
        <v>0</v>
      </c>
      <c r="CC236" s="32">
        <f t="shared" si="151"/>
        <v>0</v>
      </c>
      <c r="CD236" s="32">
        <f t="shared" si="151"/>
        <v>0</v>
      </c>
      <c r="CE236" s="32">
        <f t="shared" si="151"/>
        <v>0</v>
      </c>
      <c r="CF236" s="32">
        <f t="shared" si="151"/>
        <v>0</v>
      </c>
      <c r="CG236" s="32">
        <f t="shared" si="151"/>
        <v>0</v>
      </c>
      <c r="CH236" s="32">
        <f t="shared" si="151"/>
        <v>0</v>
      </c>
      <c r="CI236" s="32">
        <f t="shared" si="151"/>
        <v>0</v>
      </c>
      <c r="CJ236" s="32">
        <f t="shared" si="151"/>
        <v>0</v>
      </c>
      <c r="CK236" s="32">
        <f t="shared" si="151"/>
        <v>0</v>
      </c>
      <c r="CL236" s="32">
        <f t="shared" si="151"/>
        <v>0</v>
      </c>
      <c r="CM236" s="32">
        <f t="shared" si="151"/>
        <v>0</v>
      </c>
      <c r="CN236" s="32">
        <f t="shared" si="151"/>
        <v>0</v>
      </c>
      <c r="CO236" s="32">
        <f t="shared" si="151"/>
        <v>0</v>
      </c>
      <c r="CP236" s="32">
        <f t="shared" si="151"/>
        <v>0</v>
      </c>
      <c r="CQ236" s="32">
        <f t="shared" si="151"/>
        <v>0</v>
      </c>
      <c r="CR236" s="32">
        <f t="shared" si="151"/>
        <v>0</v>
      </c>
      <c r="CS236" s="32">
        <f t="shared" si="151"/>
        <v>0</v>
      </c>
    </row>
    <row r="237" spans="2:97" ht="15.75" customHeight="1">
      <c r="B237" s="2" t="s">
        <v>101</v>
      </c>
      <c r="E237" s="29">
        <f t="shared" si="149"/>
        <v>0</v>
      </c>
      <c r="F237" s="1"/>
      <c r="G237" s="40">
        <f t="shared" ref="G237:CS237" si="152">G227*G$52</f>
        <v>0</v>
      </c>
      <c r="H237" s="40">
        <f t="shared" si="152"/>
        <v>0</v>
      </c>
      <c r="I237" s="40">
        <f t="shared" si="152"/>
        <v>0</v>
      </c>
      <c r="J237" s="40">
        <f t="shared" si="152"/>
        <v>0</v>
      </c>
      <c r="K237" s="40">
        <f t="shared" si="152"/>
        <v>0</v>
      </c>
      <c r="L237" s="40">
        <f t="shared" si="152"/>
        <v>0</v>
      </c>
      <c r="M237" s="40">
        <f t="shared" si="152"/>
        <v>0</v>
      </c>
      <c r="N237" s="40">
        <f t="shared" si="152"/>
        <v>0</v>
      </c>
      <c r="O237" s="40">
        <f t="shared" si="152"/>
        <v>0</v>
      </c>
      <c r="P237" s="40">
        <f t="shared" si="152"/>
        <v>0</v>
      </c>
      <c r="Q237" s="40">
        <f t="shared" si="152"/>
        <v>0</v>
      </c>
      <c r="R237" s="40">
        <f t="shared" si="152"/>
        <v>0</v>
      </c>
      <c r="S237" s="40">
        <f t="shared" si="152"/>
        <v>0</v>
      </c>
      <c r="T237" s="40">
        <f t="shared" si="152"/>
        <v>0</v>
      </c>
      <c r="U237" s="40">
        <f t="shared" si="152"/>
        <v>0</v>
      </c>
      <c r="V237" s="40">
        <f t="shared" si="152"/>
        <v>0</v>
      </c>
      <c r="W237" s="40">
        <f t="shared" si="152"/>
        <v>0</v>
      </c>
      <c r="X237" s="40">
        <f t="shared" si="152"/>
        <v>0</v>
      </c>
      <c r="Y237" s="40">
        <f t="shared" si="152"/>
        <v>0</v>
      </c>
      <c r="Z237" s="40">
        <f t="shared" si="152"/>
        <v>0</v>
      </c>
      <c r="AA237" s="40">
        <f t="shared" si="152"/>
        <v>0</v>
      </c>
      <c r="AB237" s="40">
        <f t="shared" si="152"/>
        <v>0</v>
      </c>
      <c r="AC237" s="40">
        <f t="shared" si="152"/>
        <v>0</v>
      </c>
      <c r="AD237" s="40">
        <f t="shared" si="152"/>
        <v>0</v>
      </c>
      <c r="AE237" s="40">
        <f t="shared" si="152"/>
        <v>0</v>
      </c>
      <c r="AF237" s="40">
        <f t="shared" si="152"/>
        <v>0</v>
      </c>
      <c r="AG237" s="40">
        <f t="shared" si="152"/>
        <v>0</v>
      </c>
      <c r="AH237" s="40">
        <f t="shared" si="152"/>
        <v>0</v>
      </c>
      <c r="AI237" s="40">
        <f t="shared" si="152"/>
        <v>0</v>
      </c>
      <c r="AJ237" s="40">
        <f t="shared" si="152"/>
        <v>0</v>
      </c>
      <c r="AK237" s="40">
        <f t="shared" si="152"/>
        <v>0</v>
      </c>
      <c r="AL237" s="40">
        <f t="shared" si="152"/>
        <v>0</v>
      </c>
      <c r="AM237" s="40">
        <f t="shared" si="152"/>
        <v>0</v>
      </c>
      <c r="AN237" s="40">
        <f t="shared" si="152"/>
        <v>0</v>
      </c>
      <c r="AO237" s="40">
        <f t="shared" si="152"/>
        <v>0</v>
      </c>
      <c r="AP237" s="40">
        <f t="shared" si="152"/>
        <v>0</v>
      </c>
      <c r="AQ237" s="40">
        <f t="shared" si="152"/>
        <v>0</v>
      </c>
      <c r="AR237" s="40">
        <f t="shared" si="152"/>
        <v>0</v>
      </c>
      <c r="AS237" s="40">
        <f t="shared" si="152"/>
        <v>0</v>
      </c>
      <c r="AT237" s="40">
        <f t="shared" si="152"/>
        <v>0</v>
      </c>
      <c r="AU237" s="40">
        <f t="shared" si="152"/>
        <v>0</v>
      </c>
      <c r="AV237" s="40">
        <f t="shared" si="152"/>
        <v>0</v>
      </c>
      <c r="AW237" s="40">
        <f t="shared" si="152"/>
        <v>0</v>
      </c>
      <c r="AX237" s="40">
        <f t="shared" si="152"/>
        <v>0</v>
      </c>
      <c r="AY237" s="40">
        <f t="shared" si="152"/>
        <v>0</v>
      </c>
      <c r="AZ237" s="40">
        <f t="shared" si="152"/>
        <v>0</v>
      </c>
      <c r="BA237" s="40">
        <f t="shared" si="152"/>
        <v>0</v>
      </c>
      <c r="BB237" s="40">
        <f t="shared" si="152"/>
        <v>0</v>
      </c>
      <c r="BC237" s="40">
        <f t="shared" si="152"/>
        <v>0</v>
      </c>
      <c r="BD237" s="40">
        <f t="shared" si="152"/>
        <v>0</v>
      </c>
      <c r="BE237" s="40">
        <f t="shared" si="152"/>
        <v>0</v>
      </c>
      <c r="BF237" s="40">
        <f t="shared" si="152"/>
        <v>0</v>
      </c>
      <c r="BG237" s="40">
        <f t="shared" si="152"/>
        <v>0</v>
      </c>
      <c r="BH237" s="40">
        <f t="shared" si="152"/>
        <v>0</v>
      </c>
      <c r="BI237" s="40">
        <f t="shared" si="152"/>
        <v>0</v>
      </c>
      <c r="BJ237" s="40">
        <f t="shared" si="152"/>
        <v>0</v>
      </c>
      <c r="BK237" s="40">
        <f t="shared" si="152"/>
        <v>0</v>
      </c>
      <c r="BL237" s="40">
        <f t="shared" si="152"/>
        <v>0</v>
      </c>
      <c r="BM237" s="40">
        <f t="shared" si="152"/>
        <v>0</v>
      </c>
      <c r="BN237" s="40">
        <f t="shared" si="152"/>
        <v>0</v>
      </c>
      <c r="BO237" s="40">
        <f t="shared" si="152"/>
        <v>0</v>
      </c>
      <c r="BP237" s="40">
        <f t="shared" si="152"/>
        <v>0</v>
      </c>
      <c r="BQ237" s="40">
        <f t="shared" si="152"/>
        <v>0</v>
      </c>
      <c r="BR237" s="40">
        <f t="shared" si="152"/>
        <v>0</v>
      </c>
      <c r="BS237" s="40">
        <f t="shared" si="152"/>
        <v>0</v>
      </c>
      <c r="BT237" s="40">
        <f t="shared" si="152"/>
        <v>0</v>
      </c>
      <c r="BU237" s="40">
        <f t="shared" si="152"/>
        <v>0</v>
      </c>
      <c r="BV237" s="40">
        <f t="shared" si="152"/>
        <v>0</v>
      </c>
      <c r="BW237" s="40">
        <f t="shared" si="152"/>
        <v>0</v>
      </c>
      <c r="BX237" s="40">
        <f t="shared" si="152"/>
        <v>0</v>
      </c>
      <c r="BY237" s="40">
        <f t="shared" si="152"/>
        <v>0</v>
      </c>
      <c r="BZ237" s="40">
        <f t="shared" si="152"/>
        <v>0</v>
      </c>
      <c r="CA237" s="40">
        <f t="shared" si="152"/>
        <v>0</v>
      </c>
      <c r="CB237" s="40">
        <f t="shared" si="152"/>
        <v>0</v>
      </c>
      <c r="CC237" s="40">
        <f t="shared" si="152"/>
        <v>0</v>
      </c>
      <c r="CD237" s="40">
        <f t="shared" si="152"/>
        <v>0</v>
      </c>
      <c r="CE237" s="40">
        <f t="shared" si="152"/>
        <v>0</v>
      </c>
      <c r="CF237" s="40">
        <f t="shared" si="152"/>
        <v>0</v>
      </c>
      <c r="CG237" s="40">
        <f t="shared" si="152"/>
        <v>0</v>
      </c>
      <c r="CH237" s="40">
        <f t="shared" si="152"/>
        <v>0</v>
      </c>
      <c r="CI237" s="40">
        <f t="shared" si="152"/>
        <v>0</v>
      </c>
      <c r="CJ237" s="40">
        <f t="shared" si="152"/>
        <v>0</v>
      </c>
      <c r="CK237" s="40">
        <f t="shared" si="152"/>
        <v>0</v>
      </c>
      <c r="CL237" s="40">
        <f t="shared" si="152"/>
        <v>0</v>
      </c>
      <c r="CM237" s="40">
        <f t="shared" si="152"/>
        <v>0</v>
      </c>
      <c r="CN237" s="40">
        <f t="shared" si="152"/>
        <v>0</v>
      </c>
      <c r="CO237" s="40">
        <f t="shared" si="152"/>
        <v>0</v>
      </c>
      <c r="CP237" s="40">
        <f t="shared" si="152"/>
        <v>0</v>
      </c>
      <c r="CQ237" s="40">
        <f t="shared" si="152"/>
        <v>0</v>
      </c>
      <c r="CR237" s="40">
        <f t="shared" si="152"/>
        <v>0</v>
      </c>
      <c r="CS237" s="40">
        <f t="shared" si="152"/>
        <v>0</v>
      </c>
    </row>
    <row r="238" spans="2:97" ht="15.75" customHeight="1">
      <c r="E238" s="31"/>
      <c r="F238" s="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row>
    <row r="239" spans="2:97" ht="15.75" customHeight="1">
      <c r="B239" s="2" t="s">
        <v>102</v>
      </c>
      <c r="C239" s="1"/>
      <c r="D239" s="1"/>
      <c r="E239" s="29">
        <f t="shared" ref="E239:E241" si="153">SUM(G239:CS239)</f>
        <v>0</v>
      </c>
      <c r="F239" s="1"/>
      <c r="G239" s="40">
        <f t="shared" ref="G239:CS239" si="154">G229*G$52</f>
        <v>0</v>
      </c>
      <c r="H239" s="40">
        <f t="shared" si="154"/>
        <v>0</v>
      </c>
      <c r="I239" s="40">
        <f t="shared" si="154"/>
        <v>0</v>
      </c>
      <c r="J239" s="40">
        <f t="shared" si="154"/>
        <v>0</v>
      </c>
      <c r="K239" s="40">
        <f t="shared" si="154"/>
        <v>0</v>
      </c>
      <c r="L239" s="40">
        <f t="shared" si="154"/>
        <v>0</v>
      </c>
      <c r="M239" s="40">
        <f t="shared" si="154"/>
        <v>0</v>
      </c>
      <c r="N239" s="40">
        <f t="shared" si="154"/>
        <v>0</v>
      </c>
      <c r="O239" s="40">
        <f t="shared" si="154"/>
        <v>0</v>
      </c>
      <c r="P239" s="40">
        <f t="shared" si="154"/>
        <v>0</v>
      </c>
      <c r="Q239" s="40">
        <f t="shared" si="154"/>
        <v>0</v>
      </c>
      <c r="R239" s="40">
        <f t="shared" si="154"/>
        <v>0</v>
      </c>
      <c r="S239" s="40">
        <f t="shared" si="154"/>
        <v>0</v>
      </c>
      <c r="T239" s="40">
        <f t="shared" si="154"/>
        <v>0</v>
      </c>
      <c r="U239" s="40">
        <f t="shared" si="154"/>
        <v>0</v>
      </c>
      <c r="V239" s="40">
        <f t="shared" si="154"/>
        <v>0</v>
      </c>
      <c r="W239" s="40">
        <f t="shared" si="154"/>
        <v>0</v>
      </c>
      <c r="X239" s="40">
        <f t="shared" si="154"/>
        <v>0</v>
      </c>
      <c r="Y239" s="40">
        <f t="shared" si="154"/>
        <v>0</v>
      </c>
      <c r="Z239" s="40">
        <f t="shared" si="154"/>
        <v>0</v>
      </c>
      <c r="AA239" s="40">
        <f t="shared" si="154"/>
        <v>0</v>
      </c>
      <c r="AB239" s="40">
        <f t="shared" si="154"/>
        <v>0</v>
      </c>
      <c r="AC239" s="40">
        <f t="shared" si="154"/>
        <v>0</v>
      </c>
      <c r="AD239" s="40">
        <f t="shared" si="154"/>
        <v>0</v>
      </c>
      <c r="AE239" s="40">
        <f t="shared" si="154"/>
        <v>0</v>
      </c>
      <c r="AF239" s="40">
        <f t="shared" si="154"/>
        <v>0</v>
      </c>
      <c r="AG239" s="40">
        <f t="shared" si="154"/>
        <v>0</v>
      </c>
      <c r="AH239" s="40">
        <f t="shared" si="154"/>
        <v>0</v>
      </c>
      <c r="AI239" s="40">
        <f t="shared" si="154"/>
        <v>0</v>
      </c>
      <c r="AJ239" s="40">
        <f t="shared" si="154"/>
        <v>0</v>
      </c>
      <c r="AK239" s="40">
        <f t="shared" si="154"/>
        <v>0</v>
      </c>
      <c r="AL239" s="40">
        <f t="shared" si="154"/>
        <v>0</v>
      </c>
      <c r="AM239" s="40">
        <f t="shared" si="154"/>
        <v>0</v>
      </c>
      <c r="AN239" s="40">
        <f t="shared" si="154"/>
        <v>0</v>
      </c>
      <c r="AO239" s="40">
        <f t="shared" si="154"/>
        <v>0</v>
      </c>
      <c r="AP239" s="40">
        <f t="shared" si="154"/>
        <v>0</v>
      </c>
      <c r="AQ239" s="40">
        <f t="shared" si="154"/>
        <v>0</v>
      </c>
      <c r="AR239" s="40">
        <f t="shared" si="154"/>
        <v>0</v>
      </c>
      <c r="AS239" s="40">
        <f t="shared" si="154"/>
        <v>0</v>
      </c>
      <c r="AT239" s="40">
        <f t="shared" si="154"/>
        <v>0</v>
      </c>
      <c r="AU239" s="40">
        <f t="shared" si="154"/>
        <v>0</v>
      </c>
      <c r="AV239" s="40">
        <f t="shared" si="154"/>
        <v>0</v>
      </c>
      <c r="AW239" s="40">
        <f t="shared" si="154"/>
        <v>0</v>
      </c>
      <c r="AX239" s="40">
        <f t="shared" si="154"/>
        <v>0</v>
      </c>
      <c r="AY239" s="40">
        <f t="shared" si="154"/>
        <v>0</v>
      </c>
      <c r="AZ239" s="40">
        <f t="shared" si="154"/>
        <v>0</v>
      </c>
      <c r="BA239" s="40">
        <f t="shared" si="154"/>
        <v>0</v>
      </c>
      <c r="BB239" s="40">
        <f t="shared" si="154"/>
        <v>0</v>
      </c>
      <c r="BC239" s="40">
        <f t="shared" si="154"/>
        <v>0</v>
      </c>
      <c r="BD239" s="40">
        <f t="shared" si="154"/>
        <v>0</v>
      </c>
      <c r="BE239" s="40">
        <f t="shared" si="154"/>
        <v>0</v>
      </c>
      <c r="BF239" s="40">
        <f t="shared" si="154"/>
        <v>0</v>
      </c>
      <c r="BG239" s="40">
        <f t="shared" si="154"/>
        <v>0</v>
      </c>
      <c r="BH239" s="40">
        <f t="shared" si="154"/>
        <v>0</v>
      </c>
      <c r="BI239" s="40">
        <f t="shared" si="154"/>
        <v>0</v>
      </c>
      <c r="BJ239" s="40">
        <f t="shared" si="154"/>
        <v>0</v>
      </c>
      <c r="BK239" s="40">
        <f t="shared" si="154"/>
        <v>0</v>
      </c>
      <c r="BL239" s="40">
        <f t="shared" si="154"/>
        <v>0</v>
      </c>
      <c r="BM239" s="40">
        <f t="shared" si="154"/>
        <v>0</v>
      </c>
      <c r="BN239" s="40">
        <f t="shared" si="154"/>
        <v>0</v>
      </c>
      <c r="BO239" s="40">
        <f t="shared" si="154"/>
        <v>0</v>
      </c>
      <c r="BP239" s="40">
        <f t="shared" si="154"/>
        <v>0</v>
      </c>
      <c r="BQ239" s="40">
        <f t="shared" si="154"/>
        <v>0</v>
      </c>
      <c r="BR239" s="40">
        <f t="shared" si="154"/>
        <v>0</v>
      </c>
      <c r="BS239" s="40">
        <f t="shared" si="154"/>
        <v>0</v>
      </c>
      <c r="BT239" s="40">
        <f t="shared" si="154"/>
        <v>0</v>
      </c>
      <c r="BU239" s="40">
        <f t="shared" si="154"/>
        <v>0</v>
      </c>
      <c r="BV239" s="40">
        <f t="shared" si="154"/>
        <v>0</v>
      </c>
      <c r="BW239" s="40">
        <f t="shared" si="154"/>
        <v>0</v>
      </c>
      <c r="BX239" s="40">
        <f t="shared" si="154"/>
        <v>0</v>
      </c>
      <c r="BY239" s="40">
        <f t="shared" si="154"/>
        <v>0</v>
      </c>
      <c r="BZ239" s="40">
        <f t="shared" si="154"/>
        <v>0</v>
      </c>
      <c r="CA239" s="40">
        <f t="shared" si="154"/>
        <v>0</v>
      </c>
      <c r="CB239" s="40">
        <f t="shared" si="154"/>
        <v>0</v>
      </c>
      <c r="CC239" s="40">
        <f t="shared" si="154"/>
        <v>0</v>
      </c>
      <c r="CD239" s="40">
        <f t="shared" si="154"/>
        <v>0</v>
      </c>
      <c r="CE239" s="40">
        <f t="shared" si="154"/>
        <v>0</v>
      </c>
      <c r="CF239" s="40">
        <f t="shared" si="154"/>
        <v>0</v>
      </c>
      <c r="CG239" s="40">
        <f t="shared" si="154"/>
        <v>0</v>
      </c>
      <c r="CH239" s="40">
        <f t="shared" si="154"/>
        <v>0</v>
      </c>
      <c r="CI239" s="40">
        <f t="shared" si="154"/>
        <v>0</v>
      </c>
      <c r="CJ239" s="40">
        <f t="shared" si="154"/>
        <v>0</v>
      </c>
      <c r="CK239" s="40">
        <f t="shared" si="154"/>
        <v>0</v>
      </c>
      <c r="CL239" s="40">
        <f t="shared" si="154"/>
        <v>0</v>
      </c>
      <c r="CM239" s="40">
        <f t="shared" si="154"/>
        <v>0</v>
      </c>
      <c r="CN239" s="40">
        <f t="shared" si="154"/>
        <v>0</v>
      </c>
      <c r="CO239" s="40">
        <f t="shared" si="154"/>
        <v>0</v>
      </c>
      <c r="CP239" s="40">
        <f t="shared" si="154"/>
        <v>0</v>
      </c>
      <c r="CQ239" s="40">
        <f t="shared" si="154"/>
        <v>0</v>
      </c>
      <c r="CR239" s="40">
        <f t="shared" si="154"/>
        <v>0</v>
      </c>
      <c r="CS239" s="40">
        <f t="shared" si="154"/>
        <v>0</v>
      </c>
    </row>
    <row r="240" spans="2:97" ht="15.75" customHeight="1">
      <c r="B240" s="2" t="s">
        <v>103</v>
      </c>
      <c r="E240" s="31">
        <f t="shared" si="153"/>
        <v>0</v>
      </c>
      <c r="F240" s="1"/>
      <c r="G240" s="32">
        <f t="shared" ref="G240:CS240" si="155">G230*G$52</f>
        <v>0</v>
      </c>
      <c r="H240" s="32">
        <f t="shared" si="155"/>
        <v>0</v>
      </c>
      <c r="I240" s="32">
        <f t="shared" si="155"/>
        <v>0</v>
      </c>
      <c r="J240" s="32">
        <f t="shared" si="155"/>
        <v>0</v>
      </c>
      <c r="K240" s="32">
        <f t="shared" si="155"/>
        <v>0</v>
      </c>
      <c r="L240" s="32">
        <f t="shared" si="155"/>
        <v>0</v>
      </c>
      <c r="M240" s="32">
        <f t="shared" si="155"/>
        <v>0</v>
      </c>
      <c r="N240" s="32">
        <f t="shared" si="155"/>
        <v>0</v>
      </c>
      <c r="O240" s="32">
        <f t="shared" si="155"/>
        <v>0</v>
      </c>
      <c r="P240" s="32">
        <f t="shared" si="155"/>
        <v>0</v>
      </c>
      <c r="Q240" s="32">
        <f t="shared" si="155"/>
        <v>0</v>
      </c>
      <c r="R240" s="32">
        <f t="shared" si="155"/>
        <v>0</v>
      </c>
      <c r="S240" s="32">
        <f t="shared" si="155"/>
        <v>0</v>
      </c>
      <c r="T240" s="32">
        <f t="shared" si="155"/>
        <v>0</v>
      </c>
      <c r="U240" s="32">
        <f t="shared" si="155"/>
        <v>0</v>
      </c>
      <c r="V240" s="32">
        <f t="shared" si="155"/>
        <v>0</v>
      </c>
      <c r="W240" s="32">
        <f t="shared" si="155"/>
        <v>0</v>
      </c>
      <c r="X240" s="32">
        <f t="shared" si="155"/>
        <v>0</v>
      </c>
      <c r="Y240" s="32">
        <f t="shared" si="155"/>
        <v>0</v>
      </c>
      <c r="Z240" s="32">
        <f t="shared" si="155"/>
        <v>0</v>
      </c>
      <c r="AA240" s="32">
        <f t="shared" si="155"/>
        <v>0</v>
      </c>
      <c r="AB240" s="32">
        <f t="shared" si="155"/>
        <v>0</v>
      </c>
      <c r="AC240" s="32">
        <f t="shared" si="155"/>
        <v>0</v>
      </c>
      <c r="AD240" s="32">
        <f t="shared" si="155"/>
        <v>0</v>
      </c>
      <c r="AE240" s="32">
        <f t="shared" si="155"/>
        <v>0</v>
      </c>
      <c r="AF240" s="32">
        <f t="shared" si="155"/>
        <v>0</v>
      </c>
      <c r="AG240" s="32">
        <f t="shared" si="155"/>
        <v>0</v>
      </c>
      <c r="AH240" s="32">
        <f t="shared" si="155"/>
        <v>0</v>
      </c>
      <c r="AI240" s="32">
        <f t="shared" si="155"/>
        <v>0</v>
      </c>
      <c r="AJ240" s="32">
        <f t="shared" si="155"/>
        <v>0</v>
      </c>
      <c r="AK240" s="32">
        <f t="shared" si="155"/>
        <v>0</v>
      </c>
      <c r="AL240" s="32">
        <f t="shared" si="155"/>
        <v>0</v>
      </c>
      <c r="AM240" s="32">
        <f t="shared" si="155"/>
        <v>0</v>
      </c>
      <c r="AN240" s="32">
        <f t="shared" si="155"/>
        <v>0</v>
      </c>
      <c r="AO240" s="32">
        <f t="shared" si="155"/>
        <v>0</v>
      </c>
      <c r="AP240" s="32">
        <f t="shared" si="155"/>
        <v>0</v>
      </c>
      <c r="AQ240" s="32">
        <f t="shared" si="155"/>
        <v>0</v>
      </c>
      <c r="AR240" s="32">
        <f t="shared" si="155"/>
        <v>0</v>
      </c>
      <c r="AS240" s="32">
        <f t="shared" si="155"/>
        <v>0</v>
      </c>
      <c r="AT240" s="32">
        <f t="shared" si="155"/>
        <v>0</v>
      </c>
      <c r="AU240" s="32">
        <f t="shared" si="155"/>
        <v>0</v>
      </c>
      <c r="AV240" s="32">
        <f t="shared" si="155"/>
        <v>0</v>
      </c>
      <c r="AW240" s="32">
        <f t="shared" si="155"/>
        <v>0</v>
      </c>
      <c r="AX240" s="32">
        <f t="shared" si="155"/>
        <v>0</v>
      </c>
      <c r="AY240" s="32">
        <f t="shared" si="155"/>
        <v>0</v>
      </c>
      <c r="AZ240" s="32">
        <f t="shared" si="155"/>
        <v>0</v>
      </c>
      <c r="BA240" s="32">
        <f t="shared" si="155"/>
        <v>0</v>
      </c>
      <c r="BB240" s="32">
        <f t="shared" si="155"/>
        <v>0</v>
      </c>
      <c r="BC240" s="32">
        <f t="shared" si="155"/>
        <v>0</v>
      </c>
      <c r="BD240" s="32">
        <f t="shared" si="155"/>
        <v>0</v>
      </c>
      <c r="BE240" s="32">
        <f t="shared" si="155"/>
        <v>0</v>
      </c>
      <c r="BF240" s="32">
        <f t="shared" si="155"/>
        <v>0</v>
      </c>
      <c r="BG240" s="32">
        <f t="shared" si="155"/>
        <v>0</v>
      </c>
      <c r="BH240" s="32">
        <f t="shared" si="155"/>
        <v>0</v>
      </c>
      <c r="BI240" s="32">
        <f t="shared" si="155"/>
        <v>0</v>
      </c>
      <c r="BJ240" s="32">
        <f t="shared" si="155"/>
        <v>0</v>
      </c>
      <c r="BK240" s="32">
        <f t="shared" si="155"/>
        <v>0</v>
      </c>
      <c r="BL240" s="32">
        <f t="shared" si="155"/>
        <v>0</v>
      </c>
      <c r="BM240" s="32">
        <f t="shared" si="155"/>
        <v>0</v>
      </c>
      <c r="BN240" s="32">
        <f t="shared" si="155"/>
        <v>0</v>
      </c>
      <c r="BO240" s="32">
        <f t="shared" si="155"/>
        <v>0</v>
      </c>
      <c r="BP240" s="32">
        <f t="shared" si="155"/>
        <v>0</v>
      </c>
      <c r="BQ240" s="32">
        <f t="shared" si="155"/>
        <v>0</v>
      </c>
      <c r="BR240" s="32">
        <f t="shared" si="155"/>
        <v>0</v>
      </c>
      <c r="BS240" s="32">
        <f t="shared" si="155"/>
        <v>0</v>
      </c>
      <c r="BT240" s="32">
        <f t="shared" si="155"/>
        <v>0</v>
      </c>
      <c r="BU240" s="32">
        <f t="shared" si="155"/>
        <v>0</v>
      </c>
      <c r="BV240" s="32">
        <f t="shared" si="155"/>
        <v>0</v>
      </c>
      <c r="BW240" s="32">
        <f t="shared" si="155"/>
        <v>0</v>
      </c>
      <c r="BX240" s="32">
        <f t="shared" si="155"/>
        <v>0</v>
      </c>
      <c r="BY240" s="32">
        <f t="shared" si="155"/>
        <v>0</v>
      </c>
      <c r="BZ240" s="32">
        <f t="shared" si="155"/>
        <v>0</v>
      </c>
      <c r="CA240" s="32">
        <f t="shared" si="155"/>
        <v>0</v>
      </c>
      <c r="CB240" s="32">
        <f t="shared" si="155"/>
        <v>0</v>
      </c>
      <c r="CC240" s="32">
        <f t="shared" si="155"/>
        <v>0</v>
      </c>
      <c r="CD240" s="32">
        <f t="shared" si="155"/>
        <v>0</v>
      </c>
      <c r="CE240" s="32">
        <f t="shared" si="155"/>
        <v>0</v>
      </c>
      <c r="CF240" s="32">
        <f t="shared" si="155"/>
        <v>0</v>
      </c>
      <c r="CG240" s="32">
        <f t="shared" si="155"/>
        <v>0</v>
      </c>
      <c r="CH240" s="32">
        <f t="shared" si="155"/>
        <v>0</v>
      </c>
      <c r="CI240" s="32">
        <f t="shared" si="155"/>
        <v>0</v>
      </c>
      <c r="CJ240" s="32">
        <f t="shared" si="155"/>
        <v>0</v>
      </c>
      <c r="CK240" s="32">
        <f t="shared" si="155"/>
        <v>0</v>
      </c>
      <c r="CL240" s="32">
        <f t="shared" si="155"/>
        <v>0</v>
      </c>
      <c r="CM240" s="32">
        <f t="shared" si="155"/>
        <v>0</v>
      </c>
      <c r="CN240" s="32">
        <f t="shared" si="155"/>
        <v>0</v>
      </c>
      <c r="CO240" s="32">
        <f t="shared" si="155"/>
        <v>0</v>
      </c>
      <c r="CP240" s="32">
        <f t="shared" si="155"/>
        <v>0</v>
      </c>
      <c r="CQ240" s="32">
        <f t="shared" si="155"/>
        <v>0</v>
      </c>
      <c r="CR240" s="32">
        <f t="shared" si="155"/>
        <v>0</v>
      </c>
      <c r="CS240" s="32">
        <f t="shared" si="155"/>
        <v>0</v>
      </c>
    </row>
    <row r="241" spans="2:97" ht="15.75" customHeight="1">
      <c r="B241" s="2" t="s">
        <v>104</v>
      </c>
      <c r="E241" s="29">
        <f t="shared" si="153"/>
        <v>0</v>
      </c>
      <c r="F241" s="1"/>
      <c r="G241" s="40">
        <f t="shared" ref="G241:CS241" si="156">G231*G$52</f>
        <v>0</v>
      </c>
      <c r="H241" s="40">
        <f t="shared" si="156"/>
        <v>0</v>
      </c>
      <c r="I241" s="40">
        <f t="shared" si="156"/>
        <v>0</v>
      </c>
      <c r="J241" s="40">
        <f t="shared" si="156"/>
        <v>0</v>
      </c>
      <c r="K241" s="40">
        <f t="shared" si="156"/>
        <v>0</v>
      </c>
      <c r="L241" s="40">
        <f t="shared" si="156"/>
        <v>0</v>
      </c>
      <c r="M241" s="40">
        <f t="shared" si="156"/>
        <v>0</v>
      </c>
      <c r="N241" s="40">
        <f t="shared" si="156"/>
        <v>0</v>
      </c>
      <c r="O241" s="40">
        <f t="shared" si="156"/>
        <v>0</v>
      </c>
      <c r="P241" s="40">
        <f t="shared" si="156"/>
        <v>0</v>
      </c>
      <c r="Q241" s="40">
        <f t="shared" si="156"/>
        <v>0</v>
      </c>
      <c r="R241" s="40">
        <f t="shared" si="156"/>
        <v>0</v>
      </c>
      <c r="S241" s="40">
        <f t="shared" si="156"/>
        <v>0</v>
      </c>
      <c r="T241" s="40">
        <f t="shared" si="156"/>
        <v>0</v>
      </c>
      <c r="U241" s="40">
        <f t="shared" si="156"/>
        <v>0</v>
      </c>
      <c r="V241" s="40">
        <f t="shared" si="156"/>
        <v>0</v>
      </c>
      <c r="W241" s="40">
        <f t="shared" si="156"/>
        <v>0</v>
      </c>
      <c r="X241" s="40">
        <f t="shared" si="156"/>
        <v>0</v>
      </c>
      <c r="Y241" s="40">
        <f t="shared" si="156"/>
        <v>0</v>
      </c>
      <c r="Z241" s="40">
        <f t="shared" si="156"/>
        <v>0</v>
      </c>
      <c r="AA241" s="40">
        <f t="shared" si="156"/>
        <v>0</v>
      </c>
      <c r="AB241" s="40">
        <f t="shared" si="156"/>
        <v>0</v>
      </c>
      <c r="AC241" s="40">
        <f t="shared" si="156"/>
        <v>0</v>
      </c>
      <c r="AD241" s="40">
        <f t="shared" si="156"/>
        <v>0</v>
      </c>
      <c r="AE241" s="40">
        <f t="shared" si="156"/>
        <v>0</v>
      </c>
      <c r="AF241" s="40">
        <f t="shared" si="156"/>
        <v>0</v>
      </c>
      <c r="AG241" s="40">
        <f t="shared" si="156"/>
        <v>0</v>
      </c>
      <c r="AH241" s="40">
        <f t="shared" si="156"/>
        <v>0</v>
      </c>
      <c r="AI241" s="40">
        <f t="shared" si="156"/>
        <v>0</v>
      </c>
      <c r="AJ241" s="40">
        <f t="shared" si="156"/>
        <v>0</v>
      </c>
      <c r="AK241" s="40">
        <f t="shared" si="156"/>
        <v>0</v>
      </c>
      <c r="AL241" s="40">
        <f t="shared" si="156"/>
        <v>0</v>
      </c>
      <c r="AM241" s="40">
        <f t="shared" si="156"/>
        <v>0</v>
      </c>
      <c r="AN241" s="40">
        <f t="shared" si="156"/>
        <v>0</v>
      </c>
      <c r="AO241" s="40">
        <f t="shared" si="156"/>
        <v>0</v>
      </c>
      <c r="AP241" s="40">
        <f t="shared" si="156"/>
        <v>0</v>
      </c>
      <c r="AQ241" s="40">
        <f t="shared" si="156"/>
        <v>0</v>
      </c>
      <c r="AR241" s="40">
        <f t="shared" si="156"/>
        <v>0</v>
      </c>
      <c r="AS241" s="40">
        <f t="shared" si="156"/>
        <v>0</v>
      </c>
      <c r="AT241" s="40">
        <f t="shared" si="156"/>
        <v>0</v>
      </c>
      <c r="AU241" s="40">
        <f t="shared" si="156"/>
        <v>0</v>
      </c>
      <c r="AV241" s="40">
        <f t="shared" si="156"/>
        <v>0</v>
      </c>
      <c r="AW241" s="40">
        <f t="shared" si="156"/>
        <v>0</v>
      </c>
      <c r="AX241" s="40">
        <f t="shared" si="156"/>
        <v>0</v>
      </c>
      <c r="AY241" s="40">
        <f t="shared" si="156"/>
        <v>0</v>
      </c>
      <c r="AZ241" s="40">
        <f t="shared" si="156"/>
        <v>0</v>
      </c>
      <c r="BA241" s="40">
        <f t="shared" si="156"/>
        <v>0</v>
      </c>
      <c r="BB241" s="40">
        <f t="shared" si="156"/>
        <v>0</v>
      </c>
      <c r="BC241" s="40">
        <f t="shared" si="156"/>
        <v>0</v>
      </c>
      <c r="BD241" s="40">
        <f t="shared" si="156"/>
        <v>0</v>
      </c>
      <c r="BE241" s="40">
        <f t="shared" si="156"/>
        <v>0</v>
      </c>
      <c r="BF241" s="40">
        <f t="shared" si="156"/>
        <v>0</v>
      </c>
      <c r="BG241" s="40">
        <f t="shared" si="156"/>
        <v>0</v>
      </c>
      <c r="BH241" s="40">
        <f t="shared" si="156"/>
        <v>0</v>
      </c>
      <c r="BI241" s="40">
        <f t="shared" si="156"/>
        <v>0</v>
      </c>
      <c r="BJ241" s="40">
        <f t="shared" si="156"/>
        <v>0</v>
      </c>
      <c r="BK241" s="40">
        <f t="shared" si="156"/>
        <v>0</v>
      </c>
      <c r="BL241" s="40">
        <f t="shared" si="156"/>
        <v>0</v>
      </c>
      <c r="BM241" s="40">
        <f t="shared" si="156"/>
        <v>0</v>
      </c>
      <c r="BN241" s="40">
        <f t="shared" si="156"/>
        <v>0</v>
      </c>
      <c r="BO241" s="40">
        <f t="shared" si="156"/>
        <v>0</v>
      </c>
      <c r="BP241" s="40">
        <f t="shared" si="156"/>
        <v>0</v>
      </c>
      <c r="BQ241" s="40">
        <f t="shared" si="156"/>
        <v>0</v>
      </c>
      <c r="BR241" s="40">
        <f t="shared" si="156"/>
        <v>0</v>
      </c>
      <c r="BS241" s="40">
        <f t="shared" si="156"/>
        <v>0</v>
      </c>
      <c r="BT241" s="40">
        <f t="shared" si="156"/>
        <v>0</v>
      </c>
      <c r="BU241" s="40">
        <f t="shared" si="156"/>
        <v>0</v>
      </c>
      <c r="BV241" s="40">
        <f t="shared" si="156"/>
        <v>0</v>
      </c>
      <c r="BW241" s="40">
        <f t="shared" si="156"/>
        <v>0</v>
      </c>
      <c r="BX241" s="40">
        <f t="shared" si="156"/>
        <v>0</v>
      </c>
      <c r="BY241" s="40">
        <f t="shared" si="156"/>
        <v>0</v>
      </c>
      <c r="BZ241" s="40">
        <f t="shared" si="156"/>
        <v>0</v>
      </c>
      <c r="CA241" s="40">
        <f t="shared" si="156"/>
        <v>0</v>
      </c>
      <c r="CB241" s="40">
        <f t="shared" si="156"/>
        <v>0</v>
      </c>
      <c r="CC241" s="40">
        <f t="shared" si="156"/>
        <v>0</v>
      </c>
      <c r="CD241" s="40">
        <f t="shared" si="156"/>
        <v>0</v>
      </c>
      <c r="CE241" s="40">
        <f t="shared" si="156"/>
        <v>0</v>
      </c>
      <c r="CF241" s="40">
        <f t="shared" si="156"/>
        <v>0</v>
      </c>
      <c r="CG241" s="40">
        <f t="shared" si="156"/>
        <v>0</v>
      </c>
      <c r="CH241" s="40">
        <f t="shared" si="156"/>
        <v>0</v>
      </c>
      <c r="CI241" s="40">
        <f t="shared" si="156"/>
        <v>0</v>
      </c>
      <c r="CJ241" s="40">
        <f t="shared" si="156"/>
        <v>0</v>
      </c>
      <c r="CK241" s="40">
        <f t="shared" si="156"/>
        <v>0</v>
      </c>
      <c r="CL241" s="40">
        <f t="shared" si="156"/>
        <v>0</v>
      </c>
      <c r="CM241" s="40">
        <f t="shared" si="156"/>
        <v>0</v>
      </c>
      <c r="CN241" s="40">
        <f t="shared" si="156"/>
        <v>0</v>
      </c>
      <c r="CO241" s="40">
        <f t="shared" si="156"/>
        <v>0</v>
      </c>
      <c r="CP241" s="40">
        <f t="shared" si="156"/>
        <v>0</v>
      </c>
      <c r="CQ241" s="40">
        <f t="shared" si="156"/>
        <v>0</v>
      </c>
      <c r="CR241" s="40">
        <f t="shared" si="156"/>
        <v>0</v>
      </c>
      <c r="CS241" s="40">
        <f t="shared" si="156"/>
        <v>0</v>
      </c>
    </row>
    <row r="242" spans="2:97" ht="15.75" customHeight="1">
      <c r="B242" s="1"/>
      <c r="E242" s="31"/>
      <c r="F242" s="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row>
    <row r="243" spans="2:97" ht="15.75" customHeight="1">
      <c r="B243" s="43">
        <f>B19</f>
        <v>0</v>
      </c>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row>
    <row r="244" spans="2:97" ht="15.75" customHeight="1"/>
    <row r="245" spans="2:97" ht="15.75" customHeight="1">
      <c r="B245" s="2" t="s">
        <v>96</v>
      </c>
      <c r="E245" s="31">
        <f t="shared" ref="E245:E248" si="157">SUM(G245:CS245)</f>
        <v>0</v>
      </c>
      <c r="F245" s="1"/>
      <c r="G245" s="40">
        <f t="shared" ref="G245:CS245" si="158">(G$28*$C$19)+(G$29*$D$19)+(G$30*$C$19)</f>
        <v>0</v>
      </c>
      <c r="H245" s="40">
        <f t="shared" si="158"/>
        <v>0</v>
      </c>
      <c r="I245" s="40">
        <f t="shared" si="158"/>
        <v>0</v>
      </c>
      <c r="J245" s="40">
        <f t="shared" si="158"/>
        <v>0</v>
      </c>
      <c r="K245" s="40">
        <f t="shared" si="158"/>
        <v>0</v>
      </c>
      <c r="L245" s="40">
        <f t="shared" si="158"/>
        <v>0</v>
      </c>
      <c r="M245" s="40">
        <f t="shared" si="158"/>
        <v>0</v>
      </c>
      <c r="N245" s="40">
        <f t="shared" si="158"/>
        <v>0</v>
      </c>
      <c r="O245" s="40">
        <f t="shared" si="158"/>
        <v>0</v>
      </c>
      <c r="P245" s="40">
        <f t="shared" si="158"/>
        <v>0</v>
      </c>
      <c r="Q245" s="40">
        <f t="shared" si="158"/>
        <v>0</v>
      </c>
      <c r="R245" s="40">
        <f t="shared" si="158"/>
        <v>0</v>
      </c>
      <c r="S245" s="40">
        <f t="shared" si="158"/>
        <v>0</v>
      </c>
      <c r="T245" s="40">
        <f t="shared" si="158"/>
        <v>0</v>
      </c>
      <c r="U245" s="40">
        <f t="shared" si="158"/>
        <v>0</v>
      </c>
      <c r="V245" s="40">
        <f t="shared" si="158"/>
        <v>0</v>
      </c>
      <c r="W245" s="40">
        <f t="shared" si="158"/>
        <v>0</v>
      </c>
      <c r="X245" s="40">
        <f t="shared" si="158"/>
        <v>0</v>
      </c>
      <c r="Y245" s="40">
        <f t="shared" si="158"/>
        <v>0</v>
      </c>
      <c r="Z245" s="40">
        <f t="shared" si="158"/>
        <v>0</v>
      </c>
      <c r="AA245" s="40">
        <f t="shared" si="158"/>
        <v>0</v>
      </c>
      <c r="AB245" s="40">
        <f t="shared" si="158"/>
        <v>0</v>
      </c>
      <c r="AC245" s="40">
        <f t="shared" si="158"/>
        <v>0</v>
      </c>
      <c r="AD245" s="40">
        <f t="shared" si="158"/>
        <v>0</v>
      </c>
      <c r="AE245" s="40">
        <f t="shared" si="158"/>
        <v>0</v>
      </c>
      <c r="AF245" s="40">
        <f t="shared" si="158"/>
        <v>0</v>
      </c>
      <c r="AG245" s="40">
        <f t="shared" si="158"/>
        <v>0</v>
      </c>
      <c r="AH245" s="40">
        <f t="shared" si="158"/>
        <v>0</v>
      </c>
      <c r="AI245" s="40">
        <f t="shared" si="158"/>
        <v>0</v>
      </c>
      <c r="AJ245" s="40">
        <f t="shared" si="158"/>
        <v>0</v>
      </c>
      <c r="AK245" s="40">
        <f t="shared" si="158"/>
        <v>0</v>
      </c>
      <c r="AL245" s="40">
        <f t="shared" si="158"/>
        <v>0</v>
      </c>
      <c r="AM245" s="40">
        <f t="shared" si="158"/>
        <v>0</v>
      </c>
      <c r="AN245" s="40">
        <f t="shared" si="158"/>
        <v>0</v>
      </c>
      <c r="AO245" s="40">
        <f t="shared" si="158"/>
        <v>0</v>
      </c>
      <c r="AP245" s="40">
        <f t="shared" si="158"/>
        <v>0</v>
      </c>
      <c r="AQ245" s="40">
        <f t="shared" si="158"/>
        <v>0</v>
      </c>
      <c r="AR245" s="40">
        <f t="shared" si="158"/>
        <v>0</v>
      </c>
      <c r="AS245" s="40">
        <f t="shared" si="158"/>
        <v>0</v>
      </c>
      <c r="AT245" s="40">
        <f t="shared" si="158"/>
        <v>0</v>
      </c>
      <c r="AU245" s="40">
        <f t="shared" si="158"/>
        <v>0</v>
      </c>
      <c r="AV245" s="40">
        <f t="shared" si="158"/>
        <v>0</v>
      </c>
      <c r="AW245" s="40">
        <f t="shared" si="158"/>
        <v>0</v>
      </c>
      <c r="AX245" s="40">
        <f t="shared" si="158"/>
        <v>0</v>
      </c>
      <c r="AY245" s="40">
        <f t="shared" si="158"/>
        <v>0</v>
      </c>
      <c r="AZ245" s="40">
        <f t="shared" si="158"/>
        <v>0</v>
      </c>
      <c r="BA245" s="40">
        <f t="shared" si="158"/>
        <v>0</v>
      </c>
      <c r="BB245" s="40">
        <f t="shared" si="158"/>
        <v>0</v>
      </c>
      <c r="BC245" s="40">
        <f t="shared" si="158"/>
        <v>0</v>
      </c>
      <c r="BD245" s="40">
        <f t="shared" si="158"/>
        <v>0</v>
      </c>
      <c r="BE245" s="40">
        <f t="shared" si="158"/>
        <v>0</v>
      </c>
      <c r="BF245" s="40">
        <f t="shared" si="158"/>
        <v>0</v>
      </c>
      <c r="BG245" s="40">
        <f t="shared" si="158"/>
        <v>0</v>
      </c>
      <c r="BH245" s="40">
        <f t="shared" si="158"/>
        <v>0</v>
      </c>
      <c r="BI245" s="40">
        <f t="shared" si="158"/>
        <v>0</v>
      </c>
      <c r="BJ245" s="40">
        <f t="shared" si="158"/>
        <v>0</v>
      </c>
      <c r="BK245" s="40">
        <f t="shared" si="158"/>
        <v>0</v>
      </c>
      <c r="BL245" s="40">
        <f t="shared" si="158"/>
        <v>0</v>
      </c>
      <c r="BM245" s="40">
        <f t="shared" si="158"/>
        <v>0</v>
      </c>
      <c r="BN245" s="40">
        <f t="shared" si="158"/>
        <v>0</v>
      </c>
      <c r="BO245" s="40">
        <f t="shared" si="158"/>
        <v>0</v>
      </c>
      <c r="BP245" s="40">
        <f t="shared" si="158"/>
        <v>0</v>
      </c>
      <c r="BQ245" s="40">
        <f t="shared" si="158"/>
        <v>0</v>
      </c>
      <c r="BR245" s="40">
        <f t="shared" si="158"/>
        <v>0</v>
      </c>
      <c r="BS245" s="40">
        <f t="shared" si="158"/>
        <v>0</v>
      </c>
      <c r="BT245" s="40">
        <f t="shared" si="158"/>
        <v>0</v>
      </c>
      <c r="BU245" s="40">
        <f t="shared" si="158"/>
        <v>0</v>
      </c>
      <c r="BV245" s="40">
        <f t="shared" si="158"/>
        <v>0</v>
      </c>
      <c r="BW245" s="40">
        <f t="shared" si="158"/>
        <v>0</v>
      </c>
      <c r="BX245" s="40">
        <f t="shared" si="158"/>
        <v>0</v>
      </c>
      <c r="BY245" s="40">
        <f t="shared" si="158"/>
        <v>0</v>
      </c>
      <c r="BZ245" s="40">
        <f t="shared" si="158"/>
        <v>0</v>
      </c>
      <c r="CA245" s="40">
        <f t="shared" si="158"/>
        <v>0</v>
      </c>
      <c r="CB245" s="40">
        <f t="shared" si="158"/>
        <v>0</v>
      </c>
      <c r="CC245" s="40">
        <f t="shared" si="158"/>
        <v>0</v>
      </c>
      <c r="CD245" s="40">
        <f t="shared" si="158"/>
        <v>0</v>
      </c>
      <c r="CE245" s="40">
        <f t="shared" si="158"/>
        <v>0</v>
      </c>
      <c r="CF245" s="40">
        <f t="shared" si="158"/>
        <v>0</v>
      </c>
      <c r="CG245" s="40">
        <f t="shared" si="158"/>
        <v>0</v>
      </c>
      <c r="CH245" s="40">
        <f t="shared" si="158"/>
        <v>0</v>
      </c>
      <c r="CI245" s="40">
        <f t="shared" si="158"/>
        <v>0</v>
      </c>
      <c r="CJ245" s="40">
        <f t="shared" si="158"/>
        <v>0</v>
      </c>
      <c r="CK245" s="40">
        <f t="shared" si="158"/>
        <v>0</v>
      </c>
      <c r="CL245" s="40">
        <f t="shared" si="158"/>
        <v>0</v>
      </c>
      <c r="CM245" s="40">
        <f t="shared" si="158"/>
        <v>0</v>
      </c>
      <c r="CN245" s="40">
        <f t="shared" si="158"/>
        <v>0</v>
      </c>
      <c r="CO245" s="40">
        <f t="shared" si="158"/>
        <v>0</v>
      </c>
      <c r="CP245" s="40">
        <f t="shared" si="158"/>
        <v>0</v>
      </c>
      <c r="CQ245" s="40">
        <f t="shared" si="158"/>
        <v>0</v>
      </c>
      <c r="CR245" s="40">
        <f t="shared" si="158"/>
        <v>0</v>
      </c>
      <c r="CS245" s="40">
        <f t="shared" si="158"/>
        <v>0</v>
      </c>
    </row>
    <row r="246" spans="2:97" ht="15.75" customHeight="1">
      <c r="B246" s="2" t="s">
        <v>97</v>
      </c>
      <c r="E246" s="31">
        <f t="shared" si="157"/>
        <v>0</v>
      </c>
      <c r="G246" s="40">
        <f t="shared" ref="G246:CS246" si="159">(G$56*$C$19)+(G$57*$D$19)+(G$58*$D$19)+(G$59*$C$19)</f>
        <v>0</v>
      </c>
      <c r="H246" s="40">
        <f t="shared" si="159"/>
        <v>0</v>
      </c>
      <c r="I246" s="40">
        <f t="shared" si="159"/>
        <v>0</v>
      </c>
      <c r="J246" s="40">
        <f t="shared" si="159"/>
        <v>0</v>
      </c>
      <c r="K246" s="40">
        <f t="shared" si="159"/>
        <v>0</v>
      </c>
      <c r="L246" s="40">
        <f t="shared" si="159"/>
        <v>0</v>
      </c>
      <c r="M246" s="40">
        <f t="shared" si="159"/>
        <v>0</v>
      </c>
      <c r="N246" s="40">
        <f t="shared" si="159"/>
        <v>0</v>
      </c>
      <c r="O246" s="40">
        <f t="shared" si="159"/>
        <v>0</v>
      </c>
      <c r="P246" s="40">
        <f t="shared" si="159"/>
        <v>0</v>
      </c>
      <c r="Q246" s="40">
        <f t="shared" si="159"/>
        <v>0</v>
      </c>
      <c r="R246" s="40">
        <f t="shared" si="159"/>
        <v>0</v>
      </c>
      <c r="S246" s="40">
        <f t="shared" si="159"/>
        <v>0</v>
      </c>
      <c r="T246" s="40">
        <f t="shared" si="159"/>
        <v>0</v>
      </c>
      <c r="U246" s="40">
        <f t="shared" si="159"/>
        <v>0</v>
      </c>
      <c r="V246" s="40">
        <f t="shared" si="159"/>
        <v>0</v>
      </c>
      <c r="W246" s="40">
        <f t="shared" si="159"/>
        <v>0</v>
      </c>
      <c r="X246" s="40">
        <f t="shared" si="159"/>
        <v>0</v>
      </c>
      <c r="Y246" s="40">
        <f t="shared" si="159"/>
        <v>0</v>
      </c>
      <c r="Z246" s="40">
        <f t="shared" si="159"/>
        <v>0</v>
      </c>
      <c r="AA246" s="40">
        <f t="shared" si="159"/>
        <v>0</v>
      </c>
      <c r="AB246" s="40">
        <f t="shared" si="159"/>
        <v>0</v>
      </c>
      <c r="AC246" s="40">
        <f t="shared" si="159"/>
        <v>0</v>
      </c>
      <c r="AD246" s="40">
        <f t="shared" si="159"/>
        <v>0</v>
      </c>
      <c r="AE246" s="40">
        <f t="shared" si="159"/>
        <v>0</v>
      </c>
      <c r="AF246" s="40">
        <f t="shared" si="159"/>
        <v>0</v>
      </c>
      <c r="AG246" s="40">
        <f t="shared" si="159"/>
        <v>0</v>
      </c>
      <c r="AH246" s="40">
        <f t="shared" si="159"/>
        <v>0</v>
      </c>
      <c r="AI246" s="40">
        <f t="shared" si="159"/>
        <v>0</v>
      </c>
      <c r="AJ246" s="40">
        <f t="shared" si="159"/>
        <v>0</v>
      </c>
      <c r="AK246" s="40">
        <f t="shared" si="159"/>
        <v>0</v>
      </c>
      <c r="AL246" s="40">
        <f t="shared" si="159"/>
        <v>0</v>
      </c>
      <c r="AM246" s="40">
        <f t="shared" si="159"/>
        <v>0</v>
      </c>
      <c r="AN246" s="40">
        <f t="shared" si="159"/>
        <v>0</v>
      </c>
      <c r="AO246" s="40">
        <f t="shared" si="159"/>
        <v>0</v>
      </c>
      <c r="AP246" s="40">
        <f t="shared" si="159"/>
        <v>0</v>
      </c>
      <c r="AQ246" s="40">
        <f t="shared" si="159"/>
        <v>0</v>
      </c>
      <c r="AR246" s="40">
        <f t="shared" si="159"/>
        <v>0</v>
      </c>
      <c r="AS246" s="40">
        <f t="shared" si="159"/>
        <v>0</v>
      </c>
      <c r="AT246" s="40">
        <f t="shared" si="159"/>
        <v>0</v>
      </c>
      <c r="AU246" s="40">
        <f t="shared" si="159"/>
        <v>0</v>
      </c>
      <c r="AV246" s="40">
        <f t="shared" si="159"/>
        <v>0</v>
      </c>
      <c r="AW246" s="40">
        <f t="shared" si="159"/>
        <v>0</v>
      </c>
      <c r="AX246" s="40">
        <f t="shared" si="159"/>
        <v>0</v>
      </c>
      <c r="AY246" s="40">
        <f t="shared" si="159"/>
        <v>0</v>
      </c>
      <c r="AZ246" s="40">
        <f t="shared" si="159"/>
        <v>0</v>
      </c>
      <c r="BA246" s="40">
        <f t="shared" si="159"/>
        <v>0</v>
      </c>
      <c r="BB246" s="40">
        <f t="shared" si="159"/>
        <v>0</v>
      </c>
      <c r="BC246" s="40">
        <f t="shared" si="159"/>
        <v>0</v>
      </c>
      <c r="BD246" s="40">
        <f t="shared" si="159"/>
        <v>0</v>
      </c>
      <c r="BE246" s="40">
        <f t="shared" si="159"/>
        <v>0</v>
      </c>
      <c r="BF246" s="40">
        <f t="shared" si="159"/>
        <v>0</v>
      </c>
      <c r="BG246" s="40">
        <f t="shared" si="159"/>
        <v>0</v>
      </c>
      <c r="BH246" s="40">
        <f t="shared" si="159"/>
        <v>0</v>
      </c>
      <c r="BI246" s="40">
        <f t="shared" si="159"/>
        <v>0</v>
      </c>
      <c r="BJ246" s="40">
        <f t="shared" si="159"/>
        <v>0</v>
      </c>
      <c r="BK246" s="40">
        <f t="shared" si="159"/>
        <v>0</v>
      </c>
      <c r="BL246" s="40">
        <f t="shared" si="159"/>
        <v>0</v>
      </c>
      <c r="BM246" s="40">
        <f t="shared" si="159"/>
        <v>0</v>
      </c>
      <c r="BN246" s="40">
        <f t="shared" si="159"/>
        <v>0</v>
      </c>
      <c r="BO246" s="40">
        <f t="shared" si="159"/>
        <v>0</v>
      </c>
      <c r="BP246" s="40">
        <f t="shared" si="159"/>
        <v>0</v>
      </c>
      <c r="BQ246" s="40">
        <f t="shared" si="159"/>
        <v>0</v>
      </c>
      <c r="BR246" s="40">
        <f t="shared" si="159"/>
        <v>0</v>
      </c>
      <c r="BS246" s="40">
        <f t="shared" si="159"/>
        <v>0</v>
      </c>
      <c r="BT246" s="40">
        <f t="shared" si="159"/>
        <v>0</v>
      </c>
      <c r="BU246" s="40">
        <f t="shared" si="159"/>
        <v>0</v>
      </c>
      <c r="BV246" s="40">
        <f t="shared" si="159"/>
        <v>0</v>
      </c>
      <c r="BW246" s="40">
        <f t="shared" si="159"/>
        <v>0</v>
      </c>
      <c r="BX246" s="40">
        <f t="shared" si="159"/>
        <v>0</v>
      </c>
      <c r="BY246" s="40">
        <f t="shared" si="159"/>
        <v>0</v>
      </c>
      <c r="BZ246" s="40">
        <f t="shared" si="159"/>
        <v>0</v>
      </c>
      <c r="CA246" s="40">
        <f t="shared" si="159"/>
        <v>0</v>
      </c>
      <c r="CB246" s="40">
        <f t="shared" si="159"/>
        <v>0</v>
      </c>
      <c r="CC246" s="40">
        <f t="shared" si="159"/>
        <v>0</v>
      </c>
      <c r="CD246" s="40">
        <f t="shared" si="159"/>
        <v>0</v>
      </c>
      <c r="CE246" s="40">
        <f t="shared" si="159"/>
        <v>0</v>
      </c>
      <c r="CF246" s="40">
        <f t="shared" si="159"/>
        <v>0</v>
      </c>
      <c r="CG246" s="40">
        <f t="shared" si="159"/>
        <v>0</v>
      </c>
      <c r="CH246" s="40">
        <f t="shared" si="159"/>
        <v>0</v>
      </c>
      <c r="CI246" s="40">
        <f t="shared" si="159"/>
        <v>0</v>
      </c>
      <c r="CJ246" s="40">
        <f t="shared" si="159"/>
        <v>0</v>
      </c>
      <c r="CK246" s="40">
        <f t="shared" si="159"/>
        <v>0</v>
      </c>
      <c r="CL246" s="40">
        <f t="shared" si="159"/>
        <v>0</v>
      </c>
      <c r="CM246" s="40">
        <f t="shared" si="159"/>
        <v>0</v>
      </c>
      <c r="CN246" s="40">
        <f t="shared" si="159"/>
        <v>0</v>
      </c>
      <c r="CO246" s="40">
        <f t="shared" si="159"/>
        <v>0</v>
      </c>
      <c r="CP246" s="40">
        <f t="shared" si="159"/>
        <v>0</v>
      </c>
      <c r="CQ246" s="40">
        <f t="shared" si="159"/>
        <v>0</v>
      </c>
      <c r="CR246" s="40">
        <f t="shared" si="159"/>
        <v>0</v>
      </c>
      <c r="CS246" s="40">
        <f t="shared" si="159"/>
        <v>0</v>
      </c>
    </row>
    <row r="247" spans="2:97" ht="15.75" customHeight="1">
      <c r="B247" s="2" t="s">
        <v>98</v>
      </c>
      <c r="E247" s="31">
        <f t="shared" si="157"/>
        <v>0</v>
      </c>
      <c r="G247" s="40">
        <f t="shared" ref="G247:CS247" si="160">(G$70*$C$19)+(G$71*$D$19)+(G$72*$D$19)+(G$73*$C$19)</f>
        <v>0</v>
      </c>
      <c r="H247" s="40">
        <f t="shared" si="160"/>
        <v>0</v>
      </c>
      <c r="I247" s="40">
        <f t="shared" si="160"/>
        <v>0</v>
      </c>
      <c r="J247" s="40">
        <f t="shared" si="160"/>
        <v>0</v>
      </c>
      <c r="K247" s="40">
        <f t="shared" si="160"/>
        <v>0</v>
      </c>
      <c r="L247" s="40">
        <f t="shared" si="160"/>
        <v>0</v>
      </c>
      <c r="M247" s="40">
        <f t="shared" si="160"/>
        <v>0</v>
      </c>
      <c r="N247" s="40">
        <f t="shared" si="160"/>
        <v>0</v>
      </c>
      <c r="O247" s="40">
        <f t="shared" si="160"/>
        <v>0</v>
      </c>
      <c r="P247" s="40">
        <f t="shared" si="160"/>
        <v>0</v>
      </c>
      <c r="Q247" s="40">
        <f t="shared" si="160"/>
        <v>0</v>
      </c>
      <c r="R247" s="40">
        <f t="shared" si="160"/>
        <v>0</v>
      </c>
      <c r="S247" s="40">
        <f t="shared" si="160"/>
        <v>0</v>
      </c>
      <c r="T247" s="40">
        <f t="shared" si="160"/>
        <v>0</v>
      </c>
      <c r="U247" s="40">
        <f t="shared" si="160"/>
        <v>0</v>
      </c>
      <c r="V247" s="40">
        <f t="shared" si="160"/>
        <v>0</v>
      </c>
      <c r="W247" s="40">
        <f t="shared" si="160"/>
        <v>0</v>
      </c>
      <c r="X247" s="40">
        <f t="shared" si="160"/>
        <v>0</v>
      </c>
      <c r="Y247" s="40">
        <f t="shared" si="160"/>
        <v>0</v>
      </c>
      <c r="Z247" s="40">
        <f t="shared" si="160"/>
        <v>0</v>
      </c>
      <c r="AA247" s="40">
        <f t="shared" si="160"/>
        <v>0</v>
      </c>
      <c r="AB247" s="40">
        <f t="shared" si="160"/>
        <v>0</v>
      </c>
      <c r="AC247" s="40">
        <f t="shared" si="160"/>
        <v>0</v>
      </c>
      <c r="AD247" s="40">
        <f t="shared" si="160"/>
        <v>0</v>
      </c>
      <c r="AE247" s="40">
        <f t="shared" si="160"/>
        <v>0</v>
      </c>
      <c r="AF247" s="40">
        <f t="shared" si="160"/>
        <v>0</v>
      </c>
      <c r="AG247" s="40">
        <f t="shared" si="160"/>
        <v>0</v>
      </c>
      <c r="AH247" s="40">
        <f t="shared" si="160"/>
        <v>0</v>
      </c>
      <c r="AI247" s="40">
        <f t="shared" si="160"/>
        <v>0</v>
      </c>
      <c r="AJ247" s="40">
        <f t="shared" si="160"/>
        <v>0</v>
      </c>
      <c r="AK247" s="40">
        <f t="shared" si="160"/>
        <v>0</v>
      </c>
      <c r="AL247" s="40">
        <f t="shared" si="160"/>
        <v>0</v>
      </c>
      <c r="AM247" s="40">
        <f t="shared" si="160"/>
        <v>0</v>
      </c>
      <c r="AN247" s="40">
        <f t="shared" si="160"/>
        <v>0</v>
      </c>
      <c r="AO247" s="40">
        <f t="shared" si="160"/>
        <v>0</v>
      </c>
      <c r="AP247" s="40">
        <f t="shared" si="160"/>
        <v>0</v>
      </c>
      <c r="AQ247" s="40">
        <f t="shared" si="160"/>
        <v>0</v>
      </c>
      <c r="AR247" s="40">
        <f t="shared" si="160"/>
        <v>0</v>
      </c>
      <c r="AS247" s="40">
        <f t="shared" si="160"/>
        <v>0</v>
      </c>
      <c r="AT247" s="40">
        <f t="shared" si="160"/>
        <v>0</v>
      </c>
      <c r="AU247" s="40">
        <f t="shared" si="160"/>
        <v>0</v>
      </c>
      <c r="AV247" s="40">
        <f t="shared" si="160"/>
        <v>0</v>
      </c>
      <c r="AW247" s="40">
        <f t="shared" si="160"/>
        <v>0</v>
      </c>
      <c r="AX247" s="40">
        <f t="shared" si="160"/>
        <v>0</v>
      </c>
      <c r="AY247" s="40">
        <f t="shared" si="160"/>
        <v>0</v>
      </c>
      <c r="AZ247" s="40">
        <f t="shared" si="160"/>
        <v>0</v>
      </c>
      <c r="BA247" s="40">
        <f t="shared" si="160"/>
        <v>0</v>
      </c>
      <c r="BB247" s="40">
        <f t="shared" si="160"/>
        <v>0</v>
      </c>
      <c r="BC247" s="40">
        <f t="shared" si="160"/>
        <v>0</v>
      </c>
      <c r="BD247" s="40">
        <f t="shared" si="160"/>
        <v>0</v>
      </c>
      <c r="BE247" s="40">
        <f t="shared" si="160"/>
        <v>0</v>
      </c>
      <c r="BF247" s="40">
        <f t="shared" si="160"/>
        <v>0</v>
      </c>
      <c r="BG247" s="40">
        <f t="shared" si="160"/>
        <v>0</v>
      </c>
      <c r="BH247" s="40">
        <f t="shared" si="160"/>
        <v>0</v>
      </c>
      <c r="BI247" s="40">
        <f t="shared" si="160"/>
        <v>0</v>
      </c>
      <c r="BJ247" s="40">
        <f t="shared" si="160"/>
        <v>0</v>
      </c>
      <c r="BK247" s="40">
        <f t="shared" si="160"/>
        <v>0</v>
      </c>
      <c r="BL247" s="40">
        <f t="shared" si="160"/>
        <v>0</v>
      </c>
      <c r="BM247" s="40">
        <f t="shared" si="160"/>
        <v>0</v>
      </c>
      <c r="BN247" s="40">
        <f t="shared" si="160"/>
        <v>0</v>
      </c>
      <c r="BO247" s="40">
        <f t="shared" si="160"/>
        <v>0</v>
      </c>
      <c r="BP247" s="40">
        <f t="shared" si="160"/>
        <v>0</v>
      </c>
      <c r="BQ247" s="40">
        <f t="shared" si="160"/>
        <v>0</v>
      </c>
      <c r="BR247" s="40">
        <f t="shared" si="160"/>
        <v>0</v>
      </c>
      <c r="BS247" s="40">
        <f t="shared" si="160"/>
        <v>0</v>
      </c>
      <c r="BT247" s="40">
        <f t="shared" si="160"/>
        <v>0</v>
      </c>
      <c r="BU247" s="40">
        <f t="shared" si="160"/>
        <v>0</v>
      </c>
      <c r="BV247" s="40">
        <f t="shared" si="160"/>
        <v>0</v>
      </c>
      <c r="BW247" s="40">
        <f t="shared" si="160"/>
        <v>0</v>
      </c>
      <c r="BX247" s="40">
        <f t="shared" si="160"/>
        <v>0</v>
      </c>
      <c r="BY247" s="40">
        <f t="shared" si="160"/>
        <v>0</v>
      </c>
      <c r="BZ247" s="40">
        <f t="shared" si="160"/>
        <v>0</v>
      </c>
      <c r="CA247" s="40">
        <f t="shared" si="160"/>
        <v>0</v>
      </c>
      <c r="CB247" s="40">
        <f t="shared" si="160"/>
        <v>0</v>
      </c>
      <c r="CC247" s="40">
        <f t="shared" si="160"/>
        <v>0</v>
      </c>
      <c r="CD247" s="40">
        <f t="shared" si="160"/>
        <v>0</v>
      </c>
      <c r="CE247" s="40">
        <f t="shared" si="160"/>
        <v>0</v>
      </c>
      <c r="CF247" s="40">
        <f t="shared" si="160"/>
        <v>0</v>
      </c>
      <c r="CG247" s="40">
        <f t="shared" si="160"/>
        <v>0</v>
      </c>
      <c r="CH247" s="40">
        <f t="shared" si="160"/>
        <v>0</v>
      </c>
      <c r="CI247" s="40">
        <f t="shared" si="160"/>
        <v>0</v>
      </c>
      <c r="CJ247" s="40">
        <f t="shared" si="160"/>
        <v>0</v>
      </c>
      <c r="CK247" s="40">
        <f t="shared" si="160"/>
        <v>0</v>
      </c>
      <c r="CL247" s="40">
        <f t="shared" si="160"/>
        <v>0</v>
      </c>
      <c r="CM247" s="40">
        <f t="shared" si="160"/>
        <v>0</v>
      </c>
      <c r="CN247" s="40">
        <f t="shared" si="160"/>
        <v>0</v>
      </c>
      <c r="CO247" s="40">
        <f t="shared" si="160"/>
        <v>0</v>
      </c>
      <c r="CP247" s="40">
        <f t="shared" si="160"/>
        <v>0</v>
      </c>
      <c r="CQ247" s="40">
        <f t="shared" si="160"/>
        <v>0</v>
      </c>
      <c r="CR247" s="40">
        <f t="shared" si="160"/>
        <v>0</v>
      </c>
      <c r="CS247" s="40">
        <f t="shared" si="160"/>
        <v>0</v>
      </c>
    </row>
    <row r="248" spans="2:97" ht="15.75" customHeight="1">
      <c r="B248" s="2" t="s">
        <v>88</v>
      </c>
      <c r="E248" s="31">
        <f t="shared" si="157"/>
        <v>0</v>
      </c>
      <c r="G248" s="40">
        <f t="shared" ref="G248:CS248" si="161">G47</f>
        <v>0</v>
      </c>
      <c r="H248" s="40">
        <f t="shared" si="161"/>
        <v>0</v>
      </c>
      <c r="I248" s="40">
        <f t="shared" si="161"/>
        <v>0</v>
      </c>
      <c r="J248" s="40">
        <f t="shared" si="161"/>
        <v>0</v>
      </c>
      <c r="K248" s="40">
        <f t="shared" si="161"/>
        <v>0</v>
      </c>
      <c r="L248" s="40">
        <f t="shared" si="161"/>
        <v>0</v>
      </c>
      <c r="M248" s="40">
        <f t="shared" si="161"/>
        <v>0</v>
      </c>
      <c r="N248" s="40">
        <f t="shared" si="161"/>
        <v>0</v>
      </c>
      <c r="O248" s="40">
        <f t="shared" si="161"/>
        <v>0</v>
      </c>
      <c r="P248" s="40">
        <f t="shared" si="161"/>
        <v>0</v>
      </c>
      <c r="Q248" s="40">
        <f t="shared" si="161"/>
        <v>0</v>
      </c>
      <c r="R248" s="40">
        <f t="shared" si="161"/>
        <v>0</v>
      </c>
      <c r="S248" s="40">
        <f t="shared" si="161"/>
        <v>0</v>
      </c>
      <c r="T248" s="40">
        <f t="shared" si="161"/>
        <v>0</v>
      </c>
      <c r="U248" s="40">
        <f t="shared" si="161"/>
        <v>0</v>
      </c>
      <c r="V248" s="40">
        <f t="shared" si="161"/>
        <v>0</v>
      </c>
      <c r="W248" s="40">
        <f t="shared" si="161"/>
        <v>0</v>
      </c>
      <c r="X248" s="40">
        <f t="shared" si="161"/>
        <v>0</v>
      </c>
      <c r="Y248" s="40">
        <f t="shared" si="161"/>
        <v>0</v>
      </c>
      <c r="Z248" s="40">
        <f t="shared" si="161"/>
        <v>0</v>
      </c>
      <c r="AA248" s="40">
        <f t="shared" si="161"/>
        <v>0</v>
      </c>
      <c r="AB248" s="40">
        <f t="shared" si="161"/>
        <v>0</v>
      </c>
      <c r="AC248" s="40">
        <f t="shared" si="161"/>
        <v>0</v>
      </c>
      <c r="AD248" s="40">
        <f t="shared" si="161"/>
        <v>0</v>
      </c>
      <c r="AE248" s="40">
        <f t="shared" si="161"/>
        <v>0</v>
      </c>
      <c r="AF248" s="40">
        <f t="shared" si="161"/>
        <v>0</v>
      </c>
      <c r="AG248" s="40">
        <f t="shared" si="161"/>
        <v>0</v>
      </c>
      <c r="AH248" s="40">
        <f t="shared" si="161"/>
        <v>0</v>
      </c>
      <c r="AI248" s="40">
        <f t="shared" si="161"/>
        <v>0</v>
      </c>
      <c r="AJ248" s="40">
        <f t="shared" si="161"/>
        <v>0</v>
      </c>
      <c r="AK248" s="40">
        <f t="shared" si="161"/>
        <v>0</v>
      </c>
      <c r="AL248" s="40">
        <f t="shared" si="161"/>
        <v>0</v>
      </c>
      <c r="AM248" s="40">
        <f t="shared" si="161"/>
        <v>0</v>
      </c>
      <c r="AN248" s="40">
        <f t="shared" si="161"/>
        <v>0</v>
      </c>
      <c r="AO248" s="40">
        <f t="shared" si="161"/>
        <v>0</v>
      </c>
      <c r="AP248" s="40">
        <f t="shared" si="161"/>
        <v>0</v>
      </c>
      <c r="AQ248" s="40">
        <f t="shared" si="161"/>
        <v>0</v>
      </c>
      <c r="AR248" s="40">
        <f t="shared" si="161"/>
        <v>0</v>
      </c>
      <c r="AS248" s="40">
        <f t="shared" si="161"/>
        <v>0</v>
      </c>
      <c r="AT248" s="40">
        <f t="shared" si="161"/>
        <v>0</v>
      </c>
      <c r="AU248" s="40">
        <f t="shared" si="161"/>
        <v>0</v>
      </c>
      <c r="AV248" s="40">
        <f t="shared" si="161"/>
        <v>0</v>
      </c>
      <c r="AW248" s="40">
        <f t="shared" si="161"/>
        <v>0</v>
      </c>
      <c r="AX248" s="40">
        <f t="shared" si="161"/>
        <v>0</v>
      </c>
      <c r="AY248" s="40">
        <f t="shared" si="161"/>
        <v>0</v>
      </c>
      <c r="AZ248" s="40">
        <f t="shared" si="161"/>
        <v>0</v>
      </c>
      <c r="BA248" s="40">
        <f t="shared" si="161"/>
        <v>0</v>
      </c>
      <c r="BB248" s="40">
        <f t="shared" si="161"/>
        <v>0</v>
      </c>
      <c r="BC248" s="40">
        <f t="shared" si="161"/>
        <v>0</v>
      </c>
      <c r="BD248" s="40">
        <f t="shared" si="161"/>
        <v>0</v>
      </c>
      <c r="BE248" s="40">
        <f t="shared" si="161"/>
        <v>0</v>
      </c>
      <c r="BF248" s="40">
        <f t="shared" si="161"/>
        <v>0</v>
      </c>
      <c r="BG248" s="40">
        <f t="shared" si="161"/>
        <v>0</v>
      </c>
      <c r="BH248" s="40">
        <f t="shared" si="161"/>
        <v>0</v>
      </c>
      <c r="BI248" s="40">
        <f t="shared" si="161"/>
        <v>0</v>
      </c>
      <c r="BJ248" s="40">
        <f t="shared" si="161"/>
        <v>0</v>
      </c>
      <c r="BK248" s="40">
        <f t="shared" si="161"/>
        <v>0</v>
      </c>
      <c r="BL248" s="40">
        <f t="shared" si="161"/>
        <v>0</v>
      </c>
      <c r="BM248" s="40">
        <f t="shared" si="161"/>
        <v>0</v>
      </c>
      <c r="BN248" s="40">
        <f t="shared" si="161"/>
        <v>0</v>
      </c>
      <c r="BO248" s="40">
        <f t="shared" si="161"/>
        <v>0</v>
      </c>
      <c r="BP248" s="40">
        <f t="shared" si="161"/>
        <v>0</v>
      </c>
      <c r="BQ248" s="40">
        <f t="shared" si="161"/>
        <v>0</v>
      </c>
      <c r="BR248" s="40">
        <f t="shared" si="161"/>
        <v>0</v>
      </c>
      <c r="BS248" s="40">
        <f t="shared" si="161"/>
        <v>0</v>
      </c>
      <c r="BT248" s="40">
        <f t="shared" si="161"/>
        <v>0</v>
      </c>
      <c r="BU248" s="40">
        <f t="shared" si="161"/>
        <v>0</v>
      </c>
      <c r="BV248" s="40">
        <f t="shared" si="161"/>
        <v>0</v>
      </c>
      <c r="BW248" s="40">
        <f t="shared" si="161"/>
        <v>0</v>
      </c>
      <c r="BX248" s="40">
        <f t="shared" si="161"/>
        <v>0</v>
      </c>
      <c r="BY248" s="40">
        <f t="shared" si="161"/>
        <v>0</v>
      </c>
      <c r="BZ248" s="40">
        <f t="shared" si="161"/>
        <v>0</v>
      </c>
      <c r="CA248" s="40">
        <f t="shared" si="161"/>
        <v>0</v>
      </c>
      <c r="CB248" s="40">
        <f t="shared" si="161"/>
        <v>0</v>
      </c>
      <c r="CC248" s="40">
        <f t="shared" si="161"/>
        <v>0</v>
      </c>
      <c r="CD248" s="40">
        <f t="shared" si="161"/>
        <v>0</v>
      </c>
      <c r="CE248" s="40">
        <f t="shared" si="161"/>
        <v>0</v>
      </c>
      <c r="CF248" s="40">
        <f t="shared" si="161"/>
        <v>0</v>
      </c>
      <c r="CG248" s="40">
        <f t="shared" si="161"/>
        <v>0</v>
      </c>
      <c r="CH248" s="40">
        <f t="shared" si="161"/>
        <v>0</v>
      </c>
      <c r="CI248" s="40">
        <f t="shared" si="161"/>
        <v>0</v>
      </c>
      <c r="CJ248" s="40">
        <f t="shared" si="161"/>
        <v>0</v>
      </c>
      <c r="CK248" s="40">
        <f t="shared" si="161"/>
        <v>0</v>
      </c>
      <c r="CL248" s="40">
        <f t="shared" si="161"/>
        <v>0</v>
      </c>
      <c r="CM248" s="40">
        <f t="shared" si="161"/>
        <v>0</v>
      </c>
      <c r="CN248" s="40">
        <f t="shared" si="161"/>
        <v>0</v>
      </c>
      <c r="CO248" s="40">
        <f t="shared" si="161"/>
        <v>0</v>
      </c>
      <c r="CP248" s="40">
        <f t="shared" si="161"/>
        <v>0</v>
      </c>
      <c r="CQ248" s="40">
        <f t="shared" si="161"/>
        <v>0</v>
      </c>
      <c r="CR248" s="40">
        <f t="shared" si="161"/>
        <v>0</v>
      </c>
      <c r="CS248" s="40">
        <f t="shared" si="161"/>
        <v>0</v>
      </c>
    </row>
    <row r="249" spans="2:97" ht="15.75" customHeight="1">
      <c r="E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c r="CH249" s="29"/>
      <c r="CI249" s="29"/>
      <c r="CJ249" s="29"/>
      <c r="CK249" s="29"/>
      <c r="CL249" s="29"/>
      <c r="CM249" s="29"/>
      <c r="CN249" s="29"/>
      <c r="CO249" s="29"/>
      <c r="CP249" s="29"/>
      <c r="CQ249" s="29"/>
      <c r="CR249" s="29"/>
      <c r="CS249" s="29"/>
    </row>
    <row r="250" spans="2:97" ht="15.75" customHeight="1">
      <c r="B250" s="1" t="s">
        <v>89</v>
      </c>
      <c r="E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c r="CH250" s="29"/>
      <c r="CI250" s="29"/>
      <c r="CJ250" s="29"/>
      <c r="CK250" s="29"/>
      <c r="CL250" s="29"/>
      <c r="CM250" s="29"/>
      <c r="CN250" s="29"/>
      <c r="CO250" s="29"/>
      <c r="CP250" s="29"/>
      <c r="CQ250" s="29"/>
      <c r="CR250" s="29"/>
      <c r="CS250" s="29"/>
    </row>
    <row r="251" spans="2:97" ht="15.75" customHeight="1">
      <c r="E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c r="CH251" s="29"/>
      <c r="CI251" s="29"/>
      <c r="CJ251" s="29"/>
      <c r="CK251" s="29"/>
      <c r="CL251" s="29"/>
      <c r="CM251" s="29"/>
      <c r="CN251" s="29"/>
      <c r="CO251" s="29"/>
      <c r="CP251" s="29"/>
      <c r="CQ251" s="29"/>
      <c r="CR251" s="29"/>
      <c r="CS251" s="29"/>
    </row>
    <row r="252" spans="2:97" ht="15.75" customHeight="1">
      <c r="B252" s="2" t="s">
        <v>99</v>
      </c>
      <c r="E252" s="29">
        <f t="shared" ref="E252:E254" si="162">SUM(G252:CS252)</f>
        <v>0</v>
      </c>
      <c r="F252" s="1"/>
      <c r="G252" s="40">
        <f t="shared" ref="G252:CS252" si="163">SUM(G246:G247)</f>
        <v>0</v>
      </c>
      <c r="H252" s="40">
        <f t="shared" si="163"/>
        <v>0</v>
      </c>
      <c r="I252" s="40">
        <f t="shared" si="163"/>
        <v>0</v>
      </c>
      <c r="J252" s="40">
        <f t="shared" si="163"/>
        <v>0</v>
      </c>
      <c r="K252" s="40">
        <f t="shared" si="163"/>
        <v>0</v>
      </c>
      <c r="L252" s="40">
        <f t="shared" si="163"/>
        <v>0</v>
      </c>
      <c r="M252" s="40">
        <f t="shared" si="163"/>
        <v>0</v>
      </c>
      <c r="N252" s="40">
        <f t="shared" si="163"/>
        <v>0</v>
      </c>
      <c r="O252" s="40">
        <f t="shared" si="163"/>
        <v>0</v>
      </c>
      <c r="P252" s="40">
        <f t="shared" si="163"/>
        <v>0</v>
      </c>
      <c r="Q252" s="40">
        <f t="shared" si="163"/>
        <v>0</v>
      </c>
      <c r="R252" s="40">
        <f t="shared" si="163"/>
        <v>0</v>
      </c>
      <c r="S252" s="40">
        <f t="shared" si="163"/>
        <v>0</v>
      </c>
      <c r="T252" s="40">
        <f t="shared" si="163"/>
        <v>0</v>
      </c>
      <c r="U252" s="40">
        <f t="shared" si="163"/>
        <v>0</v>
      </c>
      <c r="V252" s="40">
        <f t="shared" si="163"/>
        <v>0</v>
      </c>
      <c r="W252" s="40">
        <f t="shared" si="163"/>
        <v>0</v>
      </c>
      <c r="X252" s="40">
        <f t="shared" si="163"/>
        <v>0</v>
      </c>
      <c r="Y252" s="40">
        <f t="shared" si="163"/>
        <v>0</v>
      </c>
      <c r="Z252" s="40">
        <f t="shared" si="163"/>
        <v>0</v>
      </c>
      <c r="AA252" s="40">
        <f t="shared" si="163"/>
        <v>0</v>
      </c>
      <c r="AB252" s="40">
        <f t="shared" si="163"/>
        <v>0</v>
      </c>
      <c r="AC252" s="40">
        <f t="shared" si="163"/>
        <v>0</v>
      </c>
      <c r="AD252" s="40">
        <f t="shared" si="163"/>
        <v>0</v>
      </c>
      <c r="AE252" s="40">
        <f t="shared" si="163"/>
        <v>0</v>
      </c>
      <c r="AF252" s="40">
        <f t="shared" si="163"/>
        <v>0</v>
      </c>
      <c r="AG252" s="40">
        <f t="shared" si="163"/>
        <v>0</v>
      </c>
      <c r="AH252" s="40">
        <f t="shared" si="163"/>
        <v>0</v>
      </c>
      <c r="AI252" s="40">
        <f t="shared" si="163"/>
        <v>0</v>
      </c>
      <c r="AJ252" s="40">
        <f t="shared" si="163"/>
        <v>0</v>
      </c>
      <c r="AK252" s="40">
        <f t="shared" si="163"/>
        <v>0</v>
      </c>
      <c r="AL252" s="40">
        <f t="shared" si="163"/>
        <v>0</v>
      </c>
      <c r="AM252" s="40">
        <f t="shared" si="163"/>
        <v>0</v>
      </c>
      <c r="AN252" s="40">
        <f t="shared" si="163"/>
        <v>0</v>
      </c>
      <c r="AO252" s="40">
        <f t="shared" si="163"/>
        <v>0</v>
      </c>
      <c r="AP252" s="40">
        <f t="shared" si="163"/>
        <v>0</v>
      </c>
      <c r="AQ252" s="40">
        <f t="shared" si="163"/>
        <v>0</v>
      </c>
      <c r="AR252" s="40">
        <f t="shared" si="163"/>
        <v>0</v>
      </c>
      <c r="AS252" s="40">
        <f t="shared" si="163"/>
        <v>0</v>
      </c>
      <c r="AT252" s="40">
        <f t="shared" si="163"/>
        <v>0</v>
      </c>
      <c r="AU252" s="40">
        <f t="shared" si="163"/>
        <v>0</v>
      </c>
      <c r="AV252" s="40">
        <f t="shared" si="163"/>
        <v>0</v>
      </c>
      <c r="AW252" s="40">
        <f t="shared" si="163"/>
        <v>0</v>
      </c>
      <c r="AX252" s="40">
        <f t="shared" si="163"/>
        <v>0</v>
      </c>
      <c r="AY252" s="40">
        <f t="shared" si="163"/>
        <v>0</v>
      </c>
      <c r="AZ252" s="40">
        <f t="shared" si="163"/>
        <v>0</v>
      </c>
      <c r="BA252" s="40">
        <f t="shared" si="163"/>
        <v>0</v>
      </c>
      <c r="BB252" s="40">
        <f t="shared" si="163"/>
        <v>0</v>
      </c>
      <c r="BC252" s="40">
        <f t="shared" si="163"/>
        <v>0</v>
      </c>
      <c r="BD252" s="40">
        <f t="shared" si="163"/>
        <v>0</v>
      </c>
      <c r="BE252" s="40">
        <f t="shared" si="163"/>
        <v>0</v>
      </c>
      <c r="BF252" s="40">
        <f t="shared" si="163"/>
        <v>0</v>
      </c>
      <c r="BG252" s="40">
        <f t="shared" si="163"/>
        <v>0</v>
      </c>
      <c r="BH252" s="40">
        <f t="shared" si="163"/>
        <v>0</v>
      </c>
      <c r="BI252" s="40">
        <f t="shared" si="163"/>
        <v>0</v>
      </c>
      <c r="BJ252" s="40">
        <f t="shared" si="163"/>
        <v>0</v>
      </c>
      <c r="BK252" s="40">
        <f t="shared" si="163"/>
        <v>0</v>
      </c>
      <c r="BL252" s="40">
        <f t="shared" si="163"/>
        <v>0</v>
      </c>
      <c r="BM252" s="40">
        <f t="shared" si="163"/>
        <v>0</v>
      </c>
      <c r="BN252" s="40">
        <f t="shared" si="163"/>
        <v>0</v>
      </c>
      <c r="BO252" s="40">
        <f t="shared" si="163"/>
        <v>0</v>
      </c>
      <c r="BP252" s="40">
        <f t="shared" si="163"/>
        <v>0</v>
      </c>
      <c r="BQ252" s="40">
        <f t="shared" si="163"/>
        <v>0</v>
      </c>
      <c r="BR252" s="40">
        <f t="shared" si="163"/>
        <v>0</v>
      </c>
      <c r="BS252" s="40">
        <f t="shared" si="163"/>
        <v>0</v>
      </c>
      <c r="BT252" s="40">
        <f t="shared" si="163"/>
        <v>0</v>
      </c>
      <c r="BU252" s="40">
        <f t="shared" si="163"/>
        <v>0</v>
      </c>
      <c r="BV252" s="40">
        <f t="shared" si="163"/>
        <v>0</v>
      </c>
      <c r="BW252" s="40">
        <f t="shared" si="163"/>
        <v>0</v>
      </c>
      <c r="BX252" s="40">
        <f t="shared" si="163"/>
        <v>0</v>
      </c>
      <c r="BY252" s="40">
        <f t="shared" si="163"/>
        <v>0</v>
      </c>
      <c r="BZ252" s="40">
        <f t="shared" si="163"/>
        <v>0</v>
      </c>
      <c r="CA252" s="40">
        <f t="shared" si="163"/>
        <v>0</v>
      </c>
      <c r="CB252" s="40">
        <f t="shared" si="163"/>
        <v>0</v>
      </c>
      <c r="CC252" s="40">
        <f t="shared" si="163"/>
        <v>0</v>
      </c>
      <c r="CD252" s="40">
        <f t="shared" si="163"/>
        <v>0</v>
      </c>
      <c r="CE252" s="40">
        <f t="shared" si="163"/>
        <v>0</v>
      </c>
      <c r="CF252" s="40">
        <f t="shared" si="163"/>
        <v>0</v>
      </c>
      <c r="CG252" s="40">
        <f t="shared" si="163"/>
        <v>0</v>
      </c>
      <c r="CH252" s="40">
        <f t="shared" si="163"/>
        <v>0</v>
      </c>
      <c r="CI252" s="40">
        <f t="shared" si="163"/>
        <v>0</v>
      </c>
      <c r="CJ252" s="40">
        <f t="shared" si="163"/>
        <v>0</v>
      </c>
      <c r="CK252" s="40">
        <f t="shared" si="163"/>
        <v>0</v>
      </c>
      <c r="CL252" s="40">
        <f t="shared" si="163"/>
        <v>0</v>
      </c>
      <c r="CM252" s="40">
        <f t="shared" si="163"/>
        <v>0</v>
      </c>
      <c r="CN252" s="40">
        <f t="shared" si="163"/>
        <v>0</v>
      </c>
      <c r="CO252" s="40">
        <f t="shared" si="163"/>
        <v>0</v>
      </c>
      <c r="CP252" s="40">
        <f t="shared" si="163"/>
        <v>0</v>
      </c>
      <c r="CQ252" s="40">
        <f t="shared" si="163"/>
        <v>0</v>
      </c>
      <c r="CR252" s="40">
        <f t="shared" si="163"/>
        <v>0</v>
      </c>
      <c r="CS252" s="40">
        <f t="shared" si="163"/>
        <v>0</v>
      </c>
    </row>
    <row r="253" spans="2:97" ht="15.75" customHeight="1">
      <c r="B253" s="2" t="s">
        <v>100</v>
      </c>
      <c r="E253" s="31">
        <f t="shared" si="162"/>
        <v>0</v>
      </c>
      <c r="F253" s="1"/>
      <c r="G253" s="32">
        <f t="shared" ref="G253:CS253" si="164">SUM(G245,G252)</f>
        <v>0</v>
      </c>
      <c r="H253" s="32">
        <f t="shared" si="164"/>
        <v>0</v>
      </c>
      <c r="I253" s="32">
        <f t="shared" si="164"/>
        <v>0</v>
      </c>
      <c r="J253" s="32">
        <f t="shared" si="164"/>
        <v>0</v>
      </c>
      <c r="K253" s="32">
        <f t="shared" si="164"/>
        <v>0</v>
      </c>
      <c r="L253" s="32">
        <f t="shared" si="164"/>
        <v>0</v>
      </c>
      <c r="M253" s="32">
        <f t="shared" si="164"/>
        <v>0</v>
      </c>
      <c r="N253" s="32">
        <f t="shared" si="164"/>
        <v>0</v>
      </c>
      <c r="O253" s="32">
        <f t="shared" si="164"/>
        <v>0</v>
      </c>
      <c r="P253" s="32">
        <f t="shared" si="164"/>
        <v>0</v>
      </c>
      <c r="Q253" s="32">
        <f t="shared" si="164"/>
        <v>0</v>
      </c>
      <c r="R253" s="32">
        <f t="shared" si="164"/>
        <v>0</v>
      </c>
      <c r="S253" s="32">
        <f t="shared" si="164"/>
        <v>0</v>
      </c>
      <c r="T253" s="32">
        <f t="shared" si="164"/>
        <v>0</v>
      </c>
      <c r="U253" s="32">
        <f t="shared" si="164"/>
        <v>0</v>
      </c>
      <c r="V253" s="32">
        <f t="shared" si="164"/>
        <v>0</v>
      </c>
      <c r="W253" s="32">
        <f t="shared" si="164"/>
        <v>0</v>
      </c>
      <c r="X253" s="32">
        <f t="shared" si="164"/>
        <v>0</v>
      </c>
      <c r="Y253" s="32">
        <f t="shared" si="164"/>
        <v>0</v>
      </c>
      <c r="Z253" s="32">
        <f t="shared" si="164"/>
        <v>0</v>
      </c>
      <c r="AA253" s="32">
        <f t="shared" si="164"/>
        <v>0</v>
      </c>
      <c r="AB253" s="32">
        <f t="shared" si="164"/>
        <v>0</v>
      </c>
      <c r="AC253" s="32">
        <f t="shared" si="164"/>
        <v>0</v>
      </c>
      <c r="AD253" s="32">
        <f t="shared" si="164"/>
        <v>0</v>
      </c>
      <c r="AE253" s="32">
        <f t="shared" si="164"/>
        <v>0</v>
      </c>
      <c r="AF253" s="32">
        <f t="shared" si="164"/>
        <v>0</v>
      </c>
      <c r="AG253" s="32">
        <f t="shared" si="164"/>
        <v>0</v>
      </c>
      <c r="AH253" s="32">
        <f t="shared" si="164"/>
        <v>0</v>
      </c>
      <c r="AI253" s="32">
        <f t="shared" si="164"/>
        <v>0</v>
      </c>
      <c r="AJ253" s="32">
        <f t="shared" si="164"/>
        <v>0</v>
      </c>
      <c r="AK253" s="32">
        <f t="shared" si="164"/>
        <v>0</v>
      </c>
      <c r="AL253" s="32">
        <f t="shared" si="164"/>
        <v>0</v>
      </c>
      <c r="AM253" s="32">
        <f t="shared" si="164"/>
        <v>0</v>
      </c>
      <c r="AN253" s="32">
        <f t="shared" si="164"/>
        <v>0</v>
      </c>
      <c r="AO253" s="32">
        <f t="shared" si="164"/>
        <v>0</v>
      </c>
      <c r="AP253" s="32">
        <f t="shared" si="164"/>
        <v>0</v>
      </c>
      <c r="AQ253" s="32">
        <f t="shared" si="164"/>
        <v>0</v>
      </c>
      <c r="AR253" s="32">
        <f t="shared" si="164"/>
        <v>0</v>
      </c>
      <c r="AS253" s="32">
        <f t="shared" si="164"/>
        <v>0</v>
      </c>
      <c r="AT253" s="32">
        <f t="shared" si="164"/>
        <v>0</v>
      </c>
      <c r="AU253" s="32">
        <f t="shared" si="164"/>
        <v>0</v>
      </c>
      <c r="AV253" s="32">
        <f t="shared" si="164"/>
        <v>0</v>
      </c>
      <c r="AW253" s="32">
        <f t="shared" si="164"/>
        <v>0</v>
      </c>
      <c r="AX253" s="32">
        <f t="shared" si="164"/>
        <v>0</v>
      </c>
      <c r="AY253" s="32">
        <f t="shared" si="164"/>
        <v>0</v>
      </c>
      <c r="AZ253" s="32">
        <f t="shared" si="164"/>
        <v>0</v>
      </c>
      <c r="BA253" s="32">
        <f t="shared" si="164"/>
        <v>0</v>
      </c>
      <c r="BB253" s="32">
        <f t="shared" si="164"/>
        <v>0</v>
      </c>
      <c r="BC253" s="32">
        <f t="shared" si="164"/>
        <v>0</v>
      </c>
      <c r="BD253" s="32">
        <f t="shared" si="164"/>
        <v>0</v>
      </c>
      <c r="BE253" s="32">
        <f t="shared" si="164"/>
        <v>0</v>
      </c>
      <c r="BF253" s="32">
        <f t="shared" si="164"/>
        <v>0</v>
      </c>
      <c r="BG253" s="32">
        <f t="shared" si="164"/>
        <v>0</v>
      </c>
      <c r="BH253" s="32">
        <f t="shared" si="164"/>
        <v>0</v>
      </c>
      <c r="BI253" s="32">
        <f t="shared" si="164"/>
        <v>0</v>
      </c>
      <c r="BJ253" s="32">
        <f t="shared" si="164"/>
        <v>0</v>
      </c>
      <c r="BK253" s="32">
        <f t="shared" si="164"/>
        <v>0</v>
      </c>
      <c r="BL253" s="32">
        <f t="shared" si="164"/>
        <v>0</v>
      </c>
      <c r="BM253" s="32">
        <f t="shared" si="164"/>
        <v>0</v>
      </c>
      <c r="BN253" s="32">
        <f t="shared" si="164"/>
        <v>0</v>
      </c>
      <c r="BO253" s="32">
        <f t="shared" si="164"/>
        <v>0</v>
      </c>
      <c r="BP253" s="32">
        <f t="shared" si="164"/>
        <v>0</v>
      </c>
      <c r="BQ253" s="32">
        <f t="shared" si="164"/>
        <v>0</v>
      </c>
      <c r="BR253" s="32">
        <f t="shared" si="164"/>
        <v>0</v>
      </c>
      <c r="BS253" s="32">
        <f t="shared" si="164"/>
        <v>0</v>
      </c>
      <c r="BT253" s="32">
        <f t="shared" si="164"/>
        <v>0</v>
      </c>
      <c r="BU253" s="32">
        <f t="shared" si="164"/>
        <v>0</v>
      </c>
      <c r="BV253" s="32">
        <f t="shared" si="164"/>
        <v>0</v>
      </c>
      <c r="BW253" s="32">
        <f t="shared" si="164"/>
        <v>0</v>
      </c>
      <c r="BX253" s="32">
        <f t="shared" si="164"/>
        <v>0</v>
      </c>
      <c r="BY253" s="32">
        <f t="shared" si="164"/>
        <v>0</v>
      </c>
      <c r="BZ253" s="32">
        <f t="shared" si="164"/>
        <v>0</v>
      </c>
      <c r="CA253" s="32">
        <f t="shared" si="164"/>
        <v>0</v>
      </c>
      <c r="CB253" s="32">
        <f t="shared" si="164"/>
        <v>0</v>
      </c>
      <c r="CC253" s="32">
        <f t="shared" si="164"/>
        <v>0</v>
      </c>
      <c r="CD253" s="32">
        <f t="shared" si="164"/>
        <v>0</v>
      </c>
      <c r="CE253" s="32">
        <f t="shared" si="164"/>
        <v>0</v>
      </c>
      <c r="CF253" s="32">
        <f t="shared" si="164"/>
        <v>0</v>
      </c>
      <c r="CG253" s="32">
        <f t="shared" si="164"/>
        <v>0</v>
      </c>
      <c r="CH253" s="32">
        <f t="shared" si="164"/>
        <v>0</v>
      </c>
      <c r="CI253" s="32">
        <f t="shared" si="164"/>
        <v>0</v>
      </c>
      <c r="CJ253" s="32">
        <f t="shared" si="164"/>
        <v>0</v>
      </c>
      <c r="CK253" s="32">
        <f t="shared" si="164"/>
        <v>0</v>
      </c>
      <c r="CL253" s="32">
        <f t="shared" si="164"/>
        <v>0</v>
      </c>
      <c r="CM253" s="32">
        <f t="shared" si="164"/>
        <v>0</v>
      </c>
      <c r="CN253" s="32">
        <f t="shared" si="164"/>
        <v>0</v>
      </c>
      <c r="CO253" s="32">
        <f t="shared" si="164"/>
        <v>0</v>
      </c>
      <c r="CP253" s="32">
        <f t="shared" si="164"/>
        <v>0</v>
      </c>
      <c r="CQ253" s="32">
        <f t="shared" si="164"/>
        <v>0</v>
      </c>
      <c r="CR253" s="32">
        <f t="shared" si="164"/>
        <v>0</v>
      </c>
      <c r="CS253" s="32">
        <f t="shared" si="164"/>
        <v>0</v>
      </c>
    </row>
    <row r="254" spans="2:97" ht="15.75" customHeight="1">
      <c r="B254" s="2" t="s">
        <v>101</v>
      </c>
      <c r="E254" s="29">
        <f t="shared" si="162"/>
        <v>0</v>
      </c>
      <c r="G254" s="40">
        <f t="shared" ref="G254:CS254" si="165">IF(G$3&lt;$C$9,G253,0)</f>
        <v>0</v>
      </c>
      <c r="H254" s="40">
        <f t="shared" si="165"/>
        <v>0</v>
      </c>
      <c r="I254" s="40">
        <f t="shared" si="165"/>
        <v>0</v>
      </c>
      <c r="J254" s="40">
        <f t="shared" si="165"/>
        <v>0</v>
      </c>
      <c r="K254" s="40">
        <f t="shared" si="165"/>
        <v>0</v>
      </c>
      <c r="L254" s="40">
        <f t="shared" si="165"/>
        <v>0</v>
      </c>
      <c r="M254" s="40">
        <f t="shared" si="165"/>
        <v>0</v>
      </c>
      <c r="N254" s="40">
        <f t="shared" si="165"/>
        <v>0</v>
      </c>
      <c r="O254" s="40">
        <f t="shared" si="165"/>
        <v>0</v>
      </c>
      <c r="P254" s="40">
        <f t="shared" si="165"/>
        <v>0</v>
      </c>
      <c r="Q254" s="40">
        <f t="shared" si="165"/>
        <v>0</v>
      </c>
      <c r="R254" s="40">
        <f t="shared" si="165"/>
        <v>0</v>
      </c>
      <c r="S254" s="40">
        <f t="shared" si="165"/>
        <v>0</v>
      </c>
      <c r="T254" s="40">
        <f t="shared" si="165"/>
        <v>0</v>
      </c>
      <c r="U254" s="40">
        <f t="shared" si="165"/>
        <v>0</v>
      </c>
      <c r="V254" s="40">
        <f t="shared" si="165"/>
        <v>0</v>
      </c>
      <c r="W254" s="40">
        <f t="shared" si="165"/>
        <v>0</v>
      </c>
      <c r="X254" s="40">
        <f t="shared" si="165"/>
        <v>0</v>
      </c>
      <c r="Y254" s="40">
        <f t="shared" si="165"/>
        <v>0</v>
      </c>
      <c r="Z254" s="40">
        <f t="shared" si="165"/>
        <v>0</v>
      </c>
      <c r="AA254" s="40">
        <f t="shared" si="165"/>
        <v>0</v>
      </c>
      <c r="AB254" s="40">
        <f t="shared" si="165"/>
        <v>0</v>
      </c>
      <c r="AC254" s="40">
        <f t="shared" si="165"/>
        <v>0</v>
      </c>
      <c r="AD254" s="40">
        <f t="shared" si="165"/>
        <v>0</v>
      </c>
      <c r="AE254" s="40">
        <f t="shared" si="165"/>
        <v>0</v>
      </c>
      <c r="AF254" s="40">
        <f t="shared" si="165"/>
        <v>0</v>
      </c>
      <c r="AG254" s="40">
        <f t="shared" si="165"/>
        <v>0</v>
      </c>
      <c r="AH254" s="40">
        <f t="shared" si="165"/>
        <v>0</v>
      </c>
      <c r="AI254" s="40">
        <f t="shared" si="165"/>
        <v>0</v>
      </c>
      <c r="AJ254" s="40">
        <f t="shared" si="165"/>
        <v>0</v>
      </c>
      <c r="AK254" s="40">
        <f t="shared" si="165"/>
        <v>0</v>
      </c>
      <c r="AL254" s="40">
        <f t="shared" si="165"/>
        <v>0</v>
      </c>
      <c r="AM254" s="40">
        <f t="shared" si="165"/>
        <v>0</v>
      </c>
      <c r="AN254" s="40">
        <f t="shared" si="165"/>
        <v>0</v>
      </c>
      <c r="AO254" s="40">
        <f t="shared" si="165"/>
        <v>0</v>
      </c>
      <c r="AP254" s="40">
        <f t="shared" si="165"/>
        <v>0</v>
      </c>
      <c r="AQ254" s="40">
        <f t="shared" si="165"/>
        <v>0</v>
      </c>
      <c r="AR254" s="40">
        <f t="shared" si="165"/>
        <v>0</v>
      </c>
      <c r="AS254" s="40">
        <f t="shared" si="165"/>
        <v>0</v>
      </c>
      <c r="AT254" s="40">
        <f t="shared" si="165"/>
        <v>0</v>
      </c>
      <c r="AU254" s="40">
        <f t="shared" si="165"/>
        <v>0</v>
      </c>
      <c r="AV254" s="40">
        <f t="shared" si="165"/>
        <v>0</v>
      </c>
      <c r="AW254" s="40">
        <f t="shared" si="165"/>
        <v>0</v>
      </c>
      <c r="AX254" s="40">
        <f t="shared" si="165"/>
        <v>0</v>
      </c>
      <c r="AY254" s="40">
        <f t="shared" si="165"/>
        <v>0</v>
      </c>
      <c r="AZ254" s="40">
        <f t="shared" si="165"/>
        <v>0</v>
      </c>
      <c r="BA254" s="40">
        <f t="shared" si="165"/>
        <v>0</v>
      </c>
      <c r="BB254" s="40">
        <f t="shared" si="165"/>
        <v>0</v>
      </c>
      <c r="BC254" s="40">
        <f t="shared" si="165"/>
        <v>0</v>
      </c>
      <c r="BD254" s="40">
        <f t="shared" si="165"/>
        <v>0</v>
      </c>
      <c r="BE254" s="40">
        <f t="shared" si="165"/>
        <v>0</v>
      </c>
      <c r="BF254" s="40">
        <f t="shared" si="165"/>
        <v>0</v>
      </c>
      <c r="BG254" s="40">
        <f t="shared" si="165"/>
        <v>0</v>
      </c>
      <c r="BH254" s="40">
        <f t="shared" si="165"/>
        <v>0</v>
      </c>
      <c r="BI254" s="40">
        <f t="shared" si="165"/>
        <v>0</v>
      </c>
      <c r="BJ254" s="40">
        <f t="shared" si="165"/>
        <v>0</v>
      </c>
      <c r="BK254" s="40">
        <f t="shared" si="165"/>
        <v>0</v>
      </c>
      <c r="BL254" s="40">
        <f t="shared" si="165"/>
        <v>0</v>
      </c>
      <c r="BM254" s="40">
        <f t="shared" si="165"/>
        <v>0</v>
      </c>
      <c r="BN254" s="40">
        <f t="shared" si="165"/>
        <v>0</v>
      </c>
      <c r="BO254" s="40">
        <f t="shared" si="165"/>
        <v>0</v>
      </c>
      <c r="BP254" s="40">
        <f t="shared" si="165"/>
        <v>0</v>
      </c>
      <c r="BQ254" s="40">
        <f t="shared" si="165"/>
        <v>0</v>
      </c>
      <c r="BR254" s="40">
        <f t="shared" si="165"/>
        <v>0</v>
      </c>
      <c r="BS254" s="40">
        <f t="shared" si="165"/>
        <v>0</v>
      </c>
      <c r="BT254" s="40">
        <f t="shared" si="165"/>
        <v>0</v>
      </c>
      <c r="BU254" s="40">
        <f t="shared" si="165"/>
        <v>0</v>
      </c>
      <c r="BV254" s="40">
        <f t="shared" si="165"/>
        <v>0</v>
      </c>
      <c r="BW254" s="40">
        <f t="shared" si="165"/>
        <v>0</v>
      </c>
      <c r="BX254" s="40">
        <f t="shared" si="165"/>
        <v>0</v>
      </c>
      <c r="BY254" s="40">
        <f t="shared" si="165"/>
        <v>0</v>
      </c>
      <c r="BZ254" s="40">
        <f t="shared" si="165"/>
        <v>0</v>
      </c>
      <c r="CA254" s="40">
        <f t="shared" si="165"/>
        <v>0</v>
      </c>
      <c r="CB254" s="40">
        <f t="shared" si="165"/>
        <v>0</v>
      </c>
      <c r="CC254" s="40">
        <f t="shared" si="165"/>
        <v>0</v>
      </c>
      <c r="CD254" s="40">
        <f t="shared" si="165"/>
        <v>0</v>
      </c>
      <c r="CE254" s="40">
        <f t="shared" si="165"/>
        <v>0</v>
      </c>
      <c r="CF254" s="40">
        <f t="shared" si="165"/>
        <v>0</v>
      </c>
      <c r="CG254" s="40">
        <f t="shared" si="165"/>
        <v>0</v>
      </c>
      <c r="CH254" s="40">
        <f t="shared" si="165"/>
        <v>0</v>
      </c>
      <c r="CI254" s="40">
        <f t="shared" si="165"/>
        <v>0</v>
      </c>
      <c r="CJ254" s="40">
        <f t="shared" si="165"/>
        <v>0</v>
      </c>
      <c r="CK254" s="40">
        <f t="shared" si="165"/>
        <v>0</v>
      </c>
      <c r="CL254" s="40">
        <f t="shared" si="165"/>
        <v>0</v>
      </c>
      <c r="CM254" s="40">
        <f t="shared" si="165"/>
        <v>0</v>
      </c>
      <c r="CN254" s="40">
        <f t="shared" si="165"/>
        <v>0</v>
      </c>
      <c r="CO254" s="40">
        <f t="shared" si="165"/>
        <v>0</v>
      </c>
      <c r="CP254" s="40">
        <f t="shared" si="165"/>
        <v>0</v>
      </c>
      <c r="CQ254" s="40">
        <f t="shared" si="165"/>
        <v>0</v>
      </c>
      <c r="CR254" s="40">
        <f t="shared" si="165"/>
        <v>0</v>
      </c>
      <c r="CS254" s="40">
        <f t="shared" si="165"/>
        <v>0</v>
      </c>
    </row>
    <row r="255" spans="2:97" ht="15.75" customHeight="1">
      <c r="E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row>
    <row r="256" spans="2:97" ht="15.75" customHeight="1">
      <c r="B256" s="2" t="s">
        <v>102</v>
      </c>
      <c r="C256" s="1"/>
      <c r="D256" s="1"/>
      <c r="E256" s="29">
        <f t="shared" ref="E256:E258" si="166">SUM(G256:CS256)</f>
        <v>0</v>
      </c>
      <c r="F256" s="1"/>
      <c r="G256" s="40">
        <f t="shared" ref="G256:CS256" si="167">G252+G248</f>
        <v>0</v>
      </c>
      <c r="H256" s="40">
        <f t="shared" si="167"/>
        <v>0</v>
      </c>
      <c r="I256" s="40">
        <f t="shared" si="167"/>
        <v>0</v>
      </c>
      <c r="J256" s="40">
        <f t="shared" si="167"/>
        <v>0</v>
      </c>
      <c r="K256" s="40">
        <f t="shared" si="167"/>
        <v>0</v>
      </c>
      <c r="L256" s="40">
        <f t="shared" si="167"/>
        <v>0</v>
      </c>
      <c r="M256" s="40">
        <f t="shared" si="167"/>
        <v>0</v>
      </c>
      <c r="N256" s="40">
        <f t="shared" si="167"/>
        <v>0</v>
      </c>
      <c r="O256" s="40">
        <f t="shared" si="167"/>
        <v>0</v>
      </c>
      <c r="P256" s="40">
        <f t="shared" si="167"/>
        <v>0</v>
      </c>
      <c r="Q256" s="40">
        <f t="shared" si="167"/>
        <v>0</v>
      </c>
      <c r="R256" s="40">
        <f t="shared" si="167"/>
        <v>0</v>
      </c>
      <c r="S256" s="40">
        <f t="shared" si="167"/>
        <v>0</v>
      </c>
      <c r="T256" s="40">
        <f t="shared" si="167"/>
        <v>0</v>
      </c>
      <c r="U256" s="40">
        <f t="shared" si="167"/>
        <v>0</v>
      </c>
      <c r="V256" s="40">
        <f t="shared" si="167"/>
        <v>0</v>
      </c>
      <c r="W256" s="40">
        <f t="shared" si="167"/>
        <v>0</v>
      </c>
      <c r="X256" s="40">
        <f t="shared" si="167"/>
        <v>0</v>
      </c>
      <c r="Y256" s="40">
        <f t="shared" si="167"/>
        <v>0</v>
      </c>
      <c r="Z256" s="40">
        <f t="shared" si="167"/>
        <v>0</v>
      </c>
      <c r="AA256" s="40">
        <f t="shared" si="167"/>
        <v>0</v>
      </c>
      <c r="AB256" s="40">
        <f t="shared" si="167"/>
        <v>0</v>
      </c>
      <c r="AC256" s="40">
        <f t="shared" si="167"/>
        <v>0</v>
      </c>
      <c r="AD256" s="40">
        <f t="shared" si="167"/>
        <v>0</v>
      </c>
      <c r="AE256" s="40">
        <f t="shared" si="167"/>
        <v>0</v>
      </c>
      <c r="AF256" s="40">
        <f t="shared" si="167"/>
        <v>0</v>
      </c>
      <c r="AG256" s="40">
        <f t="shared" si="167"/>
        <v>0</v>
      </c>
      <c r="AH256" s="40">
        <f t="shared" si="167"/>
        <v>0</v>
      </c>
      <c r="AI256" s="40">
        <f t="shared" si="167"/>
        <v>0</v>
      </c>
      <c r="AJ256" s="40">
        <f t="shared" si="167"/>
        <v>0</v>
      </c>
      <c r="AK256" s="40">
        <f t="shared" si="167"/>
        <v>0</v>
      </c>
      <c r="AL256" s="40">
        <f t="shared" si="167"/>
        <v>0</v>
      </c>
      <c r="AM256" s="40">
        <f t="shared" si="167"/>
        <v>0</v>
      </c>
      <c r="AN256" s="40">
        <f t="shared" si="167"/>
        <v>0</v>
      </c>
      <c r="AO256" s="40">
        <f t="shared" si="167"/>
        <v>0</v>
      </c>
      <c r="AP256" s="40">
        <f t="shared" si="167"/>
        <v>0</v>
      </c>
      <c r="AQ256" s="40">
        <f t="shared" si="167"/>
        <v>0</v>
      </c>
      <c r="AR256" s="40">
        <f t="shared" si="167"/>
        <v>0</v>
      </c>
      <c r="AS256" s="40">
        <f t="shared" si="167"/>
        <v>0</v>
      </c>
      <c r="AT256" s="40">
        <f t="shared" si="167"/>
        <v>0</v>
      </c>
      <c r="AU256" s="40">
        <f t="shared" si="167"/>
        <v>0</v>
      </c>
      <c r="AV256" s="40">
        <f t="shared" si="167"/>
        <v>0</v>
      </c>
      <c r="AW256" s="40">
        <f t="shared" si="167"/>
        <v>0</v>
      </c>
      <c r="AX256" s="40">
        <f t="shared" si="167"/>
        <v>0</v>
      </c>
      <c r="AY256" s="40">
        <f t="shared" si="167"/>
        <v>0</v>
      </c>
      <c r="AZ256" s="40">
        <f t="shared" si="167"/>
        <v>0</v>
      </c>
      <c r="BA256" s="40">
        <f t="shared" si="167"/>
        <v>0</v>
      </c>
      <c r="BB256" s="40">
        <f t="shared" si="167"/>
        <v>0</v>
      </c>
      <c r="BC256" s="40">
        <f t="shared" si="167"/>
        <v>0</v>
      </c>
      <c r="BD256" s="40">
        <f t="shared" si="167"/>
        <v>0</v>
      </c>
      <c r="BE256" s="40">
        <f t="shared" si="167"/>
        <v>0</v>
      </c>
      <c r="BF256" s="40">
        <f t="shared" si="167"/>
        <v>0</v>
      </c>
      <c r="BG256" s="40">
        <f t="shared" si="167"/>
        <v>0</v>
      </c>
      <c r="BH256" s="40">
        <f t="shared" si="167"/>
        <v>0</v>
      </c>
      <c r="BI256" s="40">
        <f t="shared" si="167"/>
        <v>0</v>
      </c>
      <c r="BJ256" s="40">
        <f t="shared" si="167"/>
        <v>0</v>
      </c>
      <c r="BK256" s="40">
        <f t="shared" si="167"/>
        <v>0</v>
      </c>
      <c r="BL256" s="40">
        <f t="shared" si="167"/>
        <v>0</v>
      </c>
      <c r="BM256" s="40">
        <f t="shared" si="167"/>
        <v>0</v>
      </c>
      <c r="BN256" s="40">
        <f t="shared" si="167"/>
        <v>0</v>
      </c>
      <c r="BO256" s="40">
        <f t="shared" si="167"/>
        <v>0</v>
      </c>
      <c r="BP256" s="40">
        <f t="shared" si="167"/>
        <v>0</v>
      </c>
      <c r="BQ256" s="40">
        <f t="shared" si="167"/>
        <v>0</v>
      </c>
      <c r="BR256" s="40">
        <f t="shared" si="167"/>
        <v>0</v>
      </c>
      <c r="BS256" s="40">
        <f t="shared" si="167"/>
        <v>0</v>
      </c>
      <c r="BT256" s="40">
        <f t="shared" si="167"/>
        <v>0</v>
      </c>
      <c r="BU256" s="40">
        <f t="shared" si="167"/>
        <v>0</v>
      </c>
      <c r="BV256" s="40">
        <f t="shared" si="167"/>
        <v>0</v>
      </c>
      <c r="BW256" s="40">
        <f t="shared" si="167"/>
        <v>0</v>
      </c>
      <c r="BX256" s="40">
        <f t="shared" si="167"/>
        <v>0</v>
      </c>
      <c r="BY256" s="40">
        <f t="shared" si="167"/>
        <v>0</v>
      </c>
      <c r="BZ256" s="40">
        <f t="shared" si="167"/>
        <v>0</v>
      </c>
      <c r="CA256" s="40">
        <f t="shared" si="167"/>
        <v>0</v>
      </c>
      <c r="CB256" s="40">
        <f t="shared" si="167"/>
        <v>0</v>
      </c>
      <c r="CC256" s="40">
        <f t="shared" si="167"/>
        <v>0</v>
      </c>
      <c r="CD256" s="40">
        <f t="shared" si="167"/>
        <v>0</v>
      </c>
      <c r="CE256" s="40">
        <f t="shared" si="167"/>
        <v>0</v>
      </c>
      <c r="CF256" s="40">
        <f t="shared" si="167"/>
        <v>0</v>
      </c>
      <c r="CG256" s="40">
        <f t="shared" si="167"/>
        <v>0</v>
      </c>
      <c r="CH256" s="40">
        <f t="shared" si="167"/>
        <v>0</v>
      </c>
      <c r="CI256" s="40">
        <f t="shared" si="167"/>
        <v>0</v>
      </c>
      <c r="CJ256" s="40">
        <f t="shared" si="167"/>
        <v>0</v>
      </c>
      <c r="CK256" s="40">
        <f t="shared" si="167"/>
        <v>0</v>
      </c>
      <c r="CL256" s="40">
        <f t="shared" si="167"/>
        <v>0</v>
      </c>
      <c r="CM256" s="40">
        <f t="shared" si="167"/>
        <v>0</v>
      </c>
      <c r="CN256" s="40">
        <f t="shared" si="167"/>
        <v>0</v>
      </c>
      <c r="CO256" s="40">
        <f t="shared" si="167"/>
        <v>0</v>
      </c>
      <c r="CP256" s="40">
        <f t="shared" si="167"/>
        <v>0</v>
      </c>
      <c r="CQ256" s="40">
        <f t="shared" si="167"/>
        <v>0</v>
      </c>
      <c r="CR256" s="40">
        <f t="shared" si="167"/>
        <v>0</v>
      </c>
      <c r="CS256" s="40">
        <f t="shared" si="167"/>
        <v>0</v>
      </c>
    </row>
    <row r="257" spans="2:97" ht="15.75" customHeight="1">
      <c r="B257" s="2" t="s">
        <v>103</v>
      </c>
      <c r="E257" s="31">
        <f t="shared" si="166"/>
        <v>0</v>
      </c>
      <c r="F257" s="1"/>
      <c r="G257" s="32">
        <f t="shared" ref="G257:CS257" si="168">G253+G248</f>
        <v>0</v>
      </c>
      <c r="H257" s="32">
        <f t="shared" si="168"/>
        <v>0</v>
      </c>
      <c r="I257" s="32">
        <f t="shared" si="168"/>
        <v>0</v>
      </c>
      <c r="J257" s="32">
        <f t="shared" si="168"/>
        <v>0</v>
      </c>
      <c r="K257" s="32">
        <f t="shared" si="168"/>
        <v>0</v>
      </c>
      <c r="L257" s="32">
        <f t="shared" si="168"/>
        <v>0</v>
      </c>
      <c r="M257" s="32">
        <f t="shared" si="168"/>
        <v>0</v>
      </c>
      <c r="N257" s="32">
        <f t="shared" si="168"/>
        <v>0</v>
      </c>
      <c r="O257" s="32">
        <f t="shared" si="168"/>
        <v>0</v>
      </c>
      <c r="P257" s="32">
        <f t="shared" si="168"/>
        <v>0</v>
      </c>
      <c r="Q257" s="32">
        <f t="shared" si="168"/>
        <v>0</v>
      </c>
      <c r="R257" s="32">
        <f t="shared" si="168"/>
        <v>0</v>
      </c>
      <c r="S257" s="32">
        <f t="shared" si="168"/>
        <v>0</v>
      </c>
      <c r="T257" s="32">
        <f t="shared" si="168"/>
        <v>0</v>
      </c>
      <c r="U257" s="32">
        <f t="shared" si="168"/>
        <v>0</v>
      </c>
      <c r="V257" s="32">
        <f t="shared" si="168"/>
        <v>0</v>
      </c>
      <c r="W257" s="32">
        <f t="shared" si="168"/>
        <v>0</v>
      </c>
      <c r="X257" s="32">
        <f t="shared" si="168"/>
        <v>0</v>
      </c>
      <c r="Y257" s="32">
        <f t="shared" si="168"/>
        <v>0</v>
      </c>
      <c r="Z257" s="32">
        <f t="shared" si="168"/>
        <v>0</v>
      </c>
      <c r="AA257" s="32">
        <f t="shared" si="168"/>
        <v>0</v>
      </c>
      <c r="AB257" s="32">
        <f t="shared" si="168"/>
        <v>0</v>
      </c>
      <c r="AC257" s="32">
        <f t="shared" si="168"/>
        <v>0</v>
      </c>
      <c r="AD257" s="32">
        <f t="shared" si="168"/>
        <v>0</v>
      </c>
      <c r="AE257" s="32">
        <f t="shared" si="168"/>
        <v>0</v>
      </c>
      <c r="AF257" s="32">
        <f t="shared" si="168"/>
        <v>0</v>
      </c>
      <c r="AG257" s="32">
        <f t="shared" si="168"/>
        <v>0</v>
      </c>
      <c r="AH257" s="32">
        <f t="shared" si="168"/>
        <v>0</v>
      </c>
      <c r="AI257" s="32">
        <f t="shared" si="168"/>
        <v>0</v>
      </c>
      <c r="AJ257" s="32">
        <f t="shared" si="168"/>
        <v>0</v>
      </c>
      <c r="AK257" s="32">
        <f t="shared" si="168"/>
        <v>0</v>
      </c>
      <c r="AL257" s="32">
        <f t="shared" si="168"/>
        <v>0</v>
      </c>
      <c r="AM257" s="32">
        <f t="shared" si="168"/>
        <v>0</v>
      </c>
      <c r="AN257" s="32">
        <f t="shared" si="168"/>
        <v>0</v>
      </c>
      <c r="AO257" s="32">
        <f t="shared" si="168"/>
        <v>0</v>
      </c>
      <c r="AP257" s="32">
        <f t="shared" si="168"/>
        <v>0</v>
      </c>
      <c r="AQ257" s="32">
        <f t="shared" si="168"/>
        <v>0</v>
      </c>
      <c r="AR257" s="32">
        <f t="shared" si="168"/>
        <v>0</v>
      </c>
      <c r="AS257" s="32">
        <f t="shared" si="168"/>
        <v>0</v>
      </c>
      <c r="AT257" s="32">
        <f t="shared" si="168"/>
        <v>0</v>
      </c>
      <c r="AU257" s="32">
        <f t="shared" si="168"/>
        <v>0</v>
      </c>
      <c r="AV257" s="32">
        <f t="shared" si="168"/>
        <v>0</v>
      </c>
      <c r="AW257" s="32">
        <f t="shared" si="168"/>
        <v>0</v>
      </c>
      <c r="AX257" s="32">
        <f t="shared" si="168"/>
        <v>0</v>
      </c>
      <c r="AY257" s="32">
        <f t="shared" si="168"/>
        <v>0</v>
      </c>
      <c r="AZ257" s="32">
        <f t="shared" si="168"/>
        <v>0</v>
      </c>
      <c r="BA257" s="32">
        <f t="shared" si="168"/>
        <v>0</v>
      </c>
      <c r="BB257" s="32">
        <f t="shared" si="168"/>
        <v>0</v>
      </c>
      <c r="BC257" s="32">
        <f t="shared" si="168"/>
        <v>0</v>
      </c>
      <c r="BD257" s="32">
        <f t="shared" si="168"/>
        <v>0</v>
      </c>
      <c r="BE257" s="32">
        <f t="shared" si="168"/>
        <v>0</v>
      </c>
      <c r="BF257" s="32">
        <f t="shared" si="168"/>
        <v>0</v>
      </c>
      <c r="BG257" s="32">
        <f t="shared" si="168"/>
        <v>0</v>
      </c>
      <c r="BH257" s="32">
        <f t="shared" si="168"/>
        <v>0</v>
      </c>
      <c r="BI257" s="32">
        <f t="shared" si="168"/>
        <v>0</v>
      </c>
      <c r="BJ257" s="32">
        <f t="shared" si="168"/>
        <v>0</v>
      </c>
      <c r="BK257" s="32">
        <f t="shared" si="168"/>
        <v>0</v>
      </c>
      <c r="BL257" s="32">
        <f t="shared" si="168"/>
        <v>0</v>
      </c>
      <c r="BM257" s="32">
        <f t="shared" si="168"/>
        <v>0</v>
      </c>
      <c r="BN257" s="32">
        <f t="shared" si="168"/>
        <v>0</v>
      </c>
      <c r="BO257" s="32">
        <f t="shared" si="168"/>
        <v>0</v>
      </c>
      <c r="BP257" s="32">
        <f t="shared" si="168"/>
        <v>0</v>
      </c>
      <c r="BQ257" s="32">
        <f t="shared" si="168"/>
        <v>0</v>
      </c>
      <c r="BR257" s="32">
        <f t="shared" si="168"/>
        <v>0</v>
      </c>
      <c r="BS257" s="32">
        <f t="shared" si="168"/>
        <v>0</v>
      </c>
      <c r="BT257" s="32">
        <f t="shared" si="168"/>
        <v>0</v>
      </c>
      <c r="BU257" s="32">
        <f t="shared" si="168"/>
        <v>0</v>
      </c>
      <c r="BV257" s="32">
        <f t="shared" si="168"/>
        <v>0</v>
      </c>
      <c r="BW257" s="32">
        <f t="shared" si="168"/>
        <v>0</v>
      </c>
      <c r="BX257" s="32">
        <f t="shared" si="168"/>
        <v>0</v>
      </c>
      <c r="BY257" s="32">
        <f t="shared" si="168"/>
        <v>0</v>
      </c>
      <c r="BZ257" s="32">
        <f t="shared" si="168"/>
        <v>0</v>
      </c>
      <c r="CA257" s="32">
        <f t="shared" si="168"/>
        <v>0</v>
      </c>
      <c r="CB257" s="32">
        <f t="shared" si="168"/>
        <v>0</v>
      </c>
      <c r="CC257" s="32">
        <f t="shared" si="168"/>
        <v>0</v>
      </c>
      <c r="CD257" s="32">
        <f t="shared" si="168"/>
        <v>0</v>
      </c>
      <c r="CE257" s="32">
        <f t="shared" si="168"/>
        <v>0</v>
      </c>
      <c r="CF257" s="32">
        <f t="shared" si="168"/>
        <v>0</v>
      </c>
      <c r="CG257" s="32">
        <f t="shared" si="168"/>
        <v>0</v>
      </c>
      <c r="CH257" s="32">
        <f t="shared" si="168"/>
        <v>0</v>
      </c>
      <c r="CI257" s="32">
        <f t="shared" si="168"/>
        <v>0</v>
      </c>
      <c r="CJ257" s="32">
        <f t="shared" si="168"/>
        <v>0</v>
      </c>
      <c r="CK257" s="32">
        <f t="shared" si="168"/>
        <v>0</v>
      </c>
      <c r="CL257" s="32">
        <f t="shared" si="168"/>
        <v>0</v>
      </c>
      <c r="CM257" s="32">
        <f t="shared" si="168"/>
        <v>0</v>
      </c>
      <c r="CN257" s="32">
        <f t="shared" si="168"/>
        <v>0</v>
      </c>
      <c r="CO257" s="32">
        <f t="shared" si="168"/>
        <v>0</v>
      </c>
      <c r="CP257" s="32">
        <f t="shared" si="168"/>
        <v>0</v>
      </c>
      <c r="CQ257" s="32">
        <f t="shared" si="168"/>
        <v>0</v>
      </c>
      <c r="CR257" s="32">
        <f t="shared" si="168"/>
        <v>0</v>
      </c>
      <c r="CS257" s="32">
        <f t="shared" si="168"/>
        <v>0</v>
      </c>
    </row>
    <row r="258" spans="2:97" ht="15.75" customHeight="1">
      <c r="B258" s="2" t="s">
        <v>104</v>
      </c>
      <c r="E258" s="29">
        <f t="shared" si="166"/>
        <v>0</v>
      </c>
      <c r="F258" s="1"/>
      <c r="G258" s="40">
        <f t="shared" ref="G258:CS258" si="169">G254+G248</f>
        <v>0</v>
      </c>
      <c r="H258" s="40">
        <f t="shared" si="169"/>
        <v>0</v>
      </c>
      <c r="I258" s="40">
        <f t="shared" si="169"/>
        <v>0</v>
      </c>
      <c r="J258" s="40">
        <f t="shared" si="169"/>
        <v>0</v>
      </c>
      <c r="K258" s="40">
        <f t="shared" si="169"/>
        <v>0</v>
      </c>
      <c r="L258" s="40">
        <f t="shared" si="169"/>
        <v>0</v>
      </c>
      <c r="M258" s="40">
        <f t="shared" si="169"/>
        <v>0</v>
      </c>
      <c r="N258" s="40">
        <f t="shared" si="169"/>
        <v>0</v>
      </c>
      <c r="O258" s="40">
        <f t="shared" si="169"/>
        <v>0</v>
      </c>
      <c r="P258" s="40">
        <f t="shared" si="169"/>
        <v>0</v>
      </c>
      <c r="Q258" s="40">
        <f t="shared" si="169"/>
        <v>0</v>
      </c>
      <c r="R258" s="40">
        <f t="shared" si="169"/>
        <v>0</v>
      </c>
      <c r="S258" s="40">
        <f t="shared" si="169"/>
        <v>0</v>
      </c>
      <c r="T258" s="40">
        <f t="shared" si="169"/>
        <v>0</v>
      </c>
      <c r="U258" s="40">
        <f t="shared" si="169"/>
        <v>0</v>
      </c>
      <c r="V258" s="40">
        <f t="shared" si="169"/>
        <v>0</v>
      </c>
      <c r="W258" s="40">
        <f t="shared" si="169"/>
        <v>0</v>
      </c>
      <c r="X258" s="40">
        <f t="shared" si="169"/>
        <v>0</v>
      </c>
      <c r="Y258" s="40">
        <f t="shared" si="169"/>
        <v>0</v>
      </c>
      <c r="Z258" s="40">
        <f t="shared" si="169"/>
        <v>0</v>
      </c>
      <c r="AA258" s="40">
        <f t="shared" si="169"/>
        <v>0</v>
      </c>
      <c r="AB258" s="40">
        <f t="shared" si="169"/>
        <v>0</v>
      </c>
      <c r="AC258" s="40">
        <f t="shared" si="169"/>
        <v>0</v>
      </c>
      <c r="AD258" s="40">
        <f t="shared" si="169"/>
        <v>0</v>
      </c>
      <c r="AE258" s="40">
        <f t="shared" si="169"/>
        <v>0</v>
      </c>
      <c r="AF258" s="40">
        <f t="shared" si="169"/>
        <v>0</v>
      </c>
      <c r="AG258" s="40">
        <f t="shared" si="169"/>
        <v>0</v>
      </c>
      <c r="AH258" s="40">
        <f t="shared" si="169"/>
        <v>0</v>
      </c>
      <c r="AI258" s="40">
        <f t="shared" si="169"/>
        <v>0</v>
      </c>
      <c r="AJ258" s="40">
        <f t="shared" si="169"/>
        <v>0</v>
      </c>
      <c r="AK258" s="40">
        <f t="shared" si="169"/>
        <v>0</v>
      </c>
      <c r="AL258" s="40">
        <f t="shared" si="169"/>
        <v>0</v>
      </c>
      <c r="AM258" s="40">
        <f t="shared" si="169"/>
        <v>0</v>
      </c>
      <c r="AN258" s="40">
        <f t="shared" si="169"/>
        <v>0</v>
      </c>
      <c r="AO258" s="40">
        <f t="shared" si="169"/>
        <v>0</v>
      </c>
      <c r="AP258" s="40">
        <f t="shared" si="169"/>
        <v>0</v>
      </c>
      <c r="AQ258" s="40">
        <f t="shared" si="169"/>
        <v>0</v>
      </c>
      <c r="AR258" s="40">
        <f t="shared" si="169"/>
        <v>0</v>
      </c>
      <c r="AS258" s="40">
        <f t="shared" si="169"/>
        <v>0</v>
      </c>
      <c r="AT258" s="40">
        <f t="shared" si="169"/>
        <v>0</v>
      </c>
      <c r="AU258" s="40">
        <f t="shared" si="169"/>
        <v>0</v>
      </c>
      <c r="AV258" s="40">
        <f t="shared" si="169"/>
        <v>0</v>
      </c>
      <c r="AW258" s="40">
        <f t="shared" si="169"/>
        <v>0</v>
      </c>
      <c r="AX258" s="40">
        <f t="shared" si="169"/>
        <v>0</v>
      </c>
      <c r="AY258" s="40">
        <f t="shared" si="169"/>
        <v>0</v>
      </c>
      <c r="AZ258" s="40">
        <f t="shared" si="169"/>
        <v>0</v>
      </c>
      <c r="BA258" s="40">
        <f t="shared" si="169"/>
        <v>0</v>
      </c>
      <c r="BB258" s="40">
        <f t="shared" si="169"/>
        <v>0</v>
      </c>
      <c r="BC258" s="40">
        <f t="shared" si="169"/>
        <v>0</v>
      </c>
      <c r="BD258" s="40">
        <f t="shared" si="169"/>
        <v>0</v>
      </c>
      <c r="BE258" s="40">
        <f t="shared" si="169"/>
        <v>0</v>
      </c>
      <c r="BF258" s="40">
        <f t="shared" si="169"/>
        <v>0</v>
      </c>
      <c r="BG258" s="40">
        <f t="shared" si="169"/>
        <v>0</v>
      </c>
      <c r="BH258" s="40">
        <f t="shared" si="169"/>
        <v>0</v>
      </c>
      <c r="BI258" s="40">
        <f t="shared" si="169"/>
        <v>0</v>
      </c>
      <c r="BJ258" s="40">
        <f t="shared" si="169"/>
        <v>0</v>
      </c>
      <c r="BK258" s="40">
        <f t="shared" si="169"/>
        <v>0</v>
      </c>
      <c r="BL258" s="40">
        <f t="shared" si="169"/>
        <v>0</v>
      </c>
      <c r="BM258" s="40">
        <f t="shared" si="169"/>
        <v>0</v>
      </c>
      <c r="BN258" s="40">
        <f t="shared" si="169"/>
        <v>0</v>
      </c>
      <c r="BO258" s="40">
        <f t="shared" si="169"/>
        <v>0</v>
      </c>
      <c r="BP258" s="40">
        <f t="shared" si="169"/>
        <v>0</v>
      </c>
      <c r="BQ258" s="40">
        <f t="shared" si="169"/>
        <v>0</v>
      </c>
      <c r="BR258" s="40">
        <f t="shared" si="169"/>
        <v>0</v>
      </c>
      <c r="BS258" s="40">
        <f t="shared" si="169"/>
        <v>0</v>
      </c>
      <c r="BT258" s="40">
        <f t="shared" si="169"/>
        <v>0</v>
      </c>
      <c r="BU258" s="40">
        <f t="shared" si="169"/>
        <v>0</v>
      </c>
      <c r="BV258" s="40">
        <f t="shared" si="169"/>
        <v>0</v>
      </c>
      <c r="BW258" s="40">
        <f t="shared" si="169"/>
        <v>0</v>
      </c>
      <c r="BX258" s="40">
        <f t="shared" si="169"/>
        <v>0</v>
      </c>
      <c r="BY258" s="40">
        <f t="shared" si="169"/>
        <v>0</v>
      </c>
      <c r="BZ258" s="40">
        <f t="shared" si="169"/>
        <v>0</v>
      </c>
      <c r="CA258" s="40">
        <f t="shared" si="169"/>
        <v>0</v>
      </c>
      <c r="CB258" s="40">
        <f t="shared" si="169"/>
        <v>0</v>
      </c>
      <c r="CC258" s="40">
        <f t="shared" si="169"/>
        <v>0</v>
      </c>
      <c r="CD258" s="40">
        <f t="shared" si="169"/>
        <v>0</v>
      </c>
      <c r="CE258" s="40">
        <f t="shared" si="169"/>
        <v>0</v>
      </c>
      <c r="CF258" s="40">
        <f t="shared" si="169"/>
        <v>0</v>
      </c>
      <c r="CG258" s="40">
        <f t="shared" si="169"/>
        <v>0</v>
      </c>
      <c r="CH258" s="40">
        <f t="shared" si="169"/>
        <v>0</v>
      </c>
      <c r="CI258" s="40">
        <f t="shared" si="169"/>
        <v>0</v>
      </c>
      <c r="CJ258" s="40">
        <f t="shared" si="169"/>
        <v>0</v>
      </c>
      <c r="CK258" s="40">
        <f t="shared" si="169"/>
        <v>0</v>
      </c>
      <c r="CL258" s="40">
        <f t="shared" si="169"/>
        <v>0</v>
      </c>
      <c r="CM258" s="40">
        <f t="shared" si="169"/>
        <v>0</v>
      </c>
      <c r="CN258" s="40">
        <f t="shared" si="169"/>
        <v>0</v>
      </c>
      <c r="CO258" s="40">
        <f t="shared" si="169"/>
        <v>0</v>
      </c>
      <c r="CP258" s="40">
        <f t="shared" si="169"/>
        <v>0</v>
      </c>
      <c r="CQ258" s="40">
        <f t="shared" si="169"/>
        <v>0</v>
      </c>
      <c r="CR258" s="40">
        <f t="shared" si="169"/>
        <v>0</v>
      </c>
      <c r="CS258" s="40">
        <f t="shared" si="169"/>
        <v>0</v>
      </c>
    </row>
    <row r="259" spans="2:97" ht="15.75" customHeight="1"/>
    <row r="260" spans="2:97" ht="15.75" customHeight="1">
      <c r="B260" s="1" t="s">
        <v>94</v>
      </c>
    </row>
    <row r="261" spans="2:97" ht="15.75" customHeight="1"/>
    <row r="262" spans="2:97" ht="15.75" customHeight="1">
      <c r="B262" s="2" t="s">
        <v>99</v>
      </c>
      <c r="C262" s="1"/>
      <c r="D262" s="1"/>
      <c r="E262" s="29">
        <f t="shared" ref="E262:E264" si="170">SUM(G262:CS262)</f>
        <v>0</v>
      </c>
      <c r="F262" s="1"/>
      <c r="G262" s="40">
        <f t="shared" ref="G262:CS262" si="171">G252*G$52</f>
        <v>0</v>
      </c>
      <c r="H262" s="40">
        <f t="shared" si="171"/>
        <v>0</v>
      </c>
      <c r="I262" s="40">
        <f t="shared" si="171"/>
        <v>0</v>
      </c>
      <c r="J262" s="40">
        <f t="shared" si="171"/>
        <v>0</v>
      </c>
      <c r="K262" s="40">
        <f t="shared" si="171"/>
        <v>0</v>
      </c>
      <c r="L262" s="40">
        <f t="shared" si="171"/>
        <v>0</v>
      </c>
      <c r="M262" s="40">
        <f t="shared" si="171"/>
        <v>0</v>
      </c>
      <c r="N262" s="40">
        <f t="shared" si="171"/>
        <v>0</v>
      </c>
      <c r="O262" s="40">
        <f t="shared" si="171"/>
        <v>0</v>
      </c>
      <c r="P262" s="40">
        <f t="shared" si="171"/>
        <v>0</v>
      </c>
      <c r="Q262" s="40">
        <f t="shared" si="171"/>
        <v>0</v>
      </c>
      <c r="R262" s="40">
        <f t="shared" si="171"/>
        <v>0</v>
      </c>
      <c r="S262" s="40">
        <f t="shared" si="171"/>
        <v>0</v>
      </c>
      <c r="T262" s="40">
        <f t="shared" si="171"/>
        <v>0</v>
      </c>
      <c r="U262" s="40">
        <f t="shared" si="171"/>
        <v>0</v>
      </c>
      <c r="V262" s="40">
        <f t="shared" si="171"/>
        <v>0</v>
      </c>
      <c r="W262" s="40">
        <f t="shared" si="171"/>
        <v>0</v>
      </c>
      <c r="X262" s="40">
        <f t="shared" si="171"/>
        <v>0</v>
      </c>
      <c r="Y262" s="40">
        <f t="shared" si="171"/>
        <v>0</v>
      </c>
      <c r="Z262" s="40">
        <f t="shared" si="171"/>
        <v>0</v>
      </c>
      <c r="AA262" s="40">
        <f t="shared" si="171"/>
        <v>0</v>
      </c>
      <c r="AB262" s="40">
        <f t="shared" si="171"/>
        <v>0</v>
      </c>
      <c r="AC262" s="40">
        <f t="shared" si="171"/>
        <v>0</v>
      </c>
      <c r="AD262" s="40">
        <f t="shared" si="171"/>
        <v>0</v>
      </c>
      <c r="AE262" s="40">
        <f t="shared" si="171"/>
        <v>0</v>
      </c>
      <c r="AF262" s="40">
        <f t="shared" si="171"/>
        <v>0</v>
      </c>
      <c r="AG262" s="40">
        <f t="shared" si="171"/>
        <v>0</v>
      </c>
      <c r="AH262" s="40">
        <f t="shared" si="171"/>
        <v>0</v>
      </c>
      <c r="AI262" s="40">
        <f t="shared" si="171"/>
        <v>0</v>
      </c>
      <c r="AJ262" s="40">
        <f t="shared" si="171"/>
        <v>0</v>
      </c>
      <c r="AK262" s="40">
        <f t="shared" si="171"/>
        <v>0</v>
      </c>
      <c r="AL262" s="40">
        <f t="shared" si="171"/>
        <v>0</v>
      </c>
      <c r="AM262" s="40">
        <f t="shared" si="171"/>
        <v>0</v>
      </c>
      <c r="AN262" s="40">
        <f t="shared" si="171"/>
        <v>0</v>
      </c>
      <c r="AO262" s="40">
        <f t="shared" si="171"/>
        <v>0</v>
      </c>
      <c r="AP262" s="40">
        <f t="shared" si="171"/>
        <v>0</v>
      </c>
      <c r="AQ262" s="40">
        <f t="shared" si="171"/>
        <v>0</v>
      </c>
      <c r="AR262" s="40">
        <f t="shared" si="171"/>
        <v>0</v>
      </c>
      <c r="AS262" s="40">
        <f t="shared" si="171"/>
        <v>0</v>
      </c>
      <c r="AT262" s="40">
        <f t="shared" si="171"/>
        <v>0</v>
      </c>
      <c r="AU262" s="40">
        <f t="shared" si="171"/>
        <v>0</v>
      </c>
      <c r="AV262" s="40">
        <f t="shared" si="171"/>
        <v>0</v>
      </c>
      <c r="AW262" s="40">
        <f t="shared" si="171"/>
        <v>0</v>
      </c>
      <c r="AX262" s="40">
        <f t="shared" si="171"/>
        <v>0</v>
      </c>
      <c r="AY262" s="40">
        <f t="shared" si="171"/>
        <v>0</v>
      </c>
      <c r="AZ262" s="40">
        <f t="shared" si="171"/>
        <v>0</v>
      </c>
      <c r="BA262" s="40">
        <f t="shared" si="171"/>
        <v>0</v>
      </c>
      <c r="BB262" s="40">
        <f t="shared" si="171"/>
        <v>0</v>
      </c>
      <c r="BC262" s="40">
        <f t="shared" si="171"/>
        <v>0</v>
      </c>
      <c r="BD262" s="40">
        <f t="shared" si="171"/>
        <v>0</v>
      </c>
      <c r="BE262" s="40">
        <f t="shared" si="171"/>
        <v>0</v>
      </c>
      <c r="BF262" s="40">
        <f t="shared" si="171"/>
        <v>0</v>
      </c>
      <c r="BG262" s="40">
        <f t="shared" si="171"/>
        <v>0</v>
      </c>
      <c r="BH262" s="40">
        <f t="shared" si="171"/>
        <v>0</v>
      </c>
      <c r="BI262" s="40">
        <f t="shared" si="171"/>
        <v>0</v>
      </c>
      <c r="BJ262" s="40">
        <f t="shared" si="171"/>
        <v>0</v>
      </c>
      <c r="BK262" s="40">
        <f t="shared" si="171"/>
        <v>0</v>
      </c>
      <c r="BL262" s="40">
        <f t="shared" si="171"/>
        <v>0</v>
      </c>
      <c r="BM262" s="40">
        <f t="shared" si="171"/>
        <v>0</v>
      </c>
      <c r="BN262" s="40">
        <f t="shared" si="171"/>
        <v>0</v>
      </c>
      <c r="BO262" s="40">
        <f t="shared" si="171"/>
        <v>0</v>
      </c>
      <c r="BP262" s="40">
        <f t="shared" si="171"/>
        <v>0</v>
      </c>
      <c r="BQ262" s="40">
        <f t="shared" si="171"/>
        <v>0</v>
      </c>
      <c r="BR262" s="40">
        <f t="shared" si="171"/>
        <v>0</v>
      </c>
      <c r="BS262" s="40">
        <f t="shared" si="171"/>
        <v>0</v>
      </c>
      <c r="BT262" s="40">
        <f t="shared" si="171"/>
        <v>0</v>
      </c>
      <c r="BU262" s="40">
        <f t="shared" si="171"/>
        <v>0</v>
      </c>
      <c r="BV262" s="40">
        <f t="shared" si="171"/>
        <v>0</v>
      </c>
      <c r="BW262" s="40">
        <f t="shared" si="171"/>
        <v>0</v>
      </c>
      <c r="BX262" s="40">
        <f t="shared" si="171"/>
        <v>0</v>
      </c>
      <c r="BY262" s="40">
        <f t="shared" si="171"/>
        <v>0</v>
      </c>
      <c r="BZ262" s="40">
        <f t="shared" si="171"/>
        <v>0</v>
      </c>
      <c r="CA262" s="40">
        <f t="shared" si="171"/>
        <v>0</v>
      </c>
      <c r="CB262" s="40">
        <f t="shared" si="171"/>
        <v>0</v>
      </c>
      <c r="CC262" s="40">
        <f t="shared" si="171"/>
        <v>0</v>
      </c>
      <c r="CD262" s="40">
        <f t="shared" si="171"/>
        <v>0</v>
      </c>
      <c r="CE262" s="40">
        <f t="shared" si="171"/>
        <v>0</v>
      </c>
      <c r="CF262" s="40">
        <f t="shared" si="171"/>
        <v>0</v>
      </c>
      <c r="CG262" s="40">
        <f t="shared" si="171"/>
        <v>0</v>
      </c>
      <c r="CH262" s="40">
        <f t="shared" si="171"/>
        <v>0</v>
      </c>
      <c r="CI262" s="40">
        <f t="shared" si="171"/>
        <v>0</v>
      </c>
      <c r="CJ262" s="40">
        <f t="shared" si="171"/>
        <v>0</v>
      </c>
      <c r="CK262" s="40">
        <f t="shared" si="171"/>
        <v>0</v>
      </c>
      <c r="CL262" s="40">
        <f t="shared" si="171"/>
        <v>0</v>
      </c>
      <c r="CM262" s="40">
        <f t="shared" si="171"/>
        <v>0</v>
      </c>
      <c r="CN262" s="40">
        <f t="shared" si="171"/>
        <v>0</v>
      </c>
      <c r="CO262" s="40">
        <f t="shared" si="171"/>
        <v>0</v>
      </c>
      <c r="CP262" s="40">
        <f t="shared" si="171"/>
        <v>0</v>
      </c>
      <c r="CQ262" s="40">
        <f t="shared" si="171"/>
        <v>0</v>
      </c>
      <c r="CR262" s="40">
        <f t="shared" si="171"/>
        <v>0</v>
      </c>
      <c r="CS262" s="40">
        <f t="shared" si="171"/>
        <v>0</v>
      </c>
    </row>
    <row r="263" spans="2:97" ht="15.75" customHeight="1">
      <c r="B263" s="2" t="s">
        <v>100</v>
      </c>
      <c r="E263" s="31">
        <f t="shared" si="170"/>
        <v>0</v>
      </c>
      <c r="F263" s="1"/>
      <c r="G263" s="32">
        <f t="shared" ref="G263:CS263" si="172">G253*G$52</f>
        <v>0</v>
      </c>
      <c r="H263" s="32">
        <f t="shared" si="172"/>
        <v>0</v>
      </c>
      <c r="I263" s="32">
        <f t="shared" si="172"/>
        <v>0</v>
      </c>
      <c r="J263" s="32">
        <f t="shared" si="172"/>
        <v>0</v>
      </c>
      <c r="K263" s="32">
        <f t="shared" si="172"/>
        <v>0</v>
      </c>
      <c r="L263" s="32">
        <f t="shared" si="172"/>
        <v>0</v>
      </c>
      <c r="M263" s="32">
        <f t="shared" si="172"/>
        <v>0</v>
      </c>
      <c r="N263" s="32">
        <f t="shared" si="172"/>
        <v>0</v>
      </c>
      <c r="O263" s="32">
        <f t="shared" si="172"/>
        <v>0</v>
      </c>
      <c r="P263" s="32">
        <f t="shared" si="172"/>
        <v>0</v>
      </c>
      <c r="Q263" s="32">
        <f t="shared" si="172"/>
        <v>0</v>
      </c>
      <c r="R263" s="32">
        <f t="shared" si="172"/>
        <v>0</v>
      </c>
      <c r="S263" s="32">
        <f t="shared" si="172"/>
        <v>0</v>
      </c>
      <c r="T263" s="32">
        <f t="shared" si="172"/>
        <v>0</v>
      </c>
      <c r="U263" s="32">
        <f t="shared" si="172"/>
        <v>0</v>
      </c>
      <c r="V263" s="32">
        <f t="shared" si="172"/>
        <v>0</v>
      </c>
      <c r="W263" s="32">
        <f t="shared" si="172"/>
        <v>0</v>
      </c>
      <c r="X263" s="32">
        <f t="shared" si="172"/>
        <v>0</v>
      </c>
      <c r="Y263" s="32">
        <f t="shared" si="172"/>
        <v>0</v>
      </c>
      <c r="Z263" s="32">
        <f t="shared" si="172"/>
        <v>0</v>
      </c>
      <c r="AA263" s="32">
        <f t="shared" si="172"/>
        <v>0</v>
      </c>
      <c r="AB263" s="32">
        <f t="shared" si="172"/>
        <v>0</v>
      </c>
      <c r="AC263" s="32">
        <f t="shared" si="172"/>
        <v>0</v>
      </c>
      <c r="AD263" s="32">
        <f t="shared" si="172"/>
        <v>0</v>
      </c>
      <c r="AE263" s="32">
        <f t="shared" si="172"/>
        <v>0</v>
      </c>
      <c r="AF263" s="32">
        <f t="shared" si="172"/>
        <v>0</v>
      </c>
      <c r="AG263" s="32">
        <f t="shared" si="172"/>
        <v>0</v>
      </c>
      <c r="AH263" s="32">
        <f t="shared" si="172"/>
        <v>0</v>
      </c>
      <c r="AI263" s="32">
        <f t="shared" si="172"/>
        <v>0</v>
      </c>
      <c r="AJ263" s="32">
        <f t="shared" si="172"/>
        <v>0</v>
      </c>
      <c r="AK263" s="32">
        <f t="shared" si="172"/>
        <v>0</v>
      </c>
      <c r="AL263" s="32">
        <f t="shared" si="172"/>
        <v>0</v>
      </c>
      <c r="AM263" s="32">
        <f t="shared" si="172"/>
        <v>0</v>
      </c>
      <c r="AN263" s="32">
        <f t="shared" si="172"/>
        <v>0</v>
      </c>
      <c r="AO263" s="32">
        <f t="shared" si="172"/>
        <v>0</v>
      </c>
      <c r="AP263" s="32">
        <f t="shared" si="172"/>
        <v>0</v>
      </c>
      <c r="AQ263" s="32">
        <f t="shared" si="172"/>
        <v>0</v>
      </c>
      <c r="AR263" s="32">
        <f t="shared" si="172"/>
        <v>0</v>
      </c>
      <c r="AS263" s="32">
        <f t="shared" si="172"/>
        <v>0</v>
      </c>
      <c r="AT263" s="32">
        <f t="shared" si="172"/>
        <v>0</v>
      </c>
      <c r="AU263" s="32">
        <f t="shared" si="172"/>
        <v>0</v>
      </c>
      <c r="AV263" s="32">
        <f t="shared" si="172"/>
        <v>0</v>
      </c>
      <c r="AW263" s="32">
        <f t="shared" si="172"/>
        <v>0</v>
      </c>
      <c r="AX263" s="32">
        <f t="shared" si="172"/>
        <v>0</v>
      </c>
      <c r="AY263" s="32">
        <f t="shared" si="172"/>
        <v>0</v>
      </c>
      <c r="AZ263" s="32">
        <f t="shared" si="172"/>
        <v>0</v>
      </c>
      <c r="BA263" s="32">
        <f t="shared" si="172"/>
        <v>0</v>
      </c>
      <c r="BB263" s="32">
        <f t="shared" si="172"/>
        <v>0</v>
      </c>
      <c r="BC263" s="32">
        <f t="shared" si="172"/>
        <v>0</v>
      </c>
      <c r="BD263" s="32">
        <f t="shared" si="172"/>
        <v>0</v>
      </c>
      <c r="BE263" s="32">
        <f t="shared" si="172"/>
        <v>0</v>
      </c>
      <c r="BF263" s="32">
        <f t="shared" si="172"/>
        <v>0</v>
      </c>
      <c r="BG263" s="32">
        <f t="shared" si="172"/>
        <v>0</v>
      </c>
      <c r="BH263" s="32">
        <f t="shared" si="172"/>
        <v>0</v>
      </c>
      <c r="BI263" s="32">
        <f t="shared" si="172"/>
        <v>0</v>
      </c>
      <c r="BJ263" s="32">
        <f t="shared" si="172"/>
        <v>0</v>
      </c>
      <c r="BK263" s="32">
        <f t="shared" si="172"/>
        <v>0</v>
      </c>
      <c r="BL263" s="32">
        <f t="shared" si="172"/>
        <v>0</v>
      </c>
      <c r="BM263" s="32">
        <f t="shared" si="172"/>
        <v>0</v>
      </c>
      <c r="BN263" s="32">
        <f t="shared" si="172"/>
        <v>0</v>
      </c>
      <c r="BO263" s="32">
        <f t="shared" si="172"/>
        <v>0</v>
      </c>
      <c r="BP263" s="32">
        <f t="shared" si="172"/>
        <v>0</v>
      </c>
      <c r="BQ263" s="32">
        <f t="shared" si="172"/>
        <v>0</v>
      </c>
      <c r="BR263" s="32">
        <f t="shared" si="172"/>
        <v>0</v>
      </c>
      <c r="BS263" s="32">
        <f t="shared" si="172"/>
        <v>0</v>
      </c>
      <c r="BT263" s="32">
        <f t="shared" si="172"/>
        <v>0</v>
      </c>
      <c r="BU263" s="32">
        <f t="shared" si="172"/>
        <v>0</v>
      </c>
      <c r="BV263" s="32">
        <f t="shared" si="172"/>
        <v>0</v>
      </c>
      <c r="BW263" s="32">
        <f t="shared" si="172"/>
        <v>0</v>
      </c>
      <c r="BX263" s="32">
        <f t="shared" si="172"/>
        <v>0</v>
      </c>
      <c r="BY263" s="32">
        <f t="shared" si="172"/>
        <v>0</v>
      </c>
      <c r="BZ263" s="32">
        <f t="shared" si="172"/>
        <v>0</v>
      </c>
      <c r="CA263" s="32">
        <f t="shared" si="172"/>
        <v>0</v>
      </c>
      <c r="CB263" s="32">
        <f t="shared" si="172"/>
        <v>0</v>
      </c>
      <c r="CC263" s="32">
        <f t="shared" si="172"/>
        <v>0</v>
      </c>
      <c r="CD263" s="32">
        <f t="shared" si="172"/>
        <v>0</v>
      </c>
      <c r="CE263" s="32">
        <f t="shared" si="172"/>
        <v>0</v>
      </c>
      <c r="CF263" s="32">
        <f t="shared" si="172"/>
        <v>0</v>
      </c>
      <c r="CG263" s="32">
        <f t="shared" si="172"/>
        <v>0</v>
      </c>
      <c r="CH263" s="32">
        <f t="shared" si="172"/>
        <v>0</v>
      </c>
      <c r="CI263" s="32">
        <f t="shared" si="172"/>
        <v>0</v>
      </c>
      <c r="CJ263" s="32">
        <f t="shared" si="172"/>
        <v>0</v>
      </c>
      <c r="CK263" s="32">
        <f t="shared" si="172"/>
        <v>0</v>
      </c>
      <c r="CL263" s="32">
        <f t="shared" si="172"/>
        <v>0</v>
      </c>
      <c r="CM263" s="32">
        <f t="shared" si="172"/>
        <v>0</v>
      </c>
      <c r="CN263" s="32">
        <f t="shared" si="172"/>
        <v>0</v>
      </c>
      <c r="CO263" s="32">
        <f t="shared" si="172"/>
        <v>0</v>
      </c>
      <c r="CP263" s="32">
        <f t="shared" si="172"/>
        <v>0</v>
      </c>
      <c r="CQ263" s="32">
        <f t="shared" si="172"/>
        <v>0</v>
      </c>
      <c r="CR263" s="32">
        <f t="shared" si="172"/>
        <v>0</v>
      </c>
      <c r="CS263" s="32">
        <f t="shared" si="172"/>
        <v>0</v>
      </c>
    </row>
    <row r="264" spans="2:97" ht="15.75" customHeight="1">
      <c r="B264" s="2" t="s">
        <v>101</v>
      </c>
      <c r="E264" s="29">
        <f t="shared" si="170"/>
        <v>0</v>
      </c>
      <c r="F264" s="1"/>
      <c r="G264" s="40">
        <f t="shared" ref="G264:CS264" si="173">G254*G$52</f>
        <v>0</v>
      </c>
      <c r="H264" s="40">
        <f t="shared" si="173"/>
        <v>0</v>
      </c>
      <c r="I264" s="40">
        <f t="shared" si="173"/>
        <v>0</v>
      </c>
      <c r="J264" s="40">
        <f t="shared" si="173"/>
        <v>0</v>
      </c>
      <c r="K264" s="40">
        <f t="shared" si="173"/>
        <v>0</v>
      </c>
      <c r="L264" s="40">
        <f t="shared" si="173"/>
        <v>0</v>
      </c>
      <c r="M264" s="40">
        <f t="shared" si="173"/>
        <v>0</v>
      </c>
      <c r="N264" s="40">
        <f t="shared" si="173"/>
        <v>0</v>
      </c>
      <c r="O264" s="40">
        <f t="shared" si="173"/>
        <v>0</v>
      </c>
      <c r="P264" s="40">
        <f t="shared" si="173"/>
        <v>0</v>
      </c>
      <c r="Q264" s="40">
        <f t="shared" si="173"/>
        <v>0</v>
      </c>
      <c r="R264" s="40">
        <f t="shared" si="173"/>
        <v>0</v>
      </c>
      <c r="S264" s="40">
        <f t="shared" si="173"/>
        <v>0</v>
      </c>
      <c r="T264" s="40">
        <f t="shared" si="173"/>
        <v>0</v>
      </c>
      <c r="U264" s="40">
        <f t="shared" si="173"/>
        <v>0</v>
      </c>
      <c r="V264" s="40">
        <f t="shared" si="173"/>
        <v>0</v>
      </c>
      <c r="W264" s="40">
        <f t="shared" si="173"/>
        <v>0</v>
      </c>
      <c r="X264" s="40">
        <f t="shared" si="173"/>
        <v>0</v>
      </c>
      <c r="Y264" s="40">
        <f t="shared" si="173"/>
        <v>0</v>
      </c>
      <c r="Z264" s="40">
        <f t="shared" si="173"/>
        <v>0</v>
      </c>
      <c r="AA264" s="40">
        <f t="shared" si="173"/>
        <v>0</v>
      </c>
      <c r="AB264" s="40">
        <f t="shared" si="173"/>
        <v>0</v>
      </c>
      <c r="AC264" s="40">
        <f t="shared" si="173"/>
        <v>0</v>
      </c>
      <c r="AD264" s="40">
        <f t="shared" si="173"/>
        <v>0</v>
      </c>
      <c r="AE264" s="40">
        <f t="shared" si="173"/>
        <v>0</v>
      </c>
      <c r="AF264" s="40">
        <f t="shared" si="173"/>
        <v>0</v>
      </c>
      <c r="AG264" s="40">
        <f t="shared" si="173"/>
        <v>0</v>
      </c>
      <c r="AH264" s="40">
        <f t="shared" si="173"/>
        <v>0</v>
      </c>
      <c r="AI264" s="40">
        <f t="shared" si="173"/>
        <v>0</v>
      </c>
      <c r="AJ264" s="40">
        <f t="shared" si="173"/>
        <v>0</v>
      </c>
      <c r="AK264" s="40">
        <f t="shared" si="173"/>
        <v>0</v>
      </c>
      <c r="AL264" s="40">
        <f t="shared" si="173"/>
        <v>0</v>
      </c>
      <c r="AM264" s="40">
        <f t="shared" si="173"/>
        <v>0</v>
      </c>
      <c r="AN264" s="40">
        <f t="shared" si="173"/>
        <v>0</v>
      </c>
      <c r="AO264" s="40">
        <f t="shared" si="173"/>
        <v>0</v>
      </c>
      <c r="AP264" s="40">
        <f t="shared" si="173"/>
        <v>0</v>
      </c>
      <c r="AQ264" s="40">
        <f t="shared" si="173"/>
        <v>0</v>
      </c>
      <c r="AR264" s="40">
        <f t="shared" si="173"/>
        <v>0</v>
      </c>
      <c r="AS264" s="40">
        <f t="shared" si="173"/>
        <v>0</v>
      </c>
      <c r="AT264" s="40">
        <f t="shared" si="173"/>
        <v>0</v>
      </c>
      <c r="AU264" s="40">
        <f t="shared" si="173"/>
        <v>0</v>
      </c>
      <c r="AV264" s="40">
        <f t="shared" si="173"/>
        <v>0</v>
      </c>
      <c r="AW264" s="40">
        <f t="shared" si="173"/>
        <v>0</v>
      </c>
      <c r="AX264" s="40">
        <f t="shared" si="173"/>
        <v>0</v>
      </c>
      <c r="AY264" s="40">
        <f t="shared" si="173"/>
        <v>0</v>
      </c>
      <c r="AZ264" s="40">
        <f t="shared" si="173"/>
        <v>0</v>
      </c>
      <c r="BA264" s="40">
        <f t="shared" si="173"/>
        <v>0</v>
      </c>
      <c r="BB264" s="40">
        <f t="shared" si="173"/>
        <v>0</v>
      </c>
      <c r="BC264" s="40">
        <f t="shared" si="173"/>
        <v>0</v>
      </c>
      <c r="BD264" s="40">
        <f t="shared" si="173"/>
        <v>0</v>
      </c>
      <c r="BE264" s="40">
        <f t="shared" si="173"/>
        <v>0</v>
      </c>
      <c r="BF264" s="40">
        <f t="shared" si="173"/>
        <v>0</v>
      </c>
      <c r="BG264" s="40">
        <f t="shared" si="173"/>
        <v>0</v>
      </c>
      <c r="BH264" s="40">
        <f t="shared" si="173"/>
        <v>0</v>
      </c>
      <c r="BI264" s="40">
        <f t="shared" si="173"/>
        <v>0</v>
      </c>
      <c r="BJ264" s="40">
        <f t="shared" si="173"/>
        <v>0</v>
      </c>
      <c r="BK264" s="40">
        <f t="shared" si="173"/>
        <v>0</v>
      </c>
      <c r="BL264" s="40">
        <f t="shared" si="173"/>
        <v>0</v>
      </c>
      <c r="BM264" s="40">
        <f t="shared" si="173"/>
        <v>0</v>
      </c>
      <c r="BN264" s="40">
        <f t="shared" si="173"/>
        <v>0</v>
      </c>
      <c r="BO264" s="40">
        <f t="shared" si="173"/>
        <v>0</v>
      </c>
      <c r="BP264" s="40">
        <f t="shared" si="173"/>
        <v>0</v>
      </c>
      <c r="BQ264" s="40">
        <f t="shared" si="173"/>
        <v>0</v>
      </c>
      <c r="BR264" s="40">
        <f t="shared" si="173"/>
        <v>0</v>
      </c>
      <c r="BS264" s="40">
        <f t="shared" si="173"/>
        <v>0</v>
      </c>
      <c r="BT264" s="40">
        <f t="shared" si="173"/>
        <v>0</v>
      </c>
      <c r="BU264" s="40">
        <f t="shared" si="173"/>
        <v>0</v>
      </c>
      <c r="BV264" s="40">
        <f t="shared" si="173"/>
        <v>0</v>
      </c>
      <c r="BW264" s="40">
        <f t="shared" si="173"/>
        <v>0</v>
      </c>
      <c r="BX264" s="40">
        <f t="shared" si="173"/>
        <v>0</v>
      </c>
      <c r="BY264" s="40">
        <f t="shared" si="173"/>
        <v>0</v>
      </c>
      <c r="BZ264" s="40">
        <f t="shared" si="173"/>
        <v>0</v>
      </c>
      <c r="CA264" s="40">
        <f t="shared" si="173"/>
        <v>0</v>
      </c>
      <c r="CB264" s="40">
        <f t="shared" si="173"/>
        <v>0</v>
      </c>
      <c r="CC264" s="40">
        <f t="shared" si="173"/>
        <v>0</v>
      </c>
      <c r="CD264" s="40">
        <f t="shared" si="173"/>
        <v>0</v>
      </c>
      <c r="CE264" s="40">
        <f t="shared" si="173"/>
        <v>0</v>
      </c>
      <c r="CF264" s="40">
        <f t="shared" si="173"/>
        <v>0</v>
      </c>
      <c r="CG264" s="40">
        <f t="shared" si="173"/>
        <v>0</v>
      </c>
      <c r="CH264" s="40">
        <f t="shared" si="173"/>
        <v>0</v>
      </c>
      <c r="CI264" s="40">
        <f t="shared" si="173"/>
        <v>0</v>
      </c>
      <c r="CJ264" s="40">
        <f t="shared" si="173"/>
        <v>0</v>
      </c>
      <c r="CK264" s="40">
        <f t="shared" si="173"/>
        <v>0</v>
      </c>
      <c r="CL264" s="40">
        <f t="shared" si="173"/>
        <v>0</v>
      </c>
      <c r="CM264" s="40">
        <f t="shared" si="173"/>
        <v>0</v>
      </c>
      <c r="CN264" s="40">
        <f t="shared" si="173"/>
        <v>0</v>
      </c>
      <c r="CO264" s="40">
        <f t="shared" si="173"/>
        <v>0</v>
      </c>
      <c r="CP264" s="40">
        <f t="shared" si="173"/>
        <v>0</v>
      </c>
      <c r="CQ264" s="40">
        <f t="shared" si="173"/>
        <v>0</v>
      </c>
      <c r="CR264" s="40">
        <f t="shared" si="173"/>
        <v>0</v>
      </c>
      <c r="CS264" s="40">
        <f t="shared" si="173"/>
        <v>0</v>
      </c>
    </row>
    <row r="265" spans="2:97" ht="15.75" customHeight="1">
      <c r="E265" s="31"/>
      <c r="F265" s="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row>
    <row r="266" spans="2:97" ht="15.75" customHeight="1">
      <c r="B266" s="2" t="s">
        <v>102</v>
      </c>
      <c r="C266" s="1"/>
      <c r="D266" s="1"/>
      <c r="E266" s="29">
        <f t="shared" ref="E266:E268" si="174">SUM(G266:CS266)</f>
        <v>0</v>
      </c>
      <c r="F266" s="1"/>
      <c r="G266" s="40">
        <f t="shared" ref="G266:CS266" si="175">G256*G$52</f>
        <v>0</v>
      </c>
      <c r="H266" s="40">
        <f t="shared" si="175"/>
        <v>0</v>
      </c>
      <c r="I266" s="40">
        <f t="shared" si="175"/>
        <v>0</v>
      </c>
      <c r="J266" s="40">
        <f t="shared" si="175"/>
        <v>0</v>
      </c>
      <c r="K266" s="40">
        <f t="shared" si="175"/>
        <v>0</v>
      </c>
      <c r="L266" s="40">
        <f t="shared" si="175"/>
        <v>0</v>
      </c>
      <c r="M266" s="40">
        <f t="shared" si="175"/>
        <v>0</v>
      </c>
      <c r="N266" s="40">
        <f t="shared" si="175"/>
        <v>0</v>
      </c>
      <c r="O266" s="40">
        <f t="shared" si="175"/>
        <v>0</v>
      </c>
      <c r="P266" s="40">
        <f t="shared" si="175"/>
        <v>0</v>
      </c>
      <c r="Q266" s="40">
        <f t="shared" si="175"/>
        <v>0</v>
      </c>
      <c r="R266" s="40">
        <f t="shared" si="175"/>
        <v>0</v>
      </c>
      <c r="S266" s="40">
        <f t="shared" si="175"/>
        <v>0</v>
      </c>
      <c r="T266" s="40">
        <f t="shared" si="175"/>
        <v>0</v>
      </c>
      <c r="U266" s="40">
        <f t="shared" si="175"/>
        <v>0</v>
      </c>
      <c r="V266" s="40">
        <f t="shared" si="175"/>
        <v>0</v>
      </c>
      <c r="W266" s="40">
        <f t="shared" si="175"/>
        <v>0</v>
      </c>
      <c r="X266" s="40">
        <f t="shared" si="175"/>
        <v>0</v>
      </c>
      <c r="Y266" s="40">
        <f t="shared" si="175"/>
        <v>0</v>
      </c>
      <c r="Z266" s="40">
        <f t="shared" si="175"/>
        <v>0</v>
      </c>
      <c r="AA266" s="40">
        <f t="shared" si="175"/>
        <v>0</v>
      </c>
      <c r="AB266" s="40">
        <f t="shared" si="175"/>
        <v>0</v>
      </c>
      <c r="AC266" s="40">
        <f t="shared" si="175"/>
        <v>0</v>
      </c>
      <c r="AD266" s="40">
        <f t="shared" si="175"/>
        <v>0</v>
      </c>
      <c r="AE266" s="40">
        <f t="shared" si="175"/>
        <v>0</v>
      </c>
      <c r="AF266" s="40">
        <f t="shared" si="175"/>
        <v>0</v>
      </c>
      <c r="AG266" s="40">
        <f t="shared" si="175"/>
        <v>0</v>
      </c>
      <c r="AH266" s="40">
        <f t="shared" si="175"/>
        <v>0</v>
      </c>
      <c r="AI266" s="40">
        <f t="shared" si="175"/>
        <v>0</v>
      </c>
      <c r="AJ266" s="40">
        <f t="shared" si="175"/>
        <v>0</v>
      </c>
      <c r="AK266" s="40">
        <f t="shared" si="175"/>
        <v>0</v>
      </c>
      <c r="AL266" s="40">
        <f t="shared" si="175"/>
        <v>0</v>
      </c>
      <c r="AM266" s="40">
        <f t="shared" si="175"/>
        <v>0</v>
      </c>
      <c r="AN266" s="40">
        <f t="shared" si="175"/>
        <v>0</v>
      </c>
      <c r="AO266" s="40">
        <f t="shared" si="175"/>
        <v>0</v>
      </c>
      <c r="AP266" s="40">
        <f t="shared" si="175"/>
        <v>0</v>
      </c>
      <c r="AQ266" s="40">
        <f t="shared" si="175"/>
        <v>0</v>
      </c>
      <c r="AR266" s="40">
        <f t="shared" si="175"/>
        <v>0</v>
      </c>
      <c r="AS266" s="40">
        <f t="shared" si="175"/>
        <v>0</v>
      </c>
      <c r="AT266" s="40">
        <f t="shared" si="175"/>
        <v>0</v>
      </c>
      <c r="AU266" s="40">
        <f t="shared" si="175"/>
        <v>0</v>
      </c>
      <c r="AV266" s="40">
        <f t="shared" si="175"/>
        <v>0</v>
      </c>
      <c r="AW266" s="40">
        <f t="shared" si="175"/>
        <v>0</v>
      </c>
      <c r="AX266" s="40">
        <f t="shared" si="175"/>
        <v>0</v>
      </c>
      <c r="AY266" s="40">
        <f t="shared" si="175"/>
        <v>0</v>
      </c>
      <c r="AZ266" s="40">
        <f t="shared" si="175"/>
        <v>0</v>
      </c>
      <c r="BA266" s="40">
        <f t="shared" si="175"/>
        <v>0</v>
      </c>
      <c r="BB266" s="40">
        <f t="shared" si="175"/>
        <v>0</v>
      </c>
      <c r="BC266" s="40">
        <f t="shared" si="175"/>
        <v>0</v>
      </c>
      <c r="BD266" s="40">
        <f t="shared" si="175"/>
        <v>0</v>
      </c>
      <c r="BE266" s="40">
        <f t="shared" si="175"/>
        <v>0</v>
      </c>
      <c r="BF266" s="40">
        <f t="shared" si="175"/>
        <v>0</v>
      </c>
      <c r="BG266" s="40">
        <f t="shared" si="175"/>
        <v>0</v>
      </c>
      <c r="BH266" s="40">
        <f t="shared" si="175"/>
        <v>0</v>
      </c>
      <c r="BI266" s="40">
        <f t="shared" si="175"/>
        <v>0</v>
      </c>
      <c r="BJ266" s="40">
        <f t="shared" si="175"/>
        <v>0</v>
      </c>
      <c r="BK266" s="40">
        <f t="shared" si="175"/>
        <v>0</v>
      </c>
      <c r="BL266" s="40">
        <f t="shared" si="175"/>
        <v>0</v>
      </c>
      <c r="BM266" s="40">
        <f t="shared" si="175"/>
        <v>0</v>
      </c>
      <c r="BN266" s="40">
        <f t="shared" si="175"/>
        <v>0</v>
      </c>
      <c r="BO266" s="40">
        <f t="shared" si="175"/>
        <v>0</v>
      </c>
      <c r="BP266" s="40">
        <f t="shared" si="175"/>
        <v>0</v>
      </c>
      <c r="BQ266" s="40">
        <f t="shared" si="175"/>
        <v>0</v>
      </c>
      <c r="BR266" s="40">
        <f t="shared" si="175"/>
        <v>0</v>
      </c>
      <c r="BS266" s="40">
        <f t="shared" si="175"/>
        <v>0</v>
      </c>
      <c r="BT266" s="40">
        <f t="shared" si="175"/>
        <v>0</v>
      </c>
      <c r="BU266" s="40">
        <f t="shared" si="175"/>
        <v>0</v>
      </c>
      <c r="BV266" s="40">
        <f t="shared" si="175"/>
        <v>0</v>
      </c>
      <c r="BW266" s="40">
        <f t="shared" si="175"/>
        <v>0</v>
      </c>
      <c r="BX266" s="40">
        <f t="shared" si="175"/>
        <v>0</v>
      </c>
      <c r="BY266" s="40">
        <f t="shared" si="175"/>
        <v>0</v>
      </c>
      <c r="BZ266" s="40">
        <f t="shared" si="175"/>
        <v>0</v>
      </c>
      <c r="CA266" s="40">
        <f t="shared" si="175"/>
        <v>0</v>
      </c>
      <c r="CB266" s="40">
        <f t="shared" si="175"/>
        <v>0</v>
      </c>
      <c r="CC266" s="40">
        <f t="shared" si="175"/>
        <v>0</v>
      </c>
      <c r="CD266" s="40">
        <f t="shared" si="175"/>
        <v>0</v>
      </c>
      <c r="CE266" s="40">
        <f t="shared" si="175"/>
        <v>0</v>
      </c>
      <c r="CF266" s="40">
        <f t="shared" si="175"/>
        <v>0</v>
      </c>
      <c r="CG266" s="40">
        <f t="shared" si="175"/>
        <v>0</v>
      </c>
      <c r="CH266" s="40">
        <f t="shared" si="175"/>
        <v>0</v>
      </c>
      <c r="CI266" s="40">
        <f t="shared" si="175"/>
        <v>0</v>
      </c>
      <c r="CJ266" s="40">
        <f t="shared" si="175"/>
        <v>0</v>
      </c>
      <c r="CK266" s="40">
        <f t="shared" si="175"/>
        <v>0</v>
      </c>
      <c r="CL266" s="40">
        <f t="shared" si="175"/>
        <v>0</v>
      </c>
      <c r="CM266" s="40">
        <f t="shared" si="175"/>
        <v>0</v>
      </c>
      <c r="CN266" s="40">
        <f t="shared" si="175"/>
        <v>0</v>
      </c>
      <c r="CO266" s="40">
        <f t="shared" si="175"/>
        <v>0</v>
      </c>
      <c r="CP266" s="40">
        <f t="shared" si="175"/>
        <v>0</v>
      </c>
      <c r="CQ266" s="40">
        <f t="shared" si="175"/>
        <v>0</v>
      </c>
      <c r="CR266" s="40">
        <f t="shared" si="175"/>
        <v>0</v>
      </c>
      <c r="CS266" s="40">
        <f t="shared" si="175"/>
        <v>0</v>
      </c>
    </row>
    <row r="267" spans="2:97" ht="15.75" customHeight="1">
      <c r="B267" s="2" t="s">
        <v>103</v>
      </c>
      <c r="E267" s="31">
        <f t="shared" si="174"/>
        <v>0</v>
      </c>
      <c r="F267" s="1"/>
      <c r="G267" s="32">
        <f t="shared" ref="G267:CS267" si="176">G257*G$52</f>
        <v>0</v>
      </c>
      <c r="H267" s="32">
        <f t="shared" si="176"/>
        <v>0</v>
      </c>
      <c r="I267" s="32">
        <f t="shared" si="176"/>
        <v>0</v>
      </c>
      <c r="J267" s="32">
        <f t="shared" si="176"/>
        <v>0</v>
      </c>
      <c r="K267" s="32">
        <f t="shared" si="176"/>
        <v>0</v>
      </c>
      <c r="L267" s="32">
        <f t="shared" si="176"/>
        <v>0</v>
      </c>
      <c r="M267" s="32">
        <f t="shared" si="176"/>
        <v>0</v>
      </c>
      <c r="N267" s="32">
        <f t="shared" si="176"/>
        <v>0</v>
      </c>
      <c r="O267" s="32">
        <f t="shared" si="176"/>
        <v>0</v>
      </c>
      <c r="P267" s="32">
        <f t="shared" si="176"/>
        <v>0</v>
      </c>
      <c r="Q267" s="32">
        <f t="shared" si="176"/>
        <v>0</v>
      </c>
      <c r="R267" s="32">
        <f t="shared" si="176"/>
        <v>0</v>
      </c>
      <c r="S267" s="32">
        <f t="shared" si="176"/>
        <v>0</v>
      </c>
      <c r="T267" s="32">
        <f t="shared" si="176"/>
        <v>0</v>
      </c>
      <c r="U267" s="32">
        <f t="shared" si="176"/>
        <v>0</v>
      </c>
      <c r="V267" s="32">
        <f t="shared" si="176"/>
        <v>0</v>
      </c>
      <c r="W267" s="32">
        <f t="shared" si="176"/>
        <v>0</v>
      </c>
      <c r="X267" s="32">
        <f t="shared" si="176"/>
        <v>0</v>
      </c>
      <c r="Y267" s="32">
        <f t="shared" si="176"/>
        <v>0</v>
      </c>
      <c r="Z267" s="32">
        <f t="shared" si="176"/>
        <v>0</v>
      </c>
      <c r="AA267" s="32">
        <f t="shared" si="176"/>
        <v>0</v>
      </c>
      <c r="AB267" s="32">
        <f t="shared" si="176"/>
        <v>0</v>
      </c>
      <c r="AC267" s="32">
        <f t="shared" si="176"/>
        <v>0</v>
      </c>
      <c r="AD267" s="32">
        <f t="shared" si="176"/>
        <v>0</v>
      </c>
      <c r="AE267" s="32">
        <f t="shared" si="176"/>
        <v>0</v>
      </c>
      <c r="AF267" s="32">
        <f t="shared" si="176"/>
        <v>0</v>
      </c>
      <c r="AG267" s="32">
        <f t="shared" si="176"/>
        <v>0</v>
      </c>
      <c r="AH267" s="32">
        <f t="shared" si="176"/>
        <v>0</v>
      </c>
      <c r="AI267" s="32">
        <f t="shared" si="176"/>
        <v>0</v>
      </c>
      <c r="AJ267" s="32">
        <f t="shared" si="176"/>
        <v>0</v>
      </c>
      <c r="AK267" s="32">
        <f t="shared" si="176"/>
        <v>0</v>
      </c>
      <c r="AL267" s="32">
        <f t="shared" si="176"/>
        <v>0</v>
      </c>
      <c r="AM267" s="32">
        <f t="shared" si="176"/>
        <v>0</v>
      </c>
      <c r="AN267" s="32">
        <f t="shared" si="176"/>
        <v>0</v>
      </c>
      <c r="AO267" s="32">
        <f t="shared" si="176"/>
        <v>0</v>
      </c>
      <c r="AP267" s="32">
        <f t="shared" si="176"/>
        <v>0</v>
      </c>
      <c r="AQ267" s="32">
        <f t="shared" si="176"/>
        <v>0</v>
      </c>
      <c r="AR267" s="32">
        <f t="shared" si="176"/>
        <v>0</v>
      </c>
      <c r="AS267" s="32">
        <f t="shared" si="176"/>
        <v>0</v>
      </c>
      <c r="AT267" s="32">
        <f t="shared" si="176"/>
        <v>0</v>
      </c>
      <c r="AU267" s="32">
        <f t="shared" si="176"/>
        <v>0</v>
      </c>
      <c r="AV267" s="32">
        <f t="shared" si="176"/>
        <v>0</v>
      </c>
      <c r="AW267" s="32">
        <f t="shared" si="176"/>
        <v>0</v>
      </c>
      <c r="AX267" s="32">
        <f t="shared" si="176"/>
        <v>0</v>
      </c>
      <c r="AY267" s="32">
        <f t="shared" si="176"/>
        <v>0</v>
      </c>
      <c r="AZ267" s="32">
        <f t="shared" si="176"/>
        <v>0</v>
      </c>
      <c r="BA267" s="32">
        <f t="shared" si="176"/>
        <v>0</v>
      </c>
      <c r="BB267" s="32">
        <f t="shared" si="176"/>
        <v>0</v>
      </c>
      <c r="BC267" s="32">
        <f t="shared" si="176"/>
        <v>0</v>
      </c>
      <c r="BD267" s="32">
        <f t="shared" si="176"/>
        <v>0</v>
      </c>
      <c r="BE267" s="32">
        <f t="shared" si="176"/>
        <v>0</v>
      </c>
      <c r="BF267" s="32">
        <f t="shared" si="176"/>
        <v>0</v>
      </c>
      <c r="BG267" s="32">
        <f t="shared" si="176"/>
        <v>0</v>
      </c>
      <c r="BH267" s="32">
        <f t="shared" si="176"/>
        <v>0</v>
      </c>
      <c r="BI267" s="32">
        <f t="shared" si="176"/>
        <v>0</v>
      </c>
      <c r="BJ267" s="32">
        <f t="shared" si="176"/>
        <v>0</v>
      </c>
      <c r="BK267" s="32">
        <f t="shared" si="176"/>
        <v>0</v>
      </c>
      <c r="BL267" s="32">
        <f t="shared" si="176"/>
        <v>0</v>
      </c>
      <c r="BM267" s="32">
        <f t="shared" si="176"/>
        <v>0</v>
      </c>
      <c r="BN267" s="32">
        <f t="shared" si="176"/>
        <v>0</v>
      </c>
      <c r="BO267" s="32">
        <f t="shared" si="176"/>
        <v>0</v>
      </c>
      <c r="BP267" s="32">
        <f t="shared" si="176"/>
        <v>0</v>
      </c>
      <c r="BQ267" s="32">
        <f t="shared" si="176"/>
        <v>0</v>
      </c>
      <c r="BR267" s="32">
        <f t="shared" si="176"/>
        <v>0</v>
      </c>
      <c r="BS267" s="32">
        <f t="shared" si="176"/>
        <v>0</v>
      </c>
      <c r="BT267" s="32">
        <f t="shared" si="176"/>
        <v>0</v>
      </c>
      <c r="BU267" s="32">
        <f t="shared" si="176"/>
        <v>0</v>
      </c>
      <c r="BV267" s="32">
        <f t="shared" si="176"/>
        <v>0</v>
      </c>
      <c r="BW267" s="32">
        <f t="shared" si="176"/>
        <v>0</v>
      </c>
      <c r="BX267" s="32">
        <f t="shared" si="176"/>
        <v>0</v>
      </c>
      <c r="BY267" s="32">
        <f t="shared" si="176"/>
        <v>0</v>
      </c>
      <c r="BZ267" s="32">
        <f t="shared" si="176"/>
        <v>0</v>
      </c>
      <c r="CA267" s="32">
        <f t="shared" si="176"/>
        <v>0</v>
      </c>
      <c r="CB267" s="32">
        <f t="shared" si="176"/>
        <v>0</v>
      </c>
      <c r="CC267" s="32">
        <f t="shared" si="176"/>
        <v>0</v>
      </c>
      <c r="CD267" s="32">
        <f t="shared" si="176"/>
        <v>0</v>
      </c>
      <c r="CE267" s="32">
        <f t="shared" si="176"/>
        <v>0</v>
      </c>
      <c r="CF267" s="32">
        <f t="shared" si="176"/>
        <v>0</v>
      </c>
      <c r="CG267" s="32">
        <f t="shared" si="176"/>
        <v>0</v>
      </c>
      <c r="CH267" s="32">
        <f t="shared" si="176"/>
        <v>0</v>
      </c>
      <c r="CI267" s="32">
        <f t="shared" si="176"/>
        <v>0</v>
      </c>
      <c r="CJ267" s="32">
        <f t="shared" si="176"/>
        <v>0</v>
      </c>
      <c r="CK267" s="32">
        <f t="shared" si="176"/>
        <v>0</v>
      </c>
      <c r="CL267" s="32">
        <f t="shared" si="176"/>
        <v>0</v>
      </c>
      <c r="CM267" s="32">
        <f t="shared" si="176"/>
        <v>0</v>
      </c>
      <c r="CN267" s="32">
        <f t="shared" si="176"/>
        <v>0</v>
      </c>
      <c r="CO267" s="32">
        <f t="shared" si="176"/>
        <v>0</v>
      </c>
      <c r="CP267" s="32">
        <f t="shared" si="176"/>
        <v>0</v>
      </c>
      <c r="CQ267" s="32">
        <f t="shared" si="176"/>
        <v>0</v>
      </c>
      <c r="CR267" s="32">
        <f t="shared" si="176"/>
        <v>0</v>
      </c>
      <c r="CS267" s="32">
        <f t="shared" si="176"/>
        <v>0</v>
      </c>
    </row>
    <row r="268" spans="2:97" ht="15.75" customHeight="1">
      <c r="B268" s="2" t="s">
        <v>104</v>
      </c>
      <c r="E268" s="29">
        <f t="shared" si="174"/>
        <v>0</v>
      </c>
      <c r="F268" s="1"/>
      <c r="G268" s="40">
        <f t="shared" ref="G268:CS268" si="177">G258*G$52</f>
        <v>0</v>
      </c>
      <c r="H268" s="40">
        <f t="shared" si="177"/>
        <v>0</v>
      </c>
      <c r="I268" s="40">
        <f t="shared" si="177"/>
        <v>0</v>
      </c>
      <c r="J268" s="40">
        <f t="shared" si="177"/>
        <v>0</v>
      </c>
      <c r="K268" s="40">
        <f t="shared" si="177"/>
        <v>0</v>
      </c>
      <c r="L268" s="40">
        <f t="shared" si="177"/>
        <v>0</v>
      </c>
      <c r="M268" s="40">
        <f t="shared" si="177"/>
        <v>0</v>
      </c>
      <c r="N268" s="40">
        <f t="shared" si="177"/>
        <v>0</v>
      </c>
      <c r="O268" s="40">
        <f t="shared" si="177"/>
        <v>0</v>
      </c>
      <c r="P268" s="40">
        <f t="shared" si="177"/>
        <v>0</v>
      </c>
      <c r="Q268" s="40">
        <f t="shared" si="177"/>
        <v>0</v>
      </c>
      <c r="R268" s="40">
        <f t="shared" si="177"/>
        <v>0</v>
      </c>
      <c r="S268" s="40">
        <f t="shared" si="177"/>
        <v>0</v>
      </c>
      <c r="T268" s="40">
        <f t="shared" si="177"/>
        <v>0</v>
      </c>
      <c r="U268" s="40">
        <f t="shared" si="177"/>
        <v>0</v>
      </c>
      <c r="V268" s="40">
        <f t="shared" si="177"/>
        <v>0</v>
      </c>
      <c r="W268" s="40">
        <f t="shared" si="177"/>
        <v>0</v>
      </c>
      <c r="X268" s="40">
        <f t="shared" si="177"/>
        <v>0</v>
      </c>
      <c r="Y268" s="40">
        <f t="shared" si="177"/>
        <v>0</v>
      </c>
      <c r="Z268" s="40">
        <f t="shared" si="177"/>
        <v>0</v>
      </c>
      <c r="AA268" s="40">
        <f t="shared" si="177"/>
        <v>0</v>
      </c>
      <c r="AB268" s="40">
        <f t="shared" si="177"/>
        <v>0</v>
      </c>
      <c r="AC268" s="40">
        <f t="shared" si="177"/>
        <v>0</v>
      </c>
      <c r="AD268" s="40">
        <f t="shared" si="177"/>
        <v>0</v>
      </c>
      <c r="AE268" s="40">
        <f t="shared" si="177"/>
        <v>0</v>
      </c>
      <c r="AF268" s="40">
        <f t="shared" si="177"/>
        <v>0</v>
      </c>
      <c r="AG268" s="40">
        <f t="shared" si="177"/>
        <v>0</v>
      </c>
      <c r="AH268" s="40">
        <f t="shared" si="177"/>
        <v>0</v>
      </c>
      <c r="AI268" s="40">
        <f t="shared" si="177"/>
        <v>0</v>
      </c>
      <c r="AJ268" s="40">
        <f t="shared" si="177"/>
        <v>0</v>
      </c>
      <c r="AK268" s="40">
        <f t="shared" si="177"/>
        <v>0</v>
      </c>
      <c r="AL268" s="40">
        <f t="shared" si="177"/>
        <v>0</v>
      </c>
      <c r="AM268" s="40">
        <f t="shared" si="177"/>
        <v>0</v>
      </c>
      <c r="AN268" s="40">
        <f t="shared" si="177"/>
        <v>0</v>
      </c>
      <c r="AO268" s="40">
        <f t="shared" si="177"/>
        <v>0</v>
      </c>
      <c r="AP268" s="40">
        <f t="shared" si="177"/>
        <v>0</v>
      </c>
      <c r="AQ268" s="40">
        <f t="shared" si="177"/>
        <v>0</v>
      </c>
      <c r="AR268" s="40">
        <f t="shared" si="177"/>
        <v>0</v>
      </c>
      <c r="AS268" s="40">
        <f t="shared" si="177"/>
        <v>0</v>
      </c>
      <c r="AT268" s="40">
        <f t="shared" si="177"/>
        <v>0</v>
      </c>
      <c r="AU268" s="40">
        <f t="shared" si="177"/>
        <v>0</v>
      </c>
      <c r="AV268" s="40">
        <f t="shared" si="177"/>
        <v>0</v>
      </c>
      <c r="AW268" s="40">
        <f t="shared" si="177"/>
        <v>0</v>
      </c>
      <c r="AX268" s="40">
        <f t="shared" si="177"/>
        <v>0</v>
      </c>
      <c r="AY268" s="40">
        <f t="shared" si="177"/>
        <v>0</v>
      </c>
      <c r="AZ268" s="40">
        <f t="shared" si="177"/>
        <v>0</v>
      </c>
      <c r="BA268" s="40">
        <f t="shared" si="177"/>
        <v>0</v>
      </c>
      <c r="BB268" s="40">
        <f t="shared" si="177"/>
        <v>0</v>
      </c>
      <c r="BC268" s="40">
        <f t="shared" si="177"/>
        <v>0</v>
      </c>
      <c r="BD268" s="40">
        <f t="shared" si="177"/>
        <v>0</v>
      </c>
      <c r="BE268" s="40">
        <f t="shared" si="177"/>
        <v>0</v>
      </c>
      <c r="BF268" s="40">
        <f t="shared" si="177"/>
        <v>0</v>
      </c>
      <c r="BG268" s="40">
        <f t="shared" si="177"/>
        <v>0</v>
      </c>
      <c r="BH268" s="40">
        <f t="shared" si="177"/>
        <v>0</v>
      </c>
      <c r="BI268" s="40">
        <f t="shared" si="177"/>
        <v>0</v>
      </c>
      <c r="BJ268" s="40">
        <f t="shared" si="177"/>
        <v>0</v>
      </c>
      <c r="BK268" s="40">
        <f t="shared" si="177"/>
        <v>0</v>
      </c>
      <c r="BL268" s="40">
        <f t="shared" si="177"/>
        <v>0</v>
      </c>
      <c r="BM268" s="40">
        <f t="shared" si="177"/>
        <v>0</v>
      </c>
      <c r="BN268" s="40">
        <f t="shared" si="177"/>
        <v>0</v>
      </c>
      <c r="BO268" s="40">
        <f t="shared" si="177"/>
        <v>0</v>
      </c>
      <c r="BP268" s="40">
        <f t="shared" si="177"/>
        <v>0</v>
      </c>
      <c r="BQ268" s="40">
        <f t="shared" si="177"/>
        <v>0</v>
      </c>
      <c r="BR268" s="40">
        <f t="shared" si="177"/>
        <v>0</v>
      </c>
      <c r="BS268" s="40">
        <f t="shared" si="177"/>
        <v>0</v>
      </c>
      <c r="BT268" s="40">
        <f t="shared" si="177"/>
        <v>0</v>
      </c>
      <c r="BU268" s="40">
        <f t="shared" si="177"/>
        <v>0</v>
      </c>
      <c r="BV268" s="40">
        <f t="shared" si="177"/>
        <v>0</v>
      </c>
      <c r="BW268" s="40">
        <f t="shared" si="177"/>
        <v>0</v>
      </c>
      <c r="BX268" s="40">
        <f t="shared" si="177"/>
        <v>0</v>
      </c>
      <c r="BY268" s="40">
        <f t="shared" si="177"/>
        <v>0</v>
      </c>
      <c r="BZ268" s="40">
        <f t="shared" si="177"/>
        <v>0</v>
      </c>
      <c r="CA268" s="40">
        <f t="shared" si="177"/>
        <v>0</v>
      </c>
      <c r="CB268" s="40">
        <f t="shared" si="177"/>
        <v>0</v>
      </c>
      <c r="CC268" s="40">
        <f t="shared" si="177"/>
        <v>0</v>
      </c>
      <c r="CD268" s="40">
        <f t="shared" si="177"/>
        <v>0</v>
      </c>
      <c r="CE268" s="40">
        <f t="shared" si="177"/>
        <v>0</v>
      </c>
      <c r="CF268" s="40">
        <f t="shared" si="177"/>
        <v>0</v>
      </c>
      <c r="CG268" s="40">
        <f t="shared" si="177"/>
        <v>0</v>
      </c>
      <c r="CH268" s="40">
        <f t="shared" si="177"/>
        <v>0</v>
      </c>
      <c r="CI268" s="40">
        <f t="shared" si="177"/>
        <v>0</v>
      </c>
      <c r="CJ268" s="40">
        <f t="shared" si="177"/>
        <v>0</v>
      </c>
      <c r="CK268" s="40">
        <f t="shared" si="177"/>
        <v>0</v>
      </c>
      <c r="CL268" s="40">
        <f t="shared" si="177"/>
        <v>0</v>
      </c>
      <c r="CM268" s="40">
        <f t="shared" si="177"/>
        <v>0</v>
      </c>
      <c r="CN268" s="40">
        <f t="shared" si="177"/>
        <v>0</v>
      </c>
      <c r="CO268" s="40">
        <f t="shared" si="177"/>
        <v>0</v>
      </c>
      <c r="CP268" s="40">
        <f t="shared" si="177"/>
        <v>0</v>
      </c>
      <c r="CQ268" s="40">
        <f t="shared" si="177"/>
        <v>0</v>
      </c>
      <c r="CR268" s="40">
        <f t="shared" si="177"/>
        <v>0</v>
      </c>
      <c r="CS268" s="40">
        <f t="shared" si="177"/>
        <v>0</v>
      </c>
    </row>
    <row r="269" spans="2:97" ht="15.75" customHeight="1">
      <c r="B269" s="1"/>
      <c r="E269" s="31"/>
      <c r="F269" s="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c r="CP269" s="31"/>
      <c r="CQ269" s="31"/>
      <c r="CR269" s="31"/>
      <c r="CS269" s="31"/>
    </row>
    <row r="270" spans="2:97" ht="15.75" customHeight="1">
      <c r="B270" s="1" t="s">
        <v>105</v>
      </c>
    </row>
    <row r="271" spans="2:97" ht="15.75" customHeight="1">
      <c r="B271" s="2" t="s">
        <v>106</v>
      </c>
      <c r="C271" s="2" t="b">
        <f>IF(SUM(E110,E137,E164,E191,E218,E245)=E86,TRUE,FALSE)</f>
        <v>1</v>
      </c>
    </row>
    <row r="272" spans="2:97" ht="15.75" customHeight="1">
      <c r="B272" s="2" t="s">
        <v>107</v>
      </c>
      <c r="C272" s="2" t="b">
        <f>IF(SUM(E117,E144,E171,E198,E225,E252)=E87,TRUE,FALSE)</f>
        <v>1</v>
      </c>
    </row>
    <row r="273" spans="2:97" ht="15.75" customHeight="1">
      <c r="B273" s="2" t="s">
        <v>108</v>
      </c>
      <c r="C273" s="2" t="b">
        <f>ROUND(SUM(E122,E149,E176,E203,E230,E257),0)=ROUND(E95,0)</f>
        <v>1</v>
      </c>
    </row>
    <row r="274" spans="2:97" ht="15.75" customHeight="1"/>
    <row r="275" spans="2:97" ht="15.75" customHeight="1">
      <c r="B275" s="19" t="s">
        <v>109</v>
      </c>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c r="BZ275" s="42"/>
      <c r="CA275" s="42"/>
      <c r="CB275" s="42"/>
      <c r="CC275" s="42"/>
      <c r="CD275" s="42"/>
      <c r="CE275" s="42"/>
      <c r="CF275" s="42"/>
      <c r="CG275" s="42"/>
      <c r="CH275" s="42"/>
      <c r="CI275" s="42"/>
      <c r="CJ275" s="42"/>
      <c r="CK275" s="42"/>
      <c r="CL275" s="42"/>
      <c r="CM275" s="42"/>
      <c r="CN275" s="42"/>
      <c r="CO275" s="42"/>
      <c r="CP275" s="42"/>
      <c r="CQ275" s="42"/>
      <c r="CR275" s="42"/>
      <c r="CS275" s="42"/>
    </row>
    <row r="276" spans="2:97" ht="15.75" customHeight="1"/>
    <row r="277" spans="2:97" ht="15.75" customHeight="1">
      <c r="B277" s="43" t="s">
        <v>89</v>
      </c>
      <c r="C277" s="44"/>
      <c r="D277" s="44"/>
      <c r="E277" s="44"/>
    </row>
    <row r="278" spans="2:97" ht="15.75" customHeight="1"/>
    <row r="279" spans="2:97" ht="15.75" customHeight="1">
      <c r="B279" s="1" t="s">
        <v>110</v>
      </c>
    </row>
    <row r="280" spans="2:97" ht="15.75" customHeight="1"/>
    <row r="281" spans="2:97" ht="15.75" customHeight="1">
      <c r="B281" s="2" t="s">
        <v>111</v>
      </c>
      <c r="E281" s="45">
        <f>IF(ISERROR(XIRR(G93:CS93,G$4:CS$4)),0,XIRR(G93:CS93,G$4:CS$4))</f>
        <v>2.9802322387695314E-9</v>
      </c>
      <c r="G281" s="37"/>
    </row>
    <row r="282" spans="2:97" ht="15.75" customHeight="1">
      <c r="B282" s="2" t="s">
        <v>112</v>
      </c>
      <c r="E282" s="37">
        <f>IF(ISERROR(XIRR(T92:CS92,T$4:CS$4)),0,XIRR(T92:CS92,T$4:CS$4))</f>
        <v>7.2837176918983476E-2</v>
      </c>
    </row>
    <row r="283" spans="2:97" ht="15.75" customHeight="1">
      <c r="G283" s="37"/>
    </row>
    <row r="284" spans="2:97" ht="15.75" customHeight="1">
      <c r="B284" s="1" t="s">
        <v>113</v>
      </c>
      <c r="G284" s="37"/>
    </row>
    <row r="285" spans="2:97" ht="15.75" customHeight="1">
      <c r="G285" s="37"/>
    </row>
    <row r="286" spans="2:97" ht="15.75" customHeight="1">
      <c r="B286" s="2" t="s">
        <v>111</v>
      </c>
      <c r="E286" s="45">
        <f>IF(ISERROR(XIRR(G96:CS96,G$4:CS$4)),0,XIRR(G96:CS96,G$4:CS$4))</f>
        <v>2.9802322387695314E-9</v>
      </c>
      <c r="G286" s="37"/>
    </row>
    <row r="287" spans="2:97" ht="15.75" customHeight="1">
      <c r="B287" s="2" t="s">
        <v>112</v>
      </c>
      <c r="E287" s="37">
        <f>IF(ISERROR(XIRR(T95:CS95,T$4:CS$4)),0,XIRR(T95:CS95,T$4:CS$4))</f>
        <v>7.6775845885276806E-2</v>
      </c>
    </row>
    <row r="288" spans="2:97" ht="15.75" customHeight="1">
      <c r="G288" s="37"/>
    </row>
    <row r="289" spans="2:7" ht="15.75" customHeight="1">
      <c r="B289" s="1" t="s">
        <v>114</v>
      </c>
      <c r="G289" s="37"/>
    </row>
    <row r="290" spans="2:7" ht="15.75" customHeight="1">
      <c r="G290" s="37"/>
    </row>
    <row r="291" spans="2:7" ht="15.75" customHeight="1">
      <c r="B291" s="23" t="s">
        <v>115</v>
      </c>
      <c r="C291" s="23" t="s">
        <v>111</v>
      </c>
      <c r="D291" s="23" t="s">
        <v>116</v>
      </c>
      <c r="G291" s="37"/>
    </row>
    <row r="292" spans="2:7" ht="15.75" customHeight="1">
      <c r="B292" s="46" t="str">
        <f t="shared" ref="B292:B297" si="178">B14</f>
        <v>International Public Partnerships Limited</v>
      </c>
      <c r="C292" s="45">
        <f>IF(ISERROR(XIRR(G119:CS119,G$4:CS$4)),0,XIRR(G119:CS119,G$4:CS$4))</f>
        <v>2.9802322387695314E-9</v>
      </c>
      <c r="D292" s="45">
        <f>IF(ISERROR(XIRR(G118:CS118,G$4:CS$4)),0,XIRR(G118:CS118,G$4:CS$4))</f>
        <v>2.9802322387695314E-9</v>
      </c>
      <c r="G292" s="37"/>
    </row>
    <row r="293" spans="2:7" ht="15.75" customHeight="1">
      <c r="B293" s="46" t="str">
        <f t="shared" si="178"/>
        <v>IUK Investments Limited</v>
      </c>
      <c r="C293" s="45">
        <f>IF(ISERROR(XIRR(G146:CS146,G$4:CS$4)),0,XIRR(G146:CS146,G$4:CS$4))</f>
        <v>0</v>
      </c>
      <c r="D293" s="45">
        <f>IF(ISERROR(XIRR(G145:CS145,G$4:CS$4)),0,XIRR(G145:CS145,G$4:CS$4))</f>
        <v>2.9802322387695314E-9</v>
      </c>
      <c r="G293" s="37"/>
    </row>
    <row r="294" spans="2:7" ht="15.75" customHeight="1">
      <c r="B294" s="46">
        <f t="shared" si="178"/>
        <v>0</v>
      </c>
      <c r="C294" s="45">
        <f>IF(ISERROR(XIRR(G173:CS173,G$4:CS$4)),0,XIRR(G173:CS173,G$4:CS$4))</f>
        <v>0</v>
      </c>
      <c r="D294" s="45">
        <f>IF(ISERROR(XIRR(G172:CS172,G$4:CS$4)),0,XIRR(G172:CS172,G$4:CS$4))</f>
        <v>0</v>
      </c>
      <c r="G294" s="37"/>
    </row>
    <row r="295" spans="2:7" ht="15.75" customHeight="1">
      <c r="B295" s="46">
        <f t="shared" si="178"/>
        <v>0</v>
      </c>
      <c r="C295" s="45">
        <f>IF(ISERROR(XIRR(G200:CS200,G$4:CS$4)),0,XIRR(G200:CS200,G$4:CS$4))</f>
        <v>0</v>
      </c>
      <c r="D295" s="45">
        <f>IF(ISERROR(XIRR(G199:CS199,G$4:CS$4)),0,XIRR(G199:CS199,G$4:CS$4))</f>
        <v>0</v>
      </c>
      <c r="G295" s="37"/>
    </row>
    <row r="296" spans="2:7" ht="15.75" customHeight="1">
      <c r="B296" s="46">
        <f t="shared" si="178"/>
        <v>0</v>
      </c>
      <c r="C296" s="45">
        <f>IF(ISERROR(XIRR(G227:CS227,G$4:CS$4)),0,XIRR(G227:CS227,G$4:CS$4))</f>
        <v>0</v>
      </c>
      <c r="D296" s="45">
        <f>IF(ISERROR(XIRR(G226:CS226,G$4:CS$4)),0,XIRR(G226:CS226,G$4:CS$4))</f>
        <v>0</v>
      </c>
      <c r="G296" s="37"/>
    </row>
    <row r="297" spans="2:7" ht="15.75" customHeight="1">
      <c r="B297" s="46">
        <f t="shared" si="178"/>
        <v>0</v>
      </c>
      <c r="C297" s="45">
        <f>IF(ISERROR(XIRR(G254:CS254,G$4:CS$4)),0,XIRR(G254:CS254,G$4:CS$4))</f>
        <v>0</v>
      </c>
      <c r="D297" s="45">
        <f>IF(ISERROR(XIRR(G253:CS253,G$4:CS$4)),0,XIRR(G253:CS253,G$4:CS$4))</f>
        <v>0</v>
      </c>
      <c r="G297" s="37"/>
    </row>
    <row r="298" spans="2:7" ht="15.75" customHeight="1">
      <c r="G298" s="37"/>
    </row>
    <row r="299" spans="2:7" ht="15.75" customHeight="1">
      <c r="B299" s="1" t="s">
        <v>117</v>
      </c>
      <c r="G299" s="37"/>
    </row>
    <row r="300" spans="2:7" ht="15.75" customHeight="1">
      <c r="G300" s="37"/>
    </row>
    <row r="301" spans="2:7" ht="15.75" customHeight="1">
      <c r="B301" s="23" t="s">
        <v>115</v>
      </c>
      <c r="C301" s="23" t="s">
        <v>111</v>
      </c>
      <c r="D301" s="23" t="s">
        <v>116</v>
      </c>
      <c r="G301" s="37"/>
    </row>
    <row r="302" spans="2:7" ht="15.75" customHeight="1">
      <c r="B302" s="46" t="str">
        <f t="shared" ref="B302:B307" si="179">B292</f>
        <v>International Public Partnerships Limited</v>
      </c>
      <c r="C302" s="45">
        <f>IF(ISERROR(XIRR(G123:CS123,G$4:CS$4)),0,XIRR(G123:CS123,G$4:CS$4))</f>
        <v>2.9802322387695314E-9</v>
      </c>
      <c r="D302" s="45">
        <f>IF(ISERROR(XIRR(G122:CS122,G$4:CS$4)),0,XIRR(G122:CS122,G$4:CS$4))</f>
        <v>2.9802322387695314E-9</v>
      </c>
      <c r="G302" s="37"/>
    </row>
    <row r="303" spans="2:7" ht="15.75" customHeight="1">
      <c r="B303" s="46" t="str">
        <f t="shared" si="179"/>
        <v>IUK Investments Limited</v>
      </c>
      <c r="C303" s="45">
        <f>IF(ISERROR(XIRR(G150:CS150,G$4:CS$4)),0,XIRR(G150:CS150,G$4:CS$4))</f>
        <v>2.9802322387695314E-9</v>
      </c>
      <c r="D303" s="45">
        <f>IF(ISERROR(XIRR(G149:CS149,G$4:CS$4)),0,XIRR(G149:CS149,G$4:CS$4))</f>
        <v>2.9802322387695314E-9</v>
      </c>
      <c r="G303" s="37"/>
    </row>
    <row r="304" spans="2:7" ht="15.75" customHeight="1">
      <c r="B304" s="46">
        <f t="shared" si="179"/>
        <v>0</v>
      </c>
      <c r="C304" s="45">
        <f>IF(ISERROR(XIRR(G177:CS177,G$4:CS$4)),0,XIRR(G177:CS177,G$4:CS$4))</f>
        <v>0</v>
      </c>
      <c r="D304" s="45">
        <f>IF(ISERROR(XIRR(G176:CS176,G$4:CS$4)),0,XIRR(G176:CS176,G$4:CS$4))</f>
        <v>0</v>
      </c>
      <c r="E304" s="37"/>
      <c r="G304" s="37"/>
    </row>
    <row r="305" spans="2:7" ht="15.75" customHeight="1">
      <c r="B305" s="46">
        <f t="shared" si="179"/>
        <v>0</v>
      </c>
      <c r="C305" s="45">
        <f>IF(ISERROR(XIRR(G204:CS204,G$4:CS$4)),0,XIRR(G204:CS204,G$4:CS$4))</f>
        <v>0</v>
      </c>
      <c r="D305" s="45">
        <f>IF(ISERROR(XIRR(G203:CS203,G$4:CS$4)),0,XIRR(G203:CS203,G$4:CS$4))</f>
        <v>0</v>
      </c>
      <c r="G305" s="37"/>
    </row>
    <row r="306" spans="2:7" ht="15.75" customHeight="1">
      <c r="B306" s="46">
        <f t="shared" si="179"/>
        <v>0</v>
      </c>
      <c r="C306" s="45">
        <f>IF(ISERROR(XIRR(G231:CS231,G$4:CS$4)),0,XIRR(G231:CS231,G$4:CS$4))</f>
        <v>0</v>
      </c>
      <c r="D306" s="45">
        <f>IF(ISERROR(XIRR(G230:CS230,G$4:CS$4)),0,XIRR(G230:CS230,G$4:CS$4))</f>
        <v>0</v>
      </c>
      <c r="G306" s="37"/>
    </row>
    <row r="307" spans="2:7" ht="15.75" customHeight="1">
      <c r="B307" s="46">
        <f t="shared" si="179"/>
        <v>0</v>
      </c>
      <c r="C307" s="45">
        <f>IF(ISERROR(XIRR(G258:CS258,G$4:CS$4)),0,XIRR(G258:CS258,G$4:CS$4))</f>
        <v>0</v>
      </c>
      <c r="D307" s="45">
        <f>IF(ISERROR(XIRR(G257:CS257,G$4:CS$4)),0,XIRR(G257:CS257,G$4:CS$4))</f>
        <v>0</v>
      </c>
      <c r="G307" s="37"/>
    </row>
    <row r="308" spans="2:7" ht="15.75" customHeight="1">
      <c r="G308" s="37"/>
    </row>
    <row r="309" spans="2:7" ht="15.75" customHeight="1">
      <c r="B309" s="43" t="s">
        <v>94</v>
      </c>
      <c r="C309" s="44"/>
      <c r="D309" s="44"/>
      <c r="E309" s="44"/>
      <c r="G309" s="37"/>
    </row>
    <row r="310" spans="2:7" ht="15.75" customHeight="1">
      <c r="G310" s="37"/>
    </row>
    <row r="311" spans="2:7" ht="15.75" customHeight="1">
      <c r="B311" s="1" t="s">
        <v>110</v>
      </c>
      <c r="G311" s="37"/>
    </row>
    <row r="312" spans="2:7" ht="15.75" customHeight="1">
      <c r="G312" s="37"/>
    </row>
    <row r="313" spans="2:7" ht="15.75" customHeight="1">
      <c r="B313" s="2" t="s">
        <v>111</v>
      </c>
      <c r="E313" s="45">
        <f>IF(ISERROR(XIRR(G101:CS101,G$4:CS$4)),0,XIRR(G101:CS101,G$4:CS$4))</f>
        <v>2.9802322387695314E-9</v>
      </c>
      <c r="G313" s="37"/>
    </row>
    <row r="314" spans="2:7" ht="15.75" customHeight="1">
      <c r="B314" s="2" t="s">
        <v>112</v>
      </c>
      <c r="E314" s="47">
        <f>IF(ISERROR(XIRR(T100:CS100,T$4:CS$4)),0,XIRR(T100:CS100,T$4:CS$4))</f>
        <v>1.8161180615425109E-2</v>
      </c>
    </row>
    <row r="315" spans="2:7" ht="15.75" customHeight="1">
      <c r="G315" s="37"/>
    </row>
    <row r="316" spans="2:7" ht="15.75" customHeight="1">
      <c r="B316" s="1" t="s">
        <v>113</v>
      </c>
      <c r="G316" s="37"/>
    </row>
    <row r="317" spans="2:7" ht="15.75" customHeight="1">
      <c r="G317" s="37"/>
    </row>
    <row r="318" spans="2:7" ht="15.75" customHeight="1">
      <c r="B318" s="2" t="s">
        <v>111</v>
      </c>
      <c r="E318" s="45">
        <f>IF(ISERROR(XIRR(G104:CS104,G$4:CS$4)),0,XIRR(G104:CS104,G$4:CS$4))</f>
        <v>2.9802322387695314E-9</v>
      </c>
      <c r="G318" s="37"/>
    </row>
    <row r="319" spans="2:7" ht="15.75" customHeight="1">
      <c r="B319" s="2" t="s">
        <v>112</v>
      </c>
      <c r="E319" s="47">
        <f>IF(ISERROR(XIRR(T128:CS128,T$4:CS$4)),0,XIRR(T128:CS128,T$4:CS$4))</f>
        <v>1.8030014634132386E-2</v>
      </c>
      <c r="G319" s="37"/>
    </row>
    <row r="320" spans="2:7" ht="15.75" customHeight="1"/>
    <row r="321" spans="2:4" ht="15.75" customHeight="1">
      <c r="B321" s="1" t="s">
        <v>114</v>
      </c>
    </row>
    <row r="322" spans="2:4" ht="15.75" customHeight="1"/>
    <row r="323" spans="2:4" ht="15.75" customHeight="1">
      <c r="B323" s="23" t="s">
        <v>115</v>
      </c>
      <c r="C323" s="23" t="s">
        <v>111</v>
      </c>
      <c r="D323" s="23" t="s">
        <v>116</v>
      </c>
    </row>
    <row r="324" spans="2:4" ht="15.75" customHeight="1">
      <c r="B324" s="46" t="str">
        <f t="shared" ref="B324:B329" si="180">B292</f>
        <v>International Public Partnerships Limited</v>
      </c>
      <c r="C324" s="45">
        <f>IF(ISERROR(XIRR(G129:CS129,G$4:CS$4)),0,XIRR(G129:CS129,G$4:CS$4))</f>
        <v>2.9802322387695314E-9</v>
      </c>
      <c r="D324" s="45">
        <f>IF(ISERROR(XIRR(G128:CS128,G$4:CS$4)),0,XIRR(G128:CS128,G$4:CS$4))</f>
        <v>2.9802322387695314E-9</v>
      </c>
    </row>
    <row r="325" spans="2:4" ht="15.75" customHeight="1">
      <c r="B325" s="46" t="str">
        <f t="shared" si="180"/>
        <v>IUK Investments Limited</v>
      </c>
      <c r="C325" s="45">
        <f>IF(ISERROR(XIRR(G156:CS156,G$4:CS$4)),0,XIRR(G156:CS156,G$4:CS$4))</f>
        <v>0</v>
      </c>
      <c r="D325" s="45">
        <f>IF(ISERROR(XIRR(G155:CS155,G$4:CS$4)),0,XIRR(G155:CS155,G$4:CS$4))</f>
        <v>2.9802322387695314E-9</v>
      </c>
    </row>
    <row r="326" spans="2:4" ht="15.75" customHeight="1">
      <c r="B326" s="46">
        <f t="shared" si="180"/>
        <v>0</v>
      </c>
      <c r="C326" s="45">
        <f>IF(ISERROR(XIRR(G183:CS183,G$4:CS$4)),0,XIRR(G183:CS183,G$4:CS$4))</f>
        <v>0</v>
      </c>
      <c r="D326" s="45">
        <f>IF(ISERROR(XIRR(G182:CS182,G$4:CS$4)),0,XIRR(G182:CS182,G$4:CS$4))</f>
        <v>0</v>
      </c>
    </row>
    <row r="327" spans="2:4" ht="15.75" customHeight="1">
      <c r="B327" s="46">
        <f t="shared" si="180"/>
        <v>0</v>
      </c>
      <c r="C327" s="45">
        <f>IF(ISERROR(XIRR(G209:CS209,G$4:CS$4)),0,XIRR(G209:CS209,G$4:CS$4))</f>
        <v>0</v>
      </c>
      <c r="D327" s="45">
        <f>IF(ISERROR(XIRR(G208:CS208,G$4:CS$4)),0,XIRR(G208:CS208,G$4:CS$4))</f>
        <v>0</v>
      </c>
    </row>
    <row r="328" spans="2:4" ht="15.75" customHeight="1">
      <c r="B328" s="46">
        <f t="shared" si="180"/>
        <v>0</v>
      </c>
      <c r="C328" s="45">
        <f>IF(ISERROR(XIRR(G236:CS236,G$4:CS$4)),0,XIRR(G236:CS236,G$4:CS$4))</f>
        <v>0</v>
      </c>
      <c r="D328" s="45">
        <f>IF(ISERROR(XIRR(G235:CS235,G$4:CS$4)),0,XIRR(G235:CS235,G$4:CS$4))</f>
        <v>0</v>
      </c>
    </row>
    <row r="329" spans="2:4" ht="15.75" customHeight="1">
      <c r="B329" s="46">
        <f t="shared" si="180"/>
        <v>0</v>
      </c>
      <c r="C329" s="45">
        <f>IF(ISERROR(XIRR(G263:CS263,G$4:CS$4)),0,XIRR(G263:CS263,G$4:CS$4))</f>
        <v>0</v>
      </c>
      <c r="D329" s="45">
        <f>IF(ISERROR(XIRR(G262:CS262,G$4:CS$4)),0,XIRR(G262:CS262,G$4:CS$4))</f>
        <v>0</v>
      </c>
    </row>
    <row r="330" spans="2:4" ht="15.75" customHeight="1"/>
    <row r="331" spans="2:4" ht="15.75" customHeight="1">
      <c r="B331" s="1" t="s">
        <v>117</v>
      </c>
    </row>
    <row r="332" spans="2:4" ht="15.75" customHeight="1"/>
    <row r="333" spans="2:4" ht="15.75" customHeight="1">
      <c r="B333" s="23" t="s">
        <v>115</v>
      </c>
      <c r="C333" s="23" t="s">
        <v>111</v>
      </c>
      <c r="D333" s="23" t="s">
        <v>116</v>
      </c>
    </row>
    <row r="334" spans="2:4" ht="15.75" customHeight="1">
      <c r="B334" s="46" t="str">
        <f t="shared" ref="B334:B339" si="181">B324</f>
        <v>International Public Partnerships Limited</v>
      </c>
      <c r="C334" s="45">
        <f>IF(ISERROR(XIRR(G133:CS133,G$4:CS$4)),0,XIRR(G133:CS133,G$4:CS$4))</f>
        <v>2.9802322387695314E-9</v>
      </c>
      <c r="D334" s="45">
        <f>IF(ISERROR(XIRR(G132:CS132,G$4:CS$4)),0,XIRR(G132:CS132,G$4:CS$4))</f>
        <v>2.9802322387695314E-9</v>
      </c>
    </row>
    <row r="335" spans="2:4" ht="15.75" customHeight="1">
      <c r="B335" s="46" t="str">
        <f t="shared" si="181"/>
        <v>IUK Investments Limited</v>
      </c>
      <c r="C335" s="45">
        <f>IF(ISERROR(XIRR(G160:CS160,G$4:CS$4)),0,XIRR(G160:CS160,G$4:CS$4))</f>
        <v>2.9802322387695314E-9</v>
      </c>
      <c r="D335" s="45">
        <f>IF(ISERROR(XIRR(G159:CS159,G$4:CS$4)),0,XIRR(G159:CS159,G$4:CS$4))</f>
        <v>2.9802322387695314E-9</v>
      </c>
    </row>
    <row r="336" spans="2:4" ht="15.75" customHeight="1">
      <c r="B336" s="46">
        <f t="shared" si="181"/>
        <v>0</v>
      </c>
      <c r="C336" s="45">
        <f>IF(ISERROR(XIRR(G187:CS187,G$4:CS$4)),0,XIRR(G187:CS187,G$4:CS$4))</f>
        <v>0</v>
      </c>
      <c r="D336" s="45">
        <f>IF(ISERROR(XIRR(G186:CS186,G$4:CS$4)),0,XIRR(G186:CS186,G$4:CS$4))</f>
        <v>0</v>
      </c>
    </row>
    <row r="337" spans="2:4" ht="15.75" customHeight="1">
      <c r="B337" s="46">
        <f t="shared" si="181"/>
        <v>0</v>
      </c>
      <c r="C337" s="45">
        <f>IF(ISERROR(XIRR(G214:CS214,G$4:CS$4)),0,XIRR(G214:CS214,G$4:CS$4))</f>
        <v>0</v>
      </c>
      <c r="D337" s="45">
        <f>IF(ISERROR(XIRR(G213:CS213,G$4:CS$4)),0,XIRR(G213:CS213,G$4:CS$4))</f>
        <v>0</v>
      </c>
    </row>
    <row r="338" spans="2:4" ht="15.75" customHeight="1">
      <c r="B338" s="46">
        <f t="shared" si="181"/>
        <v>0</v>
      </c>
      <c r="C338" s="45">
        <f>IF(ISERROR(XIRR(G241:CS241,G$4:CS$4)),0,XIRR(G241:CS241,G$4:CS$4))</f>
        <v>0</v>
      </c>
      <c r="D338" s="45">
        <f>IF(ISERROR(XIRR(G240:CS240,G$4:CS$4)),0,XIRR(G240:CS240,G$4:CS$4))</f>
        <v>0</v>
      </c>
    </row>
    <row r="339" spans="2:4" ht="15.75" customHeight="1">
      <c r="B339" s="46">
        <f t="shared" si="181"/>
        <v>0</v>
      </c>
      <c r="C339" s="45">
        <f>IF(ISERROR(XIRR(G268:CS268,G$4:CS$4)),0,XIRR(G268:CS268,G$4:CS$4))</f>
        <v>0</v>
      </c>
      <c r="D339" s="45">
        <f>IF(ISERROR(XIRR(G267:CS267,G$4:CS$4)),0,XIRR(G267:CS267,G$4:CS$4))</f>
        <v>0</v>
      </c>
    </row>
  </sheetData>
  <conditionalFormatting sqref="C271:C273">
    <cfRule type="cellIs" dxfId="5" priority="1" operator="equal">
      <formula>"TRUE"</formula>
    </cfRule>
    <cfRule type="cellIs" dxfId="4" priority="2" operator="equal">
      <formula>"FALSE"</formula>
    </cfRule>
  </conditionalFormatting>
  <conditionalFormatting sqref="E82">
    <cfRule type="cellIs" dxfId="3" priority="3" operator="equal">
      <formula>"TRUE"</formula>
    </cfRule>
    <cfRule type="cellIs" dxfId="2" priority="4" operator="equal">
      <formula>"FALSE"</formula>
    </cfRule>
  </conditionalFormatting>
  <conditionalFormatting sqref="G56:CS65">
    <cfRule type="expression" dxfId="1" priority="5">
      <formula>G$4&gt;=$C$9</formula>
    </cfRule>
  </conditionalFormatting>
  <conditionalFormatting sqref="G70:CS79">
    <cfRule type="expression" dxfId="0" priority="6">
      <formula>G$4&lt;$C$9</formula>
    </cfRule>
  </conditionalFormatting>
  <pageMargins left="0.7" right="0.7" top="0.75" bottom="0.75" header="0" footer="0"/>
  <pageSetup paperSize="8" orientation="portrait"/>
  <rowBreaks count="1" manualBreakCount="1">
    <brk id="18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36FAA-C134-4D4C-A508-35F4998F3ED7}">
  <sheetPr>
    <tabColor theme="5"/>
  </sheetPr>
  <dimension ref="B2:D38"/>
  <sheetViews>
    <sheetView workbookViewId="0">
      <selection activeCell="D23" sqref="D23"/>
    </sheetView>
  </sheetViews>
  <sheetFormatPr defaultColWidth="8.85546875" defaultRowHeight="14.65"/>
  <cols>
    <col min="1" max="1" width="3" customWidth="1"/>
    <col min="2" max="2" width="45.42578125" bestFit="1" customWidth="1"/>
    <col min="3" max="3" width="3.42578125" customWidth="1"/>
    <col min="4" max="4" width="85.85546875" customWidth="1"/>
  </cols>
  <sheetData>
    <row r="2" spans="2:4">
      <c r="B2" s="63" t="s">
        <v>28</v>
      </c>
    </row>
    <row r="4" spans="2:4">
      <c r="B4" t="s">
        <v>29</v>
      </c>
    </row>
    <row r="6" spans="2:4">
      <c r="B6" s="63" t="s">
        <v>30</v>
      </c>
    </row>
    <row r="8" spans="2:4">
      <c r="B8" t="s">
        <v>31</v>
      </c>
      <c r="D8" s="64">
        <v>45883</v>
      </c>
    </row>
    <row r="9" spans="2:4">
      <c r="B9" t="s">
        <v>32</v>
      </c>
      <c r="D9" s="64">
        <v>42073</v>
      </c>
    </row>
    <row r="11" spans="2:4">
      <c r="B11" s="63" t="s">
        <v>33</v>
      </c>
    </row>
    <row r="13" spans="2:4">
      <c r="B13" s="65" t="s">
        <v>34</v>
      </c>
      <c r="D13" s="66"/>
    </row>
    <row r="14" spans="2:4">
      <c r="B14" s="65" t="s">
        <v>35</v>
      </c>
      <c r="D14" s="66"/>
    </row>
    <row r="15" spans="2:4">
      <c r="B15" s="65" t="s">
        <v>36</v>
      </c>
      <c r="D15" s="66"/>
    </row>
    <row r="16" spans="2:4">
      <c r="B16" s="65" t="s">
        <v>37</v>
      </c>
      <c r="D16" s="66"/>
    </row>
    <row r="17" spans="2:4">
      <c r="B17" s="65" t="s">
        <v>38</v>
      </c>
      <c r="D17" s="67"/>
    </row>
    <row r="18" spans="2:4">
      <c r="B18" s="65" t="s">
        <v>39</v>
      </c>
      <c r="D18" s="68"/>
    </row>
    <row r="19" spans="2:4">
      <c r="B19" s="65"/>
    </row>
    <row r="20" spans="2:4">
      <c r="B20" s="69" t="s">
        <v>40</v>
      </c>
    </row>
    <row r="21" spans="2:4">
      <c r="B21" s="65"/>
    </row>
    <row r="22" spans="2:4">
      <c r="B22" s="65" t="s">
        <v>41</v>
      </c>
      <c r="D22" s="66">
        <v>1507</v>
      </c>
    </row>
    <row r="23" spans="2:4">
      <c r="B23" s="65" t="s">
        <v>42</v>
      </c>
      <c r="D23" s="66" t="s">
        <v>43</v>
      </c>
    </row>
    <row r="24" spans="2:4">
      <c r="B24" s="65"/>
    </row>
    <row r="25" spans="2:4">
      <c r="B25" s="69" t="s">
        <v>44</v>
      </c>
    </row>
    <row r="26" spans="2:4">
      <c r="B26" s="65"/>
    </row>
    <row r="27" spans="2:4">
      <c r="B27" s="65" t="s">
        <v>45</v>
      </c>
      <c r="D27" s="66" t="s">
        <v>46</v>
      </c>
    </row>
    <row r="28" spans="2:4">
      <c r="B28" s="65" t="s">
        <v>47</v>
      </c>
      <c r="D28" s="67" t="s">
        <v>48</v>
      </c>
    </row>
    <row r="29" spans="2:4">
      <c r="B29" s="65" t="s">
        <v>49</v>
      </c>
      <c r="D29" s="66" t="s">
        <v>50</v>
      </c>
    </row>
    <row r="30" spans="2:4">
      <c r="B30" s="65"/>
    </row>
    <row r="31" spans="2:4">
      <c r="B31" s="69" t="s">
        <v>51</v>
      </c>
    </row>
    <row r="32" spans="2:4" ht="17.25" customHeight="1">
      <c r="B32" s="69"/>
    </row>
    <row r="33" spans="2:4" ht="17.25" customHeight="1">
      <c r="B33" s="70" t="s">
        <v>52</v>
      </c>
    </row>
    <row r="34" spans="2:4">
      <c r="B34" s="65"/>
    </row>
    <row r="35" spans="2:4">
      <c r="B35" s="65" t="s">
        <v>45</v>
      </c>
      <c r="D35" s="66" t="s">
        <v>53</v>
      </c>
    </row>
    <row r="36" spans="2:4">
      <c r="B36" s="65" t="s">
        <v>47</v>
      </c>
      <c r="D36" s="66">
        <v>9304197</v>
      </c>
    </row>
    <row r="37" spans="2:4">
      <c r="B37" s="65" t="s">
        <v>49</v>
      </c>
      <c r="D37" s="66" t="s">
        <v>50</v>
      </c>
    </row>
    <row r="38" spans="2:4">
      <c r="B38" s="65" t="s">
        <v>54</v>
      </c>
      <c r="D38" s="71">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6AA14-A46F-B647-9164-C79FA6A743B3}">
  <sheetPr>
    <tabColor theme="5"/>
  </sheetPr>
  <dimension ref="B2:CH339"/>
  <sheetViews>
    <sheetView topLeftCell="A29" zoomScale="70" zoomScaleNormal="70" workbookViewId="0">
      <selection activeCell="H44" sqref="H44"/>
    </sheetView>
  </sheetViews>
  <sheetFormatPr defaultColWidth="8.85546875" defaultRowHeight="14.65"/>
  <cols>
    <col min="1" max="1" width="4" customWidth="1"/>
    <col min="2" max="2" width="27.7109375" customWidth="1"/>
    <col min="3" max="3" width="16" customWidth="1"/>
    <col min="4" max="4" width="17.42578125" customWidth="1"/>
    <col min="5" max="5" width="14" customWidth="1"/>
    <col min="6" max="6" width="3.28515625" customWidth="1"/>
    <col min="7" max="7" width="11.42578125" bestFit="1" customWidth="1"/>
    <col min="8" max="10" width="12.42578125" bestFit="1" customWidth="1"/>
    <col min="11" max="15" width="11.42578125" customWidth="1"/>
    <col min="16" max="16" width="12.42578125" bestFit="1" customWidth="1"/>
    <col min="17" max="21" width="11.42578125" customWidth="1"/>
    <col min="22" max="69" width="12.42578125" bestFit="1" customWidth="1"/>
    <col min="70" max="70" width="11.42578125" customWidth="1"/>
    <col min="71" max="71" width="12.42578125" bestFit="1" customWidth="1"/>
    <col min="72" max="73" width="11.42578125" customWidth="1"/>
    <col min="74" max="79" width="12.42578125" bestFit="1" customWidth="1"/>
    <col min="80" max="80" width="12.42578125" customWidth="1"/>
    <col min="81" max="86" width="12.42578125" bestFit="1" customWidth="1"/>
  </cols>
  <sheetData>
    <row r="2" spans="2:86" ht="15" thickBot="1">
      <c r="B2" s="63" t="s">
        <v>55</v>
      </c>
    </row>
    <row r="3" spans="2:86">
      <c r="G3" s="72">
        <f>IF(MONTH(C8)&lt;4,(DATE(YEAR(C8)-1,4,1)),DATE(YEAR(C8),4,1))</f>
        <v>41730</v>
      </c>
      <c r="H3" s="73">
        <f>G4+1</f>
        <v>41913</v>
      </c>
      <c r="I3" s="73">
        <f>H4+1</f>
        <v>42095</v>
      </c>
      <c r="J3" s="73">
        <f>I4+1</f>
        <v>42278</v>
      </c>
      <c r="K3" s="73">
        <v>42461</v>
      </c>
      <c r="L3" s="73">
        <v>42491</v>
      </c>
      <c r="M3" s="73">
        <v>42522</v>
      </c>
      <c r="N3" s="73">
        <v>42552</v>
      </c>
      <c r="O3" s="73">
        <v>42583</v>
      </c>
      <c r="P3" s="73">
        <v>42614</v>
      </c>
      <c r="Q3" s="73">
        <v>42644</v>
      </c>
      <c r="R3" s="73">
        <v>42675</v>
      </c>
      <c r="S3" s="73">
        <v>42705</v>
      </c>
      <c r="T3" s="73">
        <v>42736</v>
      </c>
      <c r="U3" s="73">
        <v>42767</v>
      </c>
      <c r="V3" s="73">
        <f t="shared" ref="V3:CA3" si="0">U4+1</f>
        <v>42795</v>
      </c>
      <c r="W3" s="73">
        <f t="shared" si="0"/>
        <v>42826</v>
      </c>
      <c r="X3" s="73">
        <f t="shared" si="0"/>
        <v>43009</v>
      </c>
      <c r="Y3" s="73">
        <f t="shared" si="0"/>
        <v>43191</v>
      </c>
      <c r="Z3" s="74">
        <f t="shared" si="0"/>
        <v>43374</v>
      </c>
      <c r="AA3" s="75">
        <f t="shared" si="0"/>
        <v>43556</v>
      </c>
      <c r="AB3" s="75">
        <f t="shared" si="0"/>
        <v>43739</v>
      </c>
      <c r="AC3" s="75">
        <f t="shared" si="0"/>
        <v>43922</v>
      </c>
      <c r="AD3" s="75">
        <f t="shared" si="0"/>
        <v>44105</v>
      </c>
      <c r="AE3" s="75">
        <f t="shared" si="0"/>
        <v>44287</v>
      </c>
      <c r="AF3" s="75">
        <f t="shared" si="0"/>
        <v>44470</v>
      </c>
      <c r="AG3" s="75">
        <f t="shared" si="0"/>
        <v>44652</v>
      </c>
      <c r="AH3" s="75">
        <f t="shared" si="0"/>
        <v>44835</v>
      </c>
      <c r="AI3" s="75">
        <f t="shared" si="0"/>
        <v>45017</v>
      </c>
      <c r="AJ3" s="75">
        <f t="shared" si="0"/>
        <v>45200</v>
      </c>
      <c r="AK3" s="75">
        <f t="shared" si="0"/>
        <v>45383</v>
      </c>
      <c r="AL3" s="75">
        <f t="shared" si="0"/>
        <v>45566</v>
      </c>
      <c r="AM3" s="75">
        <f t="shared" si="0"/>
        <v>45748</v>
      </c>
      <c r="AN3" s="75">
        <f t="shared" si="0"/>
        <v>45931</v>
      </c>
      <c r="AO3" s="75">
        <f t="shared" si="0"/>
        <v>46113</v>
      </c>
      <c r="AP3" s="75">
        <f t="shared" si="0"/>
        <v>46296</v>
      </c>
      <c r="AQ3" s="75">
        <f t="shared" si="0"/>
        <v>46478</v>
      </c>
      <c r="AR3" s="75">
        <f t="shared" si="0"/>
        <v>46661</v>
      </c>
      <c r="AS3" s="75">
        <f t="shared" si="0"/>
        <v>46844</v>
      </c>
      <c r="AT3" s="75">
        <f t="shared" si="0"/>
        <v>47027</v>
      </c>
      <c r="AU3" s="75">
        <f t="shared" si="0"/>
        <v>47209</v>
      </c>
      <c r="AV3" s="75">
        <f t="shared" si="0"/>
        <v>47392</v>
      </c>
      <c r="AW3" s="75">
        <f t="shared" si="0"/>
        <v>47574</v>
      </c>
      <c r="AX3" s="75">
        <f t="shared" si="0"/>
        <v>47757</v>
      </c>
      <c r="AY3" s="75">
        <f t="shared" si="0"/>
        <v>47939</v>
      </c>
      <c r="AZ3" s="75">
        <f t="shared" si="0"/>
        <v>48122</v>
      </c>
      <c r="BA3" s="75">
        <f t="shared" si="0"/>
        <v>48305</v>
      </c>
      <c r="BB3" s="75">
        <f t="shared" si="0"/>
        <v>48488</v>
      </c>
      <c r="BC3" s="75">
        <f t="shared" si="0"/>
        <v>48670</v>
      </c>
      <c r="BD3" s="75">
        <f t="shared" si="0"/>
        <v>48853</v>
      </c>
      <c r="BE3" s="75">
        <f t="shared" si="0"/>
        <v>49035</v>
      </c>
      <c r="BF3" s="75">
        <f t="shared" si="0"/>
        <v>49218</v>
      </c>
      <c r="BG3" s="75">
        <f t="shared" si="0"/>
        <v>49400</v>
      </c>
      <c r="BH3" s="75">
        <f t="shared" si="0"/>
        <v>49583</v>
      </c>
      <c r="BI3" s="75">
        <f t="shared" si="0"/>
        <v>49766</v>
      </c>
      <c r="BJ3" s="75">
        <f t="shared" si="0"/>
        <v>49949</v>
      </c>
      <c r="BK3" s="75">
        <f t="shared" si="0"/>
        <v>50131</v>
      </c>
      <c r="BL3" s="75">
        <f t="shared" si="0"/>
        <v>50314</v>
      </c>
      <c r="BM3" s="75">
        <f t="shared" si="0"/>
        <v>50496</v>
      </c>
      <c r="BN3" s="75">
        <f t="shared" si="0"/>
        <v>50679</v>
      </c>
      <c r="BO3" s="75">
        <f t="shared" si="0"/>
        <v>50861</v>
      </c>
      <c r="BP3" s="75">
        <f t="shared" si="0"/>
        <v>51044</v>
      </c>
      <c r="BQ3" s="75">
        <f t="shared" si="0"/>
        <v>51227</v>
      </c>
      <c r="BR3" s="75">
        <f t="shared" si="0"/>
        <v>51410</v>
      </c>
      <c r="BS3" s="75">
        <f t="shared" si="0"/>
        <v>51592</v>
      </c>
      <c r="BT3" s="75">
        <f t="shared" si="0"/>
        <v>51775</v>
      </c>
      <c r="BU3" s="75">
        <f t="shared" si="0"/>
        <v>51957</v>
      </c>
      <c r="BV3" s="75">
        <f t="shared" si="0"/>
        <v>52140</v>
      </c>
      <c r="BW3" s="75">
        <f t="shared" si="0"/>
        <v>52322</v>
      </c>
      <c r="BX3" s="75">
        <f t="shared" si="0"/>
        <v>52505</v>
      </c>
      <c r="BY3" s="75">
        <f t="shared" si="0"/>
        <v>52688</v>
      </c>
      <c r="BZ3" s="75">
        <f t="shared" si="0"/>
        <v>52871</v>
      </c>
      <c r="CA3" s="75">
        <f t="shared" si="0"/>
        <v>53053</v>
      </c>
      <c r="CB3" s="75">
        <v>52291</v>
      </c>
      <c r="CC3" s="75">
        <f>CA4+1</f>
        <v>53236</v>
      </c>
      <c r="CD3" s="75">
        <f>CC4+1</f>
        <v>53418</v>
      </c>
      <c r="CE3" s="75">
        <f>CD4+1</f>
        <v>53601</v>
      </c>
      <c r="CF3" s="75">
        <f>CE4+1</f>
        <v>53783</v>
      </c>
      <c r="CG3" s="75">
        <f>CF4+1</f>
        <v>53966</v>
      </c>
      <c r="CH3" s="75">
        <f>CG4+1</f>
        <v>54149</v>
      </c>
    </row>
    <row r="4" spans="2:86" ht="15" thickBot="1">
      <c r="G4" s="76">
        <f>EOMONTH(G3,5)</f>
        <v>41912</v>
      </c>
      <c r="H4" s="77">
        <f>EOMONTH(H3,5)</f>
        <v>42094</v>
      </c>
      <c r="I4" s="77">
        <f>EOMONTH(I3,5)</f>
        <v>42277</v>
      </c>
      <c r="J4" s="77">
        <f>EOMONTH(J3,5)</f>
        <v>42460</v>
      </c>
      <c r="K4" s="77">
        <v>42490</v>
      </c>
      <c r="L4" s="77">
        <v>42521</v>
      </c>
      <c r="M4" s="77">
        <v>42551</v>
      </c>
      <c r="N4" s="77">
        <v>42582</v>
      </c>
      <c r="O4" s="77">
        <v>42613</v>
      </c>
      <c r="P4" s="77">
        <v>42643</v>
      </c>
      <c r="Q4" s="77">
        <v>42674</v>
      </c>
      <c r="R4" s="77">
        <v>42704</v>
      </c>
      <c r="S4" s="77">
        <v>42735</v>
      </c>
      <c r="T4" s="77">
        <v>42766</v>
      </c>
      <c r="U4" s="77">
        <v>42794</v>
      </c>
      <c r="V4" s="77">
        <v>42825</v>
      </c>
      <c r="W4" s="77">
        <f t="shared" ref="W4:CA4" si="1">EOMONTH(W3,5)</f>
        <v>43008</v>
      </c>
      <c r="X4" s="77">
        <f t="shared" si="1"/>
        <v>43190</v>
      </c>
      <c r="Y4" s="77">
        <f t="shared" si="1"/>
        <v>43373</v>
      </c>
      <c r="Z4" s="78">
        <f t="shared" si="1"/>
        <v>43555</v>
      </c>
      <c r="AA4" s="75">
        <f t="shared" si="1"/>
        <v>43738</v>
      </c>
      <c r="AB4" s="75">
        <f t="shared" si="1"/>
        <v>43921</v>
      </c>
      <c r="AC4" s="75">
        <f t="shared" si="1"/>
        <v>44104</v>
      </c>
      <c r="AD4" s="75">
        <f t="shared" si="1"/>
        <v>44286</v>
      </c>
      <c r="AE4" s="75">
        <f t="shared" si="1"/>
        <v>44469</v>
      </c>
      <c r="AF4" s="75">
        <f t="shared" si="1"/>
        <v>44651</v>
      </c>
      <c r="AG4" s="75">
        <f t="shared" si="1"/>
        <v>44834</v>
      </c>
      <c r="AH4" s="75">
        <f t="shared" si="1"/>
        <v>45016</v>
      </c>
      <c r="AI4" s="75">
        <f t="shared" si="1"/>
        <v>45199</v>
      </c>
      <c r="AJ4" s="75">
        <f t="shared" si="1"/>
        <v>45382</v>
      </c>
      <c r="AK4" s="75">
        <f t="shared" si="1"/>
        <v>45565</v>
      </c>
      <c r="AL4" s="75">
        <f t="shared" si="1"/>
        <v>45747</v>
      </c>
      <c r="AM4" s="75">
        <f t="shared" si="1"/>
        <v>45930</v>
      </c>
      <c r="AN4" s="75">
        <f t="shared" si="1"/>
        <v>46112</v>
      </c>
      <c r="AO4" s="75">
        <f t="shared" si="1"/>
        <v>46295</v>
      </c>
      <c r="AP4" s="75">
        <f t="shared" si="1"/>
        <v>46477</v>
      </c>
      <c r="AQ4" s="75">
        <f t="shared" si="1"/>
        <v>46660</v>
      </c>
      <c r="AR4" s="75">
        <f t="shared" si="1"/>
        <v>46843</v>
      </c>
      <c r="AS4" s="75">
        <f t="shared" si="1"/>
        <v>47026</v>
      </c>
      <c r="AT4" s="75">
        <f t="shared" si="1"/>
        <v>47208</v>
      </c>
      <c r="AU4" s="75">
        <f t="shared" si="1"/>
        <v>47391</v>
      </c>
      <c r="AV4" s="75">
        <f t="shared" si="1"/>
        <v>47573</v>
      </c>
      <c r="AW4" s="75">
        <f t="shared" si="1"/>
        <v>47756</v>
      </c>
      <c r="AX4" s="75">
        <f t="shared" si="1"/>
        <v>47938</v>
      </c>
      <c r="AY4" s="75">
        <f t="shared" si="1"/>
        <v>48121</v>
      </c>
      <c r="AZ4" s="75">
        <f t="shared" si="1"/>
        <v>48304</v>
      </c>
      <c r="BA4" s="75">
        <f t="shared" si="1"/>
        <v>48487</v>
      </c>
      <c r="BB4" s="75">
        <f t="shared" si="1"/>
        <v>48669</v>
      </c>
      <c r="BC4" s="75">
        <f t="shared" si="1"/>
        <v>48852</v>
      </c>
      <c r="BD4" s="75">
        <f t="shared" si="1"/>
        <v>49034</v>
      </c>
      <c r="BE4" s="75">
        <f t="shared" si="1"/>
        <v>49217</v>
      </c>
      <c r="BF4" s="75">
        <f t="shared" si="1"/>
        <v>49399</v>
      </c>
      <c r="BG4" s="75">
        <f t="shared" si="1"/>
        <v>49582</v>
      </c>
      <c r="BH4" s="75">
        <f t="shared" si="1"/>
        <v>49765</v>
      </c>
      <c r="BI4" s="75">
        <f t="shared" si="1"/>
        <v>49948</v>
      </c>
      <c r="BJ4" s="75">
        <f t="shared" si="1"/>
        <v>50130</v>
      </c>
      <c r="BK4" s="75">
        <f t="shared" si="1"/>
        <v>50313</v>
      </c>
      <c r="BL4" s="75">
        <f t="shared" si="1"/>
        <v>50495</v>
      </c>
      <c r="BM4" s="75">
        <f t="shared" si="1"/>
        <v>50678</v>
      </c>
      <c r="BN4" s="75">
        <f t="shared" si="1"/>
        <v>50860</v>
      </c>
      <c r="BO4" s="75">
        <f t="shared" si="1"/>
        <v>51043</v>
      </c>
      <c r="BP4" s="75">
        <f t="shared" si="1"/>
        <v>51226</v>
      </c>
      <c r="BQ4" s="75">
        <f t="shared" si="1"/>
        <v>51409</v>
      </c>
      <c r="BR4" s="75">
        <f t="shared" si="1"/>
        <v>51591</v>
      </c>
      <c r="BS4" s="75">
        <f t="shared" si="1"/>
        <v>51774</v>
      </c>
      <c r="BT4" s="75">
        <f t="shared" si="1"/>
        <v>51956</v>
      </c>
      <c r="BU4" s="75">
        <f t="shared" si="1"/>
        <v>52139</v>
      </c>
      <c r="BV4" s="75">
        <f t="shared" si="1"/>
        <v>52321</v>
      </c>
      <c r="BW4" s="75">
        <f t="shared" si="1"/>
        <v>52504</v>
      </c>
      <c r="BX4" s="75">
        <f t="shared" si="1"/>
        <v>52687</v>
      </c>
      <c r="BY4" s="75">
        <f t="shared" si="1"/>
        <v>52870</v>
      </c>
      <c r="BZ4" s="75">
        <f t="shared" si="1"/>
        <v>53052</v>
      </c>
      <c r="CA4" s="75">
        <f t="shared" si="1"/>
        <v>53235</v>
      </c>
      <c r="CB4" s="75">
        <v>52321</v>
      </c>
      <c r="CC4" s="75">
        <f t="shared" ref="CC4:CH4" si="2">EOMONTH(CC3,5)</f>
        <v>53417</v>
      </c>
      <c r="CD4" s="75">
        <f t="shared" si="2"/>
        <v>53600</v>
      </c>
      <c r="CE4" s="75">
        <f t="shared" si="2"/>
        <v>53782</v>
      </c>
      <c r="CF4" s="75">
        <f t="shared" si="2"/>
        <v>53965</v>
      </c>
      <c r="CG4" s="75">
        <f t="shared" si="2"/>
        <v>54148</v>
      </c>
      <c r="CH4" s="75">
        <f t="shared" si="2"/>
        <v>54331</v>
      </c>
    </row>
    <row r="5" spans="2:86">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row>
    <row r="6" spans="2:86">
      <c r="B6" s="79" t="s">
        <v>56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row>
    <row r="7" spans="2:86">
      <c r="B7" s="63"/>
    </row>
    <row r="8" spans="2:86">
      <c r="B8" t="s">
        <v>57</v>
      </c>
      <c r="C8" s="81">
        <f>'[2]PSBP NE Info'!D9</f>
        <v>42073</v>
      </c>
      <c r="D8" s="82"/>
    </row>
    <row r="9" spans="2:86">
      <c r="B9" t="s">
        <v>58</v>
      </c>
      <c r="C9" s="81">
        <v>45747</v>
      </c>
      <c r="D9" s="82"/>
    </row>
    <row r="11" spans="2:86">
      <c r="B11" s="79" t="s">
        <v>6</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row>
    <row r="13" spans="2:86" ht="43.7">
      <c r="B13" s="83" t="s">
        <v>59</v>
      </c>
      <c r="C13" s="83" t="s">
        <v>60</v>
      </c>
      <c r="D13" s="83" t="s">
        <v>61</v>
      </c>
    </row>
    <row r="14" spans="2:86">
      <c r="B14" s="84" t="s">
        <v>62</v>
      </c>
      <c r="C14" s="85">
        <v>0</v>
      </c>
      <c r="D14" s="85">
        <v>0</v>
      </c>
    </row>
    <row r="15" spans="2:86">
      <c r="B15" s="84" t="s">
        <v>63</v>
      </c>
      <c r="C15" s="85">
        <v>0</v>
      </c>
      <c r="D15" s="85">
        <v>0</v>
      </c>
    </row>
    <row r="16" spans="2:86">
      <c r="B16" s="84" t="s">
        <v>64</v>
      </c>
      <c r="C16" s="85">
        <v>0.1</v>
      </c>
      <c r="D16" s="85">
        <v>0.1</v>
      </c>
    </row>
    <row r="17" spans="2:86">
      <c r="B17" s="84" t="s">
        <v>17</v>
      </c>
      <c r="C17" s="85">
        <v>0.9</v>
      </c>
      <c r="D17" s="85">
        <v>0.9</v>
      </c>
    </row>
    <row r="18" spans="2:86">
      <c r="B18" s="84" t="s">
        <v>65</v>
      </c>
      <c r="C18" s="85"/>
      <c r="D18" s="85"/>
    </row>
    <row r="19" spans="2:86">
      <c r="B19" s="84" t="s">
        <v>65</v>
      </c>
      <c r="C19" s="85"/>
      <c r="D19" s="85"/>
    </row>
    <row r="20" spans="2:86">
      <c r="B20" s="86" t="s">
        <v>66</v>
      </c>
      <c r="C20" s="87">
        <f>SUM(C14:C19)</f>
        <v>1</v>
      </c>
      <c r="D20" s="87">
        <f>SUM(D14:D19)</f>
        <v>1</v>
      </c>
    </row>
    <row r="22" spans="2:86">
      <c r="B22" s="79" t="s">
        <v>67</v>
      </c>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row>
    <row r="23" spans="2:86">
      <c r="P23" s="88"/>
    </row>
    <row r="24" spans="2:86">
      <c r="B24" s="63" t="s">
        <v>68</v>
      </c>
    </row>
    <row r="26" spans="2:86">
      <c r="B26" t="s">
        <v>69</v>
      </c>
    </row>
    <row r="28" spans="2:86">
      <c r="B28" t="s">
        <v>70</v>
      </c>
      <c r="E28" s="88">
        <f>SUM(G28:CH28)</f>
        <v>-10</v>
      </c>
      <c r="G28" s="89">
        <v>0</v>
      </c>
      <c r="H28" s="89">
        <v>-10</v>
      </c>
      <c r="I28" s="89">
        <v>0</v>
      </c>
      <c r="J28" s="89">
        <v>0</v>
      </c>
      <c r="K28" s="89"/>
      <c r="L28" s="89"/>
      <c r="M28" s="89"/>
      <c r="N28" s="89"/>
      <c r="O28" s="89"/>
      <c r="P28" s="89">
        <v>0</v>
      </c>
      <c r="Q28" s="89"/>
      <c r="R28" s="89"/>
      <c r="S28" s="89"/>
      <c r="T28" s="89"/>
      <c r="U28" s="89"/>
      <c r="V28" s="89">
        <v>0</v>
      </c>
      <c r="W28" s="89">
        <v>0</v>
      </c>
      <c r="X28" s="89">
        <v>0</v>
      </c>
      <c r="Y28" s="89">
        <v>0</v>
      </c>
      <c r="Z28" s="89">
        <v>0</v>
      </c>
      <c r="AA28" s="89">
        <v>0</v>
      </c>
      <c r="AB28" s="89">
        <v>0</v>
      </c>
      <c r="AC28" s="89">
        <v>0</v>
      </c>
      <c r="AD28" s="89">
        <v>0</v>
      </c>
      <c r="AE28" s="89">
        <v>0</v>
      </c>
      <c r="AF28" s="89">
        <v>0</v>
      </c>
      <c r="AG28" s="89">
        <v>0</v>
      </c>
      <c r="AH28" s="89">
        <v>0</v>
      </c>
      <c r="AI28" s="89">
        <v>0</v>
      </c>
      <c r="AJ28" s="89">
        <v>0</v>
      </c>
      <c r="AK28" s="89">
        <v>0</v>
      </c>
      <c r="AL28" s="89">
        <v>0</v>
      </c>
      <c r="AM28" s="89">
        <v>0</v>
      </c>
      <c r="AN28" s="89">
        <v>0</v>
      </c>
      <c r="AO28" s="89">
        <v>0</v>
      </c>
      <c r="AP28" s="89">
        <v>0</v>
      </c>
      <c r="AQ28" s="89">
        <v>0</v>
      </c>
      <c r="AR28" s="89">
        <v>0</v>
      </c>
      <c r="AS28" s="89">
        <v>0</v>
      </c>
      <c r="AT28" s="89">
        <v>0</v>
      </c>
      <c r="AU28" s="89">
        <v>0</v>
      </c>
      <c r="AV28" s="89">
        <v>0</v>
      </c>
      <c r="AW28" s="89">
        <v>0</v>
      </c>
      <c r="AX28" s="89">
        <v>0</v>
      </c>
      <c r="AY28" s="89">
        <v>0</v>
      </c>
      <c r="AZ28" s="89">
        <v>0</v>
      </c>
      <c r="BA28" s="89">
        <v>0</v>
      </c>
      <c r="BB28" s="89">
        <v>0</v>
      </c>
      <c r="BC28" s="89">
        <v>0</v>
      </c>
      <c r="BD28" s="89">
        <v>0</v>
      </c>
      <c r="BE28" s="89">
        <v>0</v>
      </c>
      <c r="BF28" s="89">
        <v>0</v>
      </c>
      <c r="BG28" s="89">
        <v>0</v>
      </c>
      <c r="BH28" s="89">
        <v>0</v>
      </c>
      <c r="BI28" s="89">
        <v>0</v>
      </c>
      <c r="BJ28" s="89">
        <v>0</v>
      </c>
      <c r="BK28" s="89">
        <v>0</v>
      </c>
      <c r="BL28" s="89">
        <v>0</v>
      </c>
      <c r="BM28" s="89">
        <v>0</v>
      </c>
      <c r="BN28" s="89">
        <v>0</v>
      </c>
      <c r="BO28" s="89">
        <v>0</v>
      </c>
      <c r="BP28" s="89">
        <v>0</v>
      </c>
      <c r="BQ28" s="89">
        <v>0</v>
      </c>
      <c r="BR28" s="89">
        <v>0</v>
      </c>
      <c r="BS28" s="89">
        <v>0</v>
      </c>
      <c r="BT28" s="89">
        <v>0</v>
      </c>
      <c r="BU28" s="89">
        <v>0</v>
      </c>
      <c r="BV28" s="89">
        <v>0</v>
      </c>
      <c r="BW28" s="89">
        <v>0</v>
      </c>
      <c r="BX28" s="89">
        <v>0</v>
      </c>
      <c r="BY28" s="89">
        <v>0</v>
      </c>
      <c r="BZ28" s="89">
        <v>0</v>
      </c>
      <c r="CA28" s="89">
        <v>0</v>
      </c>
      <c r="CB28" s="89">
        <v>0</v>
      </c>
      <c r="CC28" s="89">
        <v>0</v>
      </c>
      <c r="CD28" s="89">
        <v>0</v>
      </c>
      <c r="CE28" s="89">
        <v>0</v>
      </c>
      <c r="CF28" s="89">
        <v>0</v>
      </c>
      <c r="CG28" s="89">
        <v>0</v>
      </c>
      <c r="CH28" s="89">
        <v>0</v>
      </c>
    </row>
    <row r="29" spans="2:86">
      <c r="B29" t="s">
        <v>71</v>
      </c>
      <c r="E29" s="88">
        <f>SUM(G29:CH29)</f>
        <v>-10884.635779999999</v>
      </c>
      <c r="G29" s="89">
        <v>0</v>
      </c>
      <c r="H29" s="89">
        <v>0</v>
      </c>
      <c r="I29" s="89">
        <v>0</v>
      </c>
      <c r="J29" s="89">
        <v>0</v>
      </c>
      <c r="K29" s="89"/>
      <c r="L29" s="89"/>
      <c r="M29" s="89">
        <f>(-344922.44*2-76649.54)/1000</f>
        <v>-766.49441999999999</v>
      </c>
      <c r="N29" s="89">
        <f>(-850587.36*2-189019.41)/1000</f>
        <v>-1890.1941299999999</v>
      </c>
      <c r="O29" s="89">
        <f>(-1680391.88*2-373420.42)/1000</f>
        <v>-3734.2041799999997</v>
      </c>
      <c r="P29" s="89">
        <f>(-651902.61*2-144867.25)/1000</f>
        <v>-1448.67247</v>
      </c>
      <c r="Q29" s="89">
        <f>(-1370281.76*2-304507.06)/1000</f>
        <v>-3045.0705800000001</v>
      </c>
      <c r="R29" s="89"/>
      <c r="S29" s="89"/>
      <c r="T29" s="89"/>
      <c r="U29" s="89"/>
      <c r="V29" s="89">
        <v>0</v>
      </c>
      <c r="W29" s="89">
        <v>0</v>
      </c>
      <c r="X29" s="89">
        <v>0</v>
      </c>
      <c r="Y29" s="89">
        <v>0</v>
      </c>
      <c r="Z29" s="89">
        <v>0</v>
      </c>
      <c r="AA29" s="89">
        <v>0</v>
      </c>
      <c r="AB29" s="89">
        <v>0</v>
      </c>
      <c r="AC29" s="89">
        <v>0</v>
      </c>
      <c r="AD29" s="89">
        <v>0</v>
      </c>
      <c r="AE29" s="89">
        <v>0</v>
      </c>
      <c r="AF29" s="89">
        <v>0</v>
      </c>
      <c r="AG29" s="89">
        <v>0</v>
      </c>
      <c r="AH29" s="89">
        <v>0</v>
      </c>
      <c r="AI29" s="89">
        <v>0</v>
      </c>
      <c r="AJ29" s="89">
        <v>0</v>
      </c>
      <c r="AK29" s="89">
        <v>0</v>
      </c>
      <c r="AL29" s="89">
        <v>0</v>
      </c>
      <c r="AM29" s="89">
        <v>0</v>
      </c>
      <c r="AN29" s="89">
        <v>0</v>
      </c>
      <c r="AO29" s="89">
        <v>0</v>
      </c>
      <c r="AP29" s="89">
        <v>0</v>
      </c>
      <c r="AQ29" s="89">
        <v>0</v>
      </c>
      <c r="AR29" s="89">
        <v>0</v>
      </c>
      <c r="AS29" s="89">
        <v>0</v>
      </c>
      <c r="AT29" s="89">
        <v>0</v>
      </c>
      <c r="AU29" s="89">
        <v>0</v>
      </c>
      <c r="AV29" s="89">
        <v>0</v>
      </c>
      <c r="AW29" s="89">
        <v>0</v>
      </c>
      <c r="AX29" s="89">
        <v>0</v>
      </c>
      <c r="AY29" s="89">
        <v>0</v>
      </c>
      <c r="AZ29" s="89">
        <v>0</v>
      </c>
      <c r="BA29" s="89">
        <v>0</v>
      </c>
      <c r="BB29" s="89">
        <v>0</v>
      </c>
      <c r="BC29" s="89">
        <v>0</v>
      </c>
      <c r="BD29" s="89">
        <v>0</v>
      </c>
      <c r="BE29" s="89">
        <v>0</v>
      </c>
      <c r="BF29" s="89">
        <v>0</v>
      </c>
      <c r="BG29" s="89">
        <v>0</v>
      </c>
      <c r="BH29" s="89">
        <v>0</v>
      </c>
      <c r="BI29" s="89">
        <v>0</v>
      </c>
      <c r="BJ29" s="89">
        <v>0</v>
      </c>
      <c r="BK29" s="89">
        <v>0</v>
      </c>
      <c r="BL29" s="89">
        <v>0</v>
      </c>
      <c r="BM29" s="89">
        <v>0</v>
      </c>
      <c r="BN29" s="89">
        <v>0</v>
      </c>
      <c r="BO29" s="89">
        <v>0</v>
      </c>
      <c r="BP29" s="89">
        <v>0</v>
      </c>
      <c r="BQ29" s="89">
        <v>0</v>
      </c>
      <c r="BR29" s="89">
        <v>0</v>
      </c>
      <c r="BS29" s="89">
        <v>0</v>
      </c>
      <c r="BT29" s="89">
        <v>0</v>
      </c>
      <c r="BU29" s="89">
        <v>0</v>
      </c>
      <c r="BV29" s="89">
        <v>0</v>
      </c>
      <c r="BW29" s="89">
        <v>0</v>
      </c>
      <c r="BX29" s="89">
        <v>0</v>
      </c>
      <c r="BY29" s="89">
        <v>0</v>
      </c>
      <c r="BZ29" s="89">
        <v>0</v>
      </c>
      <c r="CA29" s="89">
        <v>0</v>
      </c>
      <c r="CB29" s="89">
        <v>0</v>
      </c>
      <c r="CC29" s="89">
        <v>0</v>
      </c>
      <c r="CD29" s="89">
        <v>0</v>
      </c>
      <c r="CE29" s="89">
        <v>0</v>
      </c>
      <c r="CF29" s="89">
        <v>0</v>
      </c>
      <c r="CG29" s="89">
        <v>0</v>
      </c>
      <c r="CH29" s="89">
        <v>0</v>
      </c>
    </row>
    <row r="30" spans="2:86">
      <c r="B30" t="s">
        <v>72</v>
      </c>
      <c r="E30" s="88">
        <f>SUM(G30:CH30)</f>
        <v>0</v>
      </c>
      <c r="G30" s="89">
        <v>0</v>
      </c>
      <c r="H30" s="89">
        <v>0</v>
      </c>
      <c r="I30" s="89">
        <v>0</v>
      </c>
      <c r="J30" s="89">
        <v>0</v>
      </c>
      <c r="K30" s="89"/>
      <c r="L30" s="89"/>
      <c r="M30" s="89"/>
      <c r="N30" s="89"/>
      <c r="O30" s="89"/>
      <c r="P30" s="89">
        <v>0</v>
      </c>
      <c r="Q30" s="89"/>
      <c r="R30" s="89"/>
      <c r="S30" s="89"/>
      <c r="T30" s="89"/>
      <c r="U30" s="89"/>
      <c r="V30" s="89">
        <v>0</v>
      </c>
      <c r="W30" s="89">
        <v>0</v>
      </c>
      <c r="X30" s="89">
        <v>0</v>
      </c>
      <c r="Y30" s="89">
        <v>0</v>
      </c>
      <c r="Z30" s="89">
        <v>0</v>
      </c>
      <c r="AA30" s="89">
        <v>0</v>
      </c>
      <c r="AB30" s="89">
        <v>0</v>
      </c>
      <c r="AC30" s="89">
        <v>0</v>
      </c>
      <c r="AD30" s="89">
        <v>0</v>
      </c>
      <c r="AE30" s="89">
        <v>0</v>
      </c>
      <c r="AF30" s="89">
        <v>0</v>
      </c>
      <c r="AG30" s="89">
        <v>0</v>
      </c>
      <c r="AH30" s="89">
        <v>0</v>
      </c>
      <c r="AI30" s="89">
        <v>0</v>
      </c>
      <c r="AJ30" s="89">
        <v>0</v>
      </c>
      <c r="AK30" s="89">
        <v>0</v>
      </c>
      <c r="AL30" s="89">
        <v>0</v>
      </c>
      <c r="AM30" s="89">
        <v>0</v>
      </c>
      <c r="AN30" s="89">
        <v>0</v>
      </c>
      <c r="AO30" s="89">
        <v>0</v>
      </c>
      <c r="AP30" s="89">
        <v>0</v>
      </c>
      <c r="AQ30" s="89">
        <v>0</v>
      </c>
      <c r="AR30" s="89">
        <v>0</v>
      </c>
      <c r="AS30" s="89">
        <v>0</v>
      </c>
      <c r="AT30" s="89">
        <v>0</v>
      </c>
      <c r="AU30" s="89">
        <v>0</v>
      </c>
      <c r="AV30" s="89">
        <v>0</v>
      </c>
      <c r="AW30" s="89">
        <v>0</v>
      </c>
      <c r="AX30" s="89">
        <v>0</v>
      </c>
      <c r="AY30" s="89">
        <v>0</v>
      </c>
      <c r="AZ30" s="89">
        <v>0</v>
      </c>
      <c r="BA30" s="89">
        <v>0</v>
      </c>
      <c r="BB30" s="89">
        <v>0</v>
      </c>
      <c r="BC30" s="89">
        <v>0</v>
      </c>
      <c r="BD30" s="89">
        <v>0</v>
      </c>
      <c r="BE30" s="89">
        <v>0</v>
      </c>
      <c r="BF30" s="89">
        <v>0</v>
      </c>
      <c r="BG30" s="89">
        <v>0</v>
      </c>
      <c r="BH30" s="89">
        <v>0</v>
      </c>
      <c r="BI30" s="89">
        <v>0</v>
      </c>
      <c r="BJ30" s="89">
        <v>0</v>
      </c>
      <c r="BK30" s="89">
        <v>0</v>
      </c>
      <c r="BL30" s="89">
        <v>0</v>
      </c>
      <c r="BM30" s="89">
        <v>0</v>
      </c>
      <c r="BN30" s="89">
        <v>0</v>
      </c>
      <c r="BO30" s="89">
        <v>0</v>
      </c>
      <c r="BP30" s="89">
        <v>0</v>
      </c>
      <c r="BQ30" s="89">
        <v>0</v>
      </c>
      <c r="BR30" s="89">
        <v>0</v>
      </c>
      <c r="BS30" s="89">
        <v>0</v>
      </c>
      <c r="BT30" s="89">
        <v>0</v>
      </c>
      <c r="BU30" s="89">
        <v>0</v>
      </c>
      <c r="BV30" s="89">
        <v>0</v>
      </c>
      <c r="BW30" s="89">
        <v>0</v>
      </c>
      <c r="BX30" s="89">
        <v>0</v>
      </c>
      <c r="BY30" s="89">
        <v>0</v>
      </c>
      <c r="BZ30" s="89">
        <v>0</v>
      </c>
      <c r="CA30" s="89">
        <v>0</v>
      </c>
      <c r="CB30" s="89">
        <v>0</v>
      </c>
      <c r="CC30" s="89">
        <v>0</v>
      </c>
      <c r="CD30" s="89">
        <v>0</v>
      </c>
      <c r="CE30" s="89">
        <v>0</v>
      </c>
      <c r="CF30" s="89">
        <v>0</v>
      </c>
      <c r="CG30" s="89">
        <v>0</v>
      </c>
      <c r="CH30" s="89">
        <v>0</v>
      </c>
    </row>
    <row r="31" spans="2:86">
      <c r="B31" s="63" t="s">
        <v>66</v>
      </c>
      <c r="C31" s="63"/>
      <c r="D31" s="63"/>
      <c r="E31" s="90">
        <f>SUM(G31:CH31)</f>
        <v>-10894.635779999999</v>
      </c>
      <c r="F31" s="63"/>
      <c r="G31" s="91">
        <f t="shared" ref="G31:BR31" si="3">SUM(G28:G30)</f>
        <v>0</v>
      </c>
      <c r="H31" s="91">
        <f t="shared" si="3"/>
        <v>-10</v>
      </c>
      <c r="I31" s="91">
        <f t="shared" si="3"/>
        <v>0</v>
      </c>
      <c r="J31" s="91">
        <f t="shared" si="3"/>
        <v>0</v>
      </c>
      <c r="K31" s="91">
        <f t="shared" si="3"/>
        <v>0</v>
      </c>
      <c r="L31" s="91">
        <f t="shared" si="3"/>
        <v>0</v>
      </c>
      <c r="M31" s="91">
        <f t="shared" si="3"/>
        <v>-766.49441999999999</v>
      </c>
      <c r="N31" s="91">
        <f t="shared" si="3"/>
        <v>-1890.1941299999999</v>
      </c>
      <c r="O31" s="91">
        <f t="shared" si="3"/>
        <v>-3734.2041799999997</v>
      </c>
      <c r="P31" s="91">
        <f t="shared" si="3"/>
        <v>-1448.67247</v>
      </c>
      <c r="Q31" s="91">
        <f t="shared" si="3"/>
        <v>-3045.0705800000001</v>
      </c>
      <c r="R31" s="91">
        <f t="shared" si="3"/>
        <v>0</v>
      </c>
      <c r="S31" s="91">
        <f t="shared" si="3"/>
        <v>0</v>
      </c>
      <c r="T31" s="91">
        <f t="shared" si="3"/>
        <v>0</v>
      </c>
      <c r="U31" s="91">
        <f t="shared" si="3"/>
        <v>0</v>
      </c>
      <c r="V31" s="91">
        <f t="shared" si="3"/>
        <v>0</v>
      </c>
      <c r="W31" s="91">
        <f t="shared" si="3"/>
        <v>0</v>
      </c>
      <c r="X31" s="91">
        <f t="shared" si="3"/>
        <v>0</v>
      </c>
      <c r="Y31" s="91">
        <f t="shared" si="3"/>
        <v>0</v>
      </c>
      <c r="Z31" s="91">
        <f t="shared" si="3"/>
        <v>0</v>
      </c>
      <c r="AA31" s="91">
        <f t="shared" si="3"/>
        <v>0</v>
      </c>
      <c r="AB31" s="91">
        <f t="shared" si="3"/>
        <v>0</v>
      </c>
      <c r="AC31" s="91">
        <f t="shared" si="3"/>
        <v>0</v>
      </c>
      <c r="AD31" s="91">
        <f t="shared" si="3"/>
        <v>0</v>
      </c>
      <c r="AE31" s="91">
        <f t="shared" si="3"/>
        <v>0</v>
      </c>
      <c r="AF31" s="91">
        <f t="shared" si="3"/>
        <v>0</v>
      </c>
      <c r="AG31" s="91">
        <f t="shared" si="3"/>
        <v>0</v>
      </c>
      <c r="AH31" s="91">
        <f t="shared" si="3"/>
        <v>0</v>
      </c>
      <c r="AI31" s="91">
        <f t="shared" si="3"/>
        <v>0</v>
      </c>
      <c r="AJ31" s="91">
        <f t="shared" si="3"/>
        <v>0</v>
      </c>
      <c r="AK31" s="91">
        <f t="shared" si="3"/>
        <v>0</v>
      </c>
      <c r="AL31" s="91">
        <f t="shared" si="3"/>
        <v>0</v>
      </c>
      <c r="AM31" s="91">
        <f t="shared" si="3"/>
        <v>0</v>
      </c>
      <c r="AN31" s="91">
        <f t="shared" si="3"/>
        <v>0</v>
      </c>
      <c r="AO31" s="91">
        <f t="shared" si="3"/>
        <v>0</v>
      </c>
      <c r="AP31" s="91">
        <f t="shared" si="3"/>
        <v>0</v>
      </c>
      <c r="AQ31" s="91">
        <f t="shared" si="3"/>
        <v>0</v>
      </c>
      <c r="AR31" s="91">
        <f t="shared" si="3"/>
        <v>0</v>
      </c>
      <c r="AS31" s="91">
        <f t="shared" si="3"/>
        <v>0</v>
      </c>
      <c r="AT31" s="91">
        <f t="shared" si="3"/>
        <v>0</v>
      </c>
      <c r="AU31" s="91">
        <f t="shared" si="3"/>
        <v>0</v>
      </c>
      <c r="AV31" s="91">
        <f t="shared" si="3"/>
        <v>0</v>
      </c>
      <c r="AW31" s="91">
        <f t="shared" si="3"/>
        <v>0</v>
      </c>
      <c r="AX31" s="91">
        <f t="shared" si="3"/>
        <v>0</v>
      </c>
      <c r="AY31" s="91">
        <f t="shared" si="3"/>
        <v>0</v>
      </c>
      <c r="AZ31" s="91">
        <f t="shared" si="3"/>
        <v>0</v>
      </c>
      <c r="BA31" s="91">
        <f t="shared" si="3"/>
        <v>0</v>
      </c>
      <c r="BB31" s="91">
        <f t="shared" si="3"/>
        <v>0</v>
      </c>
      <c r="BC31" s="91">
        <f t="shared" si="3"/>
        <v>0</v>
      </c>
      <c r="BD31" s="91">
        <f t="shared" si="3"/>
        <v>0</v>
      </c>
      <c r="BE31" s="91">
        <f t="shared" si="3"/>
        <v>0</v>
      </c>
      <c r="BF31" s="91">
        <f t="shared" si="3"/>
        <v>0</v>
      </c>
      <c r="BG31" s="91">
        <f t="shared" si="3"/>
        <v>0</v>
      </c>
      <c r="BH31" s="91">
        <f t="shared" si="3"/>
        <v>0</v>
      </c>
      <c r="BI31" s="91">
        <f t="shared" si="3"/>
        <v>0</v>
      </c>
      <c r="BJ31" s="91">
        <f t="shared" si="3"/>
        <v>0</v>
      </c>
      <c r="BK31" s="91">
        <f t="shared" si="3"/>
        <v>0</v>
      </c>
      <c r="BL31" s="91">
        <f t="shared" si="3"/>
        <v>0</v>
      </c>
      <c r="BM31" s="91">
        <f t="shared" si="3"/>
        <v>0</v>
      </c>
      <c r="BN31" s="91">
        <f t="shared" si="3"/>
        <v>0</v>
      </c>
      <c r="BO31" s="91">
        <f t="shared" si="3"/>
        <v>0</v>
      </c>
      <c r="BP31" s="91">
        <f t="shared" si="3"/>
        <v>0</v>
      </c>
      <c r="BQ31" s="91">
        <f t="shared" si="3"/>
        <v>0</v>
      </c>
      <c r="BR31" s="91">
        <f t="shared" si="3"/>
        <v>0</v>
      </c>
      <c r="BS31" s="91">
        <f t="shared" ref="BS31:CH31" si="4">SUM(BS28:BS30)</f>
        <v>0</v>
      </c>
      <c r="BT31" s="91">
        <f t="shared" si="4"/>
        <v>0</v>
      </c>
      <c r="BU31" s="91">
        <f t="shared" si="4"/>
        <v>0</v>
      </c>
      <c r="BV31" s="91">
        <f t="shared" si="4"/>
        <v>0</v>
      </c>
      <c r="BW31" s="91">
        <f t="shared" si="4"/>
        <v>0</v>
      </c>
      <c r="BX31" s="91">
        <f t="shared" si="4"/>
        <v>0</v>
      </c>
      <c r="BY31" s="91">
        <f t="shared" si="4"/>
        <v>0</v>
      </c>
      <c r="BZ31" s="91">
        <f t="shared" si="4"/>
        <v>0</v>
      </c>
      <c r="CA31" s="91">
        <f t="shared" si="4"/>
        <v>0</v>
      </c>
      <c r="CB31" s="91">
        <f t="shared" si="4"/>
        <v>0</v>
      </c>
      <c r="CC31" s="91">
        <f t="shared" si="4"/>
        <v>0</v>
      </c>
      <c r="CD31" s="91">
        <f t="shared" si="4"/>
        <v>0</v>
      </c>
      <c r="CE31" s="91">
        <f t="shared" si="4"/>
        <v>0</v>
      </c>
      <c r="CF31" s="91">
        <f t="shared" si="4"/>
        <v>0</v>
      </c>
      <c r="CG31" s="91">
        <f t="shared" si="4"/>
        <v>0</v>
      </c>
      <c r="CH31" s="91">
        <f t="shared" si="4"/>
        <v>0</v>
      </c>
    </row>
    <row r="32" spans="2:86">
      <c r="E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row>
    <row r="33" spans="2:86">
      <c r="B33" s="63" t="s">
        <v>73</v>
      </c>
      <c r="E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row>
    <row r="34" spans="2:86">
      <c r="E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row>
    <row r="35" spans="2:86">
      <c r="B35" t="s">
        <v>74</v>
      </c>
      <c r="E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row>
    <row r="36" spans="2:86">
      <c r="B36" t="s">
        <v>75</v>
      </c>
      <c r="E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row>
    <row r="37" spans="2:86">
      <c r="E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row>
    <row r="38" spans="2:86">
      <c r="B38" t="s">
        <v>76</v>
      </c>
      <c r="E38" s="88">
        <f>SUM(G38:CH38)</f>
        <v>15042.673930238612</v>
      </c>
      <c r="G38" s="89">
        <v>0</v>
      </c>
      <c r="H38" s="89">
        <v>0</v>
      </c>
      <c r="I38" s="89">
        <v>0</v>
      </c>
      <c r="J38" s="89">
        <v>0</v>
      </c>
      <c r="K38" s="89"/>
      <c r="L38" s="89"/>
      <c r="M38" s="89"/>
      <c r="N38" s="89"/>
      <c r="O38" s="89"/>
      <c r="P38" s="89">
        <v>0</v>
      </c>
      <c r="Q38" s="89"/>
      <c r="R38" s="89"/>
      <c r="S38" s="89"/>
      <c r="T38" s="89"/>
      <c r="U38" s="89"/>
      <c r="V38" s="89">
        <v>0</v>
      </c>
      <c r="W38" s="89">
        <v>0</v>
      </c>
      <c r="X38" s="89">
        <v>0</v>
      </c>
      <c r="Y38" s="89">
        <v>0</v>
      </c>
      <c r="Z38" s="89">
        <v>0</v>
      </c>
      <c r="AA38" s="89">
        <v>150.76900000000001</v>
      </c>
      <c r="AB38" s="89">
        <v>0</v>
      </c>
      <c r="AC38" s="89">
        <v>0</v>
      </c>
      <c r="AD38" s="89">
        <v>0</v>
      </c>
      <c r="AE38" s="89">
        <v>0</v>
      </c>
      <c r="AF38" s="89">
        <v>0</v>
      </c>
      <c r="AG38" s="89">
        <v>0</v>
      </c>
      <c r="AH38" s="89">
        <v>0</v>
      </c>
      <c r="AI38" s="89">
        <v>0</v>
      </c>
      <c r="AJ38" s="89">
        <v>168.55500000000001</v>
      </c>
      <c r="AK38" s="89">
        <v>401.154</v>
      </c>
      <c r="AL38" s="89">
        <v>116</v>
      </c>
      <c r="AM38" s="89">
        <v>0</v>
      </c>
      <c r="AN38" s="89">
        <v>39.376243115512864</v>
      </c>
      <c r="AO38" s="89">
        <v>55.014914849556249</v>
      </c>
      <c r="AP38" s="89">
        <v>55.790247427272732</v>
      </c>
      <c r="AQ38" s="89">
        <v>56.541173575110349</v>
      </c>
      <c r="AR38" s="89">
        <v>70.436816891297838</v>
      </c>
      <c r="AS38" s="89">
        <v>77.621890345264319</v>
      </c>
      <c r="AT38" s="89">
        <v>108.62686798588595</v>
      </c>
      <c r="AU38" s="89">
        <v>109.20436262406361</v>
      </c>
      <c r="AV38" s="89">
        <v>131.77468926233314</v>
      </c>
      <c r="AW38" s="89">
        <v>120.35189053852451</v>
      </c>
      <c r="AX38" s="89">
        <v>150.14238420744687</v>
      </c>
      <c r="AY38" s="89">
        <v>136.13773238049163</v>
      </c>
      <c r="AZ38" s="89">
        <v>138.28752082987967</v>
      </c>
      <c r="BA38" s="89">
        <v>115.45201393446007</v>
      </c>
      <c r="BB38" s="89">
        <v>77.308463617693235</v>
      </c>
      <c r="BC38" s="89">
        <v>62.740628506259839</v>
      </c>
      <c r="BD38" s="89">
        <v>12.29023098851718</v>
      </c>
      <c r="BE38" s="89">
        <v>2.2758120577241812</v>
      </c>
      <c r="BF38" s="89">
        <v>0</v>
      </c>
      <c r="BG38" s="89">
        <v>0</v>
      </c>
      <c r="BH38" s="89">
        <v>19.538888130640942</v>
      </c>
      <c r="BI38" s="89">
        <v>24.6754260919638</v>
      </c>
      <c r="BJ38" s="89">
        <v>29.143169703509898</v>
      </c>
      <c r="BK38" s="89">
        <v>15.139439448728581</v>
      </c>
      <c r="BL38" s="89">
        <v>0</v>
      </c>
      <c r="BM38" s="89">
        <v>0</v>
      </c>
      <c r="BN38" s="89">
        <v>73.063981580090626</v>
      </c>
      <c r="BO38" s="89">
        <v>91.87478611896222</v>
      </c>
      <c r="BP38" s="89">
        <v>193.34061160127067</v>
      </c>
      <c r="BQ38" s="89">
        <v>7542.9815667971652</v>
      </c>
      <c r="BR38" s="89">
        <v>2563.3670895852579</v>
      </c>
      <c r="BS38" s="89">
        <v>2123.6970880437284</v>
      </c>
      <c r="BT38" s="89">
        <v>10</v>
      </c>
      <c r="BU38" s="89">
        <v>0</v>
      </c>
      <c r="BV38" s="89">
        <v>0</v>
      </c>
      <c r="BW38" s="89">
        <v>0</v>
      </c>
      <c r="BX38" s="89"/>
      <c r="BY38" s="89"/>
      <c r="BZ38" s="89">
        <v>0</v>
      </c>
      <c r="CA38" s="89">
        <v>0</v>
      </c>
      <c r="CB38" s="89">
        <v>0</v>
      </c>
      <c r="CC38" s="89">
        <v>0</v>
      </c>
      <c r="CD38" s="89">
        <v>0</v>
      </c>
      <c r="CE38" s="89">
        <v>0</v>
      </c>
      <c r="CF38" s="89">
        <v>0</v>
      </c>
      <c r="CG38" s="89">
        <v>0</v>
      </c>
      <c r="CH38" s="89">
        <v>0</v>
      </c>
    </row>
    <row r="39" spans="2:86">
      <c r="B39" t="s">
        <v>77</v>
      </c>
      <c r="E39" s="88">
        <f t="shared" ref="E39:E48" si="5">SUM(G39:CH39)</f>
        <v>20779.677632040839</v>
      </c>
      <c r="G39" s="89">
        <v>0</v>
      </c>
      <c r="H39" s="89">
        <v>0</v>
      </c>
      <c r="I39" s="89">
        <v>0</v>
      </c>
      <c r="J39" s="89">
        <v>0</v>
      </c>
      <c r="K39" s="89"/>
      <c r="L39" s="89"/>
      <c r="M39" s="89"/>
      <c r="N39" s="89"/>
      <c r="O39" s="89"/>
      <c r="P39" s="89">
        <v>0</v>
      </c>
      <c r="Q39" s="89"/>
      <c r="R39" s="89"/>
      <c r="S39" s="89"/>
      <c r="T39" s="89"/>
      <c r="U39" s="89"/>
      <c r="V39" s="89">
        <v>0</v>
      </c>
      <c r="W39" s="89">
        <v>1090.2362800000001</v>
      </c>
      <c r="X39" s="89">
        <v>591.98400000000004</v>
      </c>
      <c r="Y39" s="89">
        <v>588.61200000000008</v>
      </c>
      <c r="Z39" s="89">
        <v>577.37300000000005</v>
      </c>
      <c r="AA39" s="89">
        <v>582.93943999999988</v>
      </c>
      <c r="AB39" s="89">
        <v>576.57219000000009</v>
      </c>
      <c r="AC39" s="89">
        <v>576.17581999999993</v>
      </c>
      <c r="AD39" s="89">
        <v>0.26907425093116899</v>
      </c>
      <c r="AE39" s="89">
        <v>1168.1106257490687</v>
      </c>
      <c r="AF39" s="89">
        <v>559.76982999999996</v>
      </c>
      <c r="AG39" s="89">
        <v>556.93299999999999</v>
      </c>
      <c r="AH39" s="89">
        <v>544.37</v>
      </c>
      <c r="AI39" s="89">
        <v>543.40300000000002</v>
      </c>
      <c r="AJ39" s="89">
        <v>530.99800000000005</v>
      </c>
      <c r="AK39" s="89">
        <v>527.69100000000003</v>
      </c>
      <c r="AL39" s="89">
        <v>514.60900000000004</v>
      </c>
      <c r="AM39" s="89">
        <v>514.68827586986299</v>
      </c>
      <c r="AN39" s="89">
        <v>501.91456645010658</v>
      </c>
      <c r="AO39" s="89">
        <v>502.54058523442245</v>
      </c>
      <c r="AP39" s="89">
        <v>494.61627430258795</v>
      </c>
      <c r="AQ39" s="89">
        <v>495.07363967762097</v>
      </c>
      <c r="AR39" s="89">
        <v>492.10830586759636</v>
      </c>
      <c r="AS39" s="89">
        <v>489.51772024627195</v>
      </c>
      <c r="AT39" s="89">
        <v>484.06281001910986</v>
      </c>
      <c r="AU39" s="89">
        <v>482.95062102374328</v>
      </c>
      <c r="AV39" s="89">
        <v>475.92322850685571</v>
      </c>
      <c r="AW39" s="89">
        <v>473.94130421208268</v>
      </c>
      <c r="AX39" s="89">
        <v>467.52162908520643</v>
      </c>
      <c r="AY39" s="89">
        <v>463.1855963201732</v>
      </c>
      <c r="AZ39" s="89">
        <v>453.70915577160736</v>
      </c>
      <c r="BA39" s="89">
        <v>440.47395034308374</v>
      </c>
      <c r="BB39" s="89">
        <v>415.25914988920209</v>
      </c>
      <c r="BC39" s="89">
        <v>406.61434623528362</v>
      </c>
      <c r="BD39" s="89">
        <v>377.40306385113934</v>
      </c>
      <c r="BE39" s="89">
        <v>363.39644682095451</v>
      </c>
      <c r="BF39" s="89">
        <v>338.55680772718205</v>
      </c>
      <c r="BG39" s="89">
        <v>322.15508352441861</v>
      </c>
      <c r="BH39" s="89">
        <v>304.14675584156873</v>
      </c>
      <c r="BI39" s="89">
        <v>282.3742200004254</v>
      </c>
      <c r="BJ39" s="89">
        <v>252.66578970992276</v>
      </c>
      <c r="BK39" s="89">
        <v>224.97187763294141</v>
      </c>
      <c r="BL39" s="89">
        <v>180.6031628290425</v>
      </c>
      <c r="BM39" s="89">
        <v>146.90926264731996</v>
      </c>
      <c r="BN39" s="89">
        <v>126.46213214526576</v>
      </c>
      <c r="BO39" s="89">
        <v>118.82206053415257</v>
      </c>
      <c r="BP39" s="89">
        <v>103.90001041134724</v>
      </c>
      <c r="BQ39" s="89">
        <v>53.163539310331501</v>
      </c>
      <c r="BR39" s="89">
        <v>0</v>
      </c>
      <c r="BS39" s="89">
        <v>0</v>
      </c>
      <c r="BT39" s="89">
        <v>0</v>
      </c>
      <c r="BU39" s="89">
        <v>0</v>
      </c>
      <c r="BV39" s="89">
        <v>0</v>
      </c>
      <c r="BW39" s="89">
        <v>0</v>
      </c>
      <c r="BX39" s="89">
        <v>0</v>
      </c>
      <c r="BY39" s="89"/>
      <c r="BZ39" s="89">
        <v>0</v>
      </c>
      <c r="CA39" s="89">
        <v>0</v>
      </c>
      <c r="CB39" s="89">
        <v>0</v>
      </c>
      <c r="CC39" s="89">
        <v>0</v>
      </c>
      <c r="CD39" s="89">
        <v>0</v>
      </c>
      <c r="CE39" s="89">
        <v>0</v>
      </c>
      <c r="CF39" s="89">
        <v>0</v>
      </c>
      <c r="CG39" s="89">
        <v>0</v>
      </c>
      <c r="CH39" s="89">
        <v>0</v>
      </c>
    </row>
    <row r="40" spans="2:86">
      <c r="B40" t="s">
        <v>78</v>
      </c>
      <c r="E40" s="88">
        <f>SUM(G40:CH40)</f>
        <v>11043.999999999996</v>
      </c>
      <c r="G40" s="89">
        <v>0</v>
      </c>
      <c r="H40" s="89">
        <v>0</v>
      </c>
      <c r="I40" s="89">
        <v>0</v>
      </c>
      <c r="J40" s="89">
        <v>0</v>
      </c>
      <c r="K40" s="89"/>
      <c r="L40" s="89"/>
      <c r="M40" s="89"/>
      <c r="N40" s="89"/>
      <c r="O40" s="89"/>
      <c r="P40" s="89">
        <v>0</v>
      </c>
      <c r="Q40" s="89"/>
      <c r="R40" s="89"/>
      <c r="S40" s="89"/>
      <c r="T40" s="89"/>
      <c r="U40" s="89"/>
      <c r="V40" s="89">
        <v>0</v>
      </c>
      <c r="W40" s="89">
        <v>8.7999999999738066E-2</v>
      </c>
      <c r="X40" s="89">
        <v>121.05999999999949</v>
      </c>
      <c r="Y40" s="89">
        <v>84.139219993599909</v>
      </c>
      <c r="Z40" s="89">
        <v>16.281000000000859</v>
      </c>
      <c r="AA40" s="89">
        <v>116.47901000640013</v>
      </c>
      <c r="AB40" s="89">
        <v>15.700402401071187</v>
      </c>
      <c r="AC40" s="89">
        <v>105.91885845212892</v>
      </c>
      <c r="AD40" s="89">
        <v>0</v>
      </c>
      <c r="AE40" s="89">
        <v>141.41705914679915</v>
      </c>
      <c r="AF40" s="89">
        <v>109.68445000000065</v>
      </c>
      <c r="AG40" s="89">
        <v>177.60000000000036</v>
      </c>
      <c r="AH40" s="89">
        <v>73.376000000000204</v>
      </c>
      <c r="AI40" s="89">
        <v>230.19399999999951</v>
      </c>
      <c r="AJ40" s="89">
        <v>61.373999999999796</v>
      </c>
      <c r="AK40" s="89">
        <v>190.34799999999996</v>
      </c>
      <c r="AL40" s="89">
        <v>50.906999999999243</v>
      </c>
      <c r="AM40" s="89">
        <v>185.83388145725053</v>
      </c>
      <c r="AN40" s="89">
        <v>39.552169219369887</v>
      </c>
      <c r="AO40" s="89">
        <v>96.603038234976907</v>
      </c>
      <c r="AP40" s="89">
        <v>41.937316485192525</v>
      </c>
      <c r="AQ40" s="89">
        <v>55.01826614100753</v>
      </c>
      <c r="AR40" s="89">
        <v>48.065256158771149</v>
      </c>
      <c r="AS40" s="89">
        <v>51.862088047103214</v>
      </c>
      <c r="AT40" s="89">
        <v>69.982680854815612</v>
      </c>
      <c r="AU40" s="89">
        <v>81.867421469374278</v>
      </c>
      <c r="AV40" s="89">
        <v>85.28981000888723</v>
      </c>
      <c r="AW40" s="89">
        <v>71.448436293283407</v>
      </c>
      <c r="AX40" s="89">
        <v>128.11101881140314</v>
      </c>
      <c r="AY40" s="89">
        <v>175.82416064183741</v>
      </c>
      <c r="AZ40" s="89">
        <v>245.56360307083992</v>
      </c>
      <c r="BA40" s="89">
        <v>425.49763488157021</v>
      </c>
      <c r="BB40" s="89">
        <v>202.72732378393056</v>
      </c>
      <c r="BC40" s="89">
        <v>503.50683946129692</v>
      </c>
      <c r="BD40" s="89">
        <v>298.35023443526421</v>
      </c>
      <c r="BE40" s="89">
        <v>426.35630710546906</v>
      </c>
      <c r="BF40" s="89">
        <v>338.8284738443644</v>
      </c>
      <c r="BG40" s="89">
        <v>334.12324840463572</v>
      </c>
      <c r="BH40" s="89">
        <v>403.96368443346427</v>
      </c>
      <c r="BI40" s="89">
        <v>525.44705568909808</v>
      </c>
      <c r="BJ40" s="89">
        <v>539.58560229192369</v>
      </c>
      <c r="BK40" s="89">
        <v>804.79767455557408</v>
      </c>
      <c r="BL40" s="89">
        <v>643.56193758075017</v>
      </c>
      <c r="BM40" s="89">
        <v>366.48029086691218</v>
      </c>
      <c r="BN40" s="89">
        <v>154.64456725005823</v>
      </c>
      <c r="BO40" s="89">
        <v>276.86101384287429</v>
      </c>
      <c r="BP40" s="89">
        <v>747.94613867043199</v>
      </c>
      <c r="BQ40" s="89">
        <v>1179.7958260082687</v>
      </c>
      <c r="BR40" s="89">
        <v>0</v>
      </c>
      <c r="BS40" s="89">
        <v>0</v>
      </c>
      <c r="BT40" s="89">
        <v>0</v>
      </c>
      <c r="BU40" s="89">
        <v>0</v>
      </c>
      <c r="BV40" s="89">
        <v>0</v>
      </c>
      <c r="BW40" s="89">
        <v>0</v>
      </c>
      <c r="BX40" s="89">
        <v>0</v>
      </c>
      <c r="BY40" s="89">
        <v>0</v>
      </c>
      <c r="BZ40" s="89">
        <v>0</v>
      </c>
      <c r="CA40" s="89">
        <v>0</v>
      </c>
      <c r="CB40" s="89">
        <v>0</v>
      </c>
      <c r="CC40" s="89">
        <v>0</v>
      </c>
      <c r="CD40" s="89">
        <v>0</v>
      </c>
      <c r="CE40" s="89">
        <v>0</v>
      </c>
      <c r="CF40" s="89">
        <v>0</v>
      </c>
      <c r="CG40" s="89">
        <v>0</v>
      </c>
      <c r="CH40" s="89">
        <v>0</v>
      </c>
    </row>
    <row r="41" spans="2:86">
      <c r="B41" t="s">
        <v>79</v>
      </c>
      <c r="E41" s="88">
        <f>SUM(G41:CH41)</f>
        <v>10</v>
      </c>
      <c r="G41" s="89">
        <v>0</v>
      </c>
      <c r="H41" s="89">
        <v>0</v>
      </c>
      <c r="I41" s="89">
        <v>0</v>
      </c>
      <c r="J41" s="89">
        <v>0</v>
      </c>
      <c r="K41" s="89"/>
      <c r="L41" s="89"/>
      <c r="M41" s="89"/>
      <c r="N41" s="89"/>
      <c r="O41" s="89"/>
      <c r="P41" s="89">
        <v>0</v>
      </c>
      <c r="Q41" s="89"/>
      <c r="R41" s="89"/>
      <c r="S41" s="89"/>
      <c r="T41" s="89"/>
      <c r="U41" s="89"/>
      <c r="V41" s="89">
        <v>0</v>
      </c>
      <c r="W41" s="89">
        <v>0</v>
      </c>
      <c r="X41" s="89">
        <v>0</v>
      </c>
      <c r="Y41" s="89">
        <v>0</v>
      </c>
      <c r="Z41" s="89">
        <v>0</v>
      </c>
      <c r="AA41" s="89">
        <v>0</v>
      </c>
      <c r="AB41" s="89">
        <v>0</v>
      </c>
      <c r="AC41" s="89">
        <v>0</v>
      </c>
      <c r="AD41" s="89">
        <v>0</v>
      </c>
      <c r="AE41" s="89">
        <v>0</v>
      </c>
      <c r="AF41" s="89">
        <v>0</v>
      </c>
      <c r="AG41" s="89">
        <v>0</v>
      </c>
      <c r="AH41" s="89">
        <v>0</v>
      </c>
      <c r="AI41" s="89">
        <v>0</v>
      </c>
      <c r="AJ41" s="89">
        <v>0</v>
      </c>
      <c r="AK41" s="89">
        <v>0</v>
      </c>
      <c r="AL41" s="89">
        <v>0</v>
      </c>
      <c r="AM41" s="89">
        <v>0</v>
      </c>
      <c r="AN41" s="89">
        <v>0</v>
      </c>
      <c r="AO41" s="89">
        <v>0</v>
      </c>
      <c r="AP41" s="89">
        <v>0</v>
      </c>
      <c r="AQ41" s="89">
        <v>0</v>
      </c>
      <c r="AR41" s="89">
        <v>0</v>
      </c>
      <c r="AS41" s="89">
        <v>0</v>
      </c>
      <c r="AT41" s="89">
        <v>0</v>
      </c>
      <c r="AU41" s="89">
        <v>0</v>
      </c>
      <c r="AV41" s="89">
        <v>0</v>
      </c>
      <c r="AW41" s="89">
        <v>0</v>
      </c>
      <c r="AX41" s="89">
        <v>0</v>
      </c>
      <c r="AY41" s="89">
        <v>0</v>
      </c>
      <c r="AZ41" s="89">
        <v>0</v>
      </c>
      <c r="BA41" s="89">
        <v>0</v>
      </c>
      <c r="BB41" s="89">
        <v>0</v>
      </c>
      <c r="BC41" s="89">
        <v>0</v>
      </c>
      <c r="BD41" s="89">
        <v>0</v>
      </c>
      <c r="BE41" s="89">
        <v>0</v>
      </c>
      <c r="BF41" s="89">
        <v>0</v>
      </c>
      <c r="BG41" s="89">
        <v>0</v>
      </c>
      <c r="BH41" s="89">
        <v>0</v>
      </c>
      <c r="BI41" s="89">
        <v>0</v>
      </c>
      <c r="BJ41" s="89">
        <v>0</v>
      </c>
      <c r="BK41" s="89">
        <v>0</v>
      </c>
      <c r="BL41" s="89">
        <v>0</v>
      </c>
      <c r="BM41" s="89">
        <v>0</v>
      </c>
      <c r="BN41" s="89">
        <v>0</v>
      </c>
      <c r="BO41" s="89">
        <v>0</v>
      </c>
      <c r="BP41" s="89">
        <v>0</v>
      </c>
      <c r="BQ41" s="89">
        <v>0</v>
      </c>
      <c r="BR41" s="89">
        <v>0</v>
      </c>
      <c r="BS41" s="89">
        <v>0</v>
      </c>
      <c r="BT41" s="89">
        <v>10</v>
      </c>
      <c r="BU41" s="89"/>
      <c r="BV41" s="89">
        <v>0</v>
      </c>
      <c r="BW41" s="89">
        <v>0</v>
      </c>
      <c r="BX41" s="89">
        <v>0</v>
      </c>
      <c r="BY41" s="89">
        <v>0</v>
      </c>
      <c r="BZ41" s="89">
        <v>0</v>
      </c>
      <c r="CA41" s="89">
        <v>0</v>
      </c>
      <c r="CB41" s="89">
        <v>0</v>
      </c>
      <c r="CC41" s="89">
        <v>0</v>
      </c>
      <c r="CD41" s="89">
        <v>0</v>
      </c>
      <c r="CE41" s="89">
        <v>0</v>
      </c>
      <c r="CF41" s="89">
        <v>0</v>
      </c>
      <c r="CG41" s="89">
        <v>0</v>
      </c>
      <c r="CH41" s="89">
        <v>0</v>
      </c>
    </row>
    <row r="42" spans="2:86">
      <c r="B42" t="str">
        <f t="shared" ref="B42:B47" si="6">CONCATENATE("Fees paid to"," ",B14)</f>
        <v>Fees paid to Galliford Try Investments NEPS Limited</v>
      </c>
      <c r="E42" s="88">
        <f t="shared" si="5"/>
        <v>0</v>
      </c>
      <c r="G42" s="92">
        <v>0</v>
      </c>
      <c r="H42" s="89">
        <v>0</v>
      </c>
      <c r="I42" s="89">
        <v>0</v>
      </c>
      <c r="J42" s="89">
        <v>0</v>
      </c>
      <c r="K42" s="89"/>
      <c r="L42" s="89"/>
      <c r="M42" s="89"/>
      <c r="N42" s="89"/>
      <c r="O42" s="89"/>
      <c r="P42" s="89">
        <v>0</v>
      </c>
      <c r="Q42" s="89"/>
      <c r="R42" s="89"/>
      <c r="S42" s="89"/>
      <c r="T42" s="89"/>
      <c r="U42" s="89"/>
      <c r="V42" s="89">
        <v>0</v>
      </c>
      <c r="W42" s="89">
        <v>0</v>
      </c>
      <c r="X42" s="89">
        <v>0</v>
      </c>
      <c r="Y42" s="89">
        <v>0</v>
      </c>
      <c r="Z42" s="89">
        <v>0</v>
      </c>
      <c r="AA42" s="89">
        <v>0</v>
      </c>
      <c r="AB42" s="89">
        <v>0</v>
      </c>
      <c r="AC42" s="89">
        <v>0</v>
      </c>
      <c r="AD42" s="89">
        <v>0</v>
      </c>
      <c r="AE42" s="89">
        <v>0</v>
      </c>
      <c r="AF42" s="89">
        <v>0</v>
      </c>
      <c r="AG42" s="89">
        <v>0</v>
      </c>
      <c r="AH42" s="89">
        <v>0</v>
      </c>
      <c r="AI42" s="89">
        <v>0</v>
      </c>
      <c r="AJ42" s="89">
        <v>0</v>
      </c>
      <c r="AK42" s="89">
        <v>0</v>
      </c>
      <c r="AL42" s="89">
        <v>0</v>
      </c>
      <c r="AM42" s="89">
        <v>0</v>
      </c>
      <c r="AN42" s="89">
        <v>0</v>
      </c>
      <c r="AO42" s="89">
        <v>0</v>
      </c>
      <c r="AP42" s="89">
        <v>0</v>
      </c>
      <c r="AQ42" s="89">
        <v>0</v>
      </c>
      <c r="AR42" s="89">
        <v>0</v>
      </c>
      <c r="AS42" s="89">
        <v>0</v>
      </c>
      <c r="AT42" s="89">
        <v>0</v>
      </c>
      <c r="AU42" s="89">
        <v>0</v>
      </c>
      <c r="AV42" s="89">
        <v>0</v>
      </c>
      <c r="AW42" s="89">
        <v>0</v>
      </c>
      <c r="AX42" s="89">
        <v>0</v>
      </c>
      <c r="AY42" s="89">
        <v>0</v>
      </c>
      <c r="AZ42" s="89">
        <v>0</v>
      </c>
      <c r="BA42" s="89">
        <v>0</v>
      </c>
      <c r="BB42" s="89">
        <v>0</v>
      </c>
      <c r="BC42" s="89">
        <v>0</v>
      </c>
      <c r="BD42" s="89">
        <v>0</v>
      </c>
      <c r="BE42" s="89">
        <v>0</v>
      </c>
      <c r="BF42" s="89">
        <v>0</v>
      </c>
      <c r="BG42" s="89">
        <v>0</v>
      </c>
      <c r="BH42" s="89">
        <v>0</v>
      </c>
      <c r="BI42" s="89">
        <v>0</v>
      </c>
      <c r="BJ42" s="89">
        <v>0</v>
      </c>
      <c r="BK42" s="89">
        <v>0</v>
      </c>
      <c r="BL42" s="89">
        <v>0</v>
      </c>
      <c r="BM42" s="89">
        <v>0</v>
      </c>
      <c r="BN42" s="89">
        <v>0</v>
      </c>
      <c r="BO42" s="89">
        <v>0</v>
      </c>
      <c r="BP42" s="89">
        <v>0</v>
      </c>
      <c r="BQ42" s="89">
        <v>0</v>
      </c>
      <c r="BR42" s="89">
        <v>0</v>
      </c>
      <c r="BS42" s="89">
        <v>0</v>
      </c>
      <c r="BT42" s="89">
        <v>0</v>
      </c>
      <c r="BU42" s="89"/>
      <c r="BV42" s="89">
        <v>0</v>
      </c>
      <c r="BW42" s="89">
        <v>0</v>
      </c>
      <c r="BX42" s="89">
        <v>0</v>
      </c>
      <c r="BY42" s="89">
        <v>0</v>
      </c>
      <c r="BZ42" s="89">
        <v>0</v>
      </c>
      <c r="CA42" s="89">
        <v>0</v>
      </c>
      <c r="CB42" s="89">
        <v>0</v>
      </c>
      <c r="CC42" s="89">
        <v>0</v>
      </c>
      <c r="CD42" s="89">
        <v>0</v>
      </c>
      <c r="CE42" s="89">
        <v>0</v>
      </c>
      <c r="CF42" s="89">
        <v>0</v>
      </c>
      <c r="CG42" s="89">
        <v>0</v>
      </c>
      <c r="CH42" s="89">
        <v>0</v>
      </c>
    </row>
    <row r="43" spans="2:86">
      <c r="B43" t="str">
        <f t="shared" si="6"/>
        <v>Fees paid to Infrastructure Investments Holdings Limited</v>
      </c>
      <c r="E43" s="88">
        <f t="shared" si="5"/>
        <v>0</v>
      </c>
      <c r="G43" s="89">
        <v>0</v>
      </c>
      <c r="H43" s="89">
        <v>0</v>
      </c>
      <c r="I43" s="89">
        <v>0</v>
      </c>
      <c r="J43" s="89">
        <v>0</v>
      </c>
      <c r="K43" s="89"/>
      <c r="L43" s="89"/>
      <c r="M43" s="89"/>
      <c r="N43" s="89"/>
      <c r="O43" s="89"/>
      <c r="P43" s="89">
        <v>0</v>
      </c>
      <c r="Q43" s="89"/>
      <c r="R43" s="89"/>
      <c r="S43" s="89"/>
      <c r="T43" s="89"/>
      <c r="U43" s="89"/>
      <c r="V43" s="89">
        <v>0</v>
      </c>
      <c r="W43" s="89">
        <v>0</v>
      </c>
      <c r="X43" s="89">
        <v>0</v>
      </c>
      <c r="Y43" s="89">
        <v>0</v>
      </c>
      <c r="Z43" s="89">
        <v>0</v>
      </c>
      <c r="AA43" s="89">
        <v>0</v>
      </c>
      <c r="AB43" s="89">
        <v>0</v>
      </c>
      <c r="AC43" s="89">
        <v>0</v>
      </c>
      <c r="AD43" s="89">
        <v>0</v>
      </c>
      <c r="AE43" s="89">
        <v>0</v>
      </c>
      <c r="AF43" s="89">
        <v>0</v>
      </c>
      <c r="AG43" s="89">
        <v>0</v>
      </c>
      <c r="AH43" s="89">
        <v>0</v>
      </c>
      <c r="AI43" s="89">
        <v>0</v>
      </c>
      <c r="AJ43" s="89">
        <v>0</v>
      </c>
      <c r="AK43" s="89">
        <v>0</v>
      </c>
      <c r="AL43" s="89">
        <v>0</v>
      </c>
      <c r="AM43" s="89">
        <v>0</v>
      </c>
      <c r="AN43" s="89">
        <v>0</v>
      </c>
      <c r="AO43" s="89">
        <v>0</v>
      </c>
      <c r="AP43" s="89">
        <v>0</v>
      </c>
      <c r="AQ43" s="89">
        <v>0</v>
      </c>
      <c r="AR43" s="89">
        <v>0</v>
      </c>
      <c r="AS43" s="89">
        <v>0</v>
      </c>
      <c r="AT43" s="89">
        <v>0</v>
      </c>
      <c r="AU43" s="89">
        <v>0</v>
      </c>
      <c r="AV43" s="89">
        <v>0</v>
      </c>
      <c r="AW43" s="89">
        <v>0</v>
      </c>
      <c r="AX43" s="89">
        <v>0</v>
      </c>
      <c r="AY43" s="89">
        <v>0</v>
      </c>
      <c r="AZ43" s="89">
        <v>0</v>
      </c>
      <c r="BA43" s="89">
        <v>0</v>
      </c>
      <c r="BB43" s="89">
        <v>0</v>
      </c>
      <c r="BC43" s="89">
        <v>0</v>
      </c>
      <c r="BD43" s="89">
        <v>0</v>
      </c>
      <c r="BE43" s="89">
        <v>0</v>
      </c>
      <c r="BF43" s="89">
        <v>0</v>
      </c>
      <c r="BG43" s="89">
        <v>0</v>
      </c>
      <c r="BH43" s="89">
        <v>0</v>
      </c>
      <c r="BI43" s="89">
        <v>0</v>
      </c>
      <c r="BJ43" s="89">
        <v>0</v>
      </c>
      <c r="BK43" s="89">
        <v>0</v>
      </c>
      <c r="BL43" s="89">
        <v>0</v>
      </c>
      <c r="BM43" s="89">
        <v>0</v>
      </c>
      <c r="BN43" s="89">
        <v>0</v>
      </c>
      <c r="BO43" s="89">
        <v>0</v>
      </c>
      <c r="BP43" s="89">
        <v>0</v>
      </c>
      <c r="BQ43" s="89">
        <v>0</v>
      </c>
      <c r="BR43" s="89">
        <v>0</v>
      </c>
      <c r="BS43" s="89">
        <v>0</v>
      </c>
      <c r="BT43" s="89">
        <v>0</v>
      </c>
      <c r="BU43" s="89"/>
      <c r="BV43" s="89">
        <v>0</v>
      </c>
      <c r="BW43" s="89">
        <v>0</v>
      </c>
      <c r="BX43" s="89">
        <v>0</v>
      </c>
      <c r="BY43" s="89">
        <v>0</v>
      </c>
      <c r="BZ43" s="89">
        <v>0</v>
      </c>
      <c r="CA43" s="89">
        <v>0</v>
      </c>
      <c r="CB43" s="89">
        <v>0</v>
      </c>
      <c r="CC43" s="89">
        <v>0</v>
      </c>
      <c r="CD43" s="89">
        <v>0</v>
      </c>
      <c r="CE43" s="89">
        <v>0</v>
      </c>
      <c r="CF43" s="89">
        <v>0</v>
      </c>
      <c r="CG43" s="89">
        <v>0</v>
      </c>
      <c r="CH43" s="89">
        <v>0</v>
      </c>
    </row>
    <row r="44" spans="2:86">
      <c r="B44" t="str">
        <f t="shared" si="6"/>
        <v>Fees paid to IUK Investments Ltd</v>
      </c>
      <c r="E44" s="88">
        <f t="shared" si="5"/>
        <v>0</v>
      </c>
      <c r="G44" s="89">
        <v>0</v>
      </c>
      <c r="H44" s="89">
        <v>0</v>
      </c>
      <c r="I44" s="89">
        <v>0</v>
      </c>
      <c r="J44" s="89">
        <v>0</v>
      </c>
      <c r="K44" s="89"/>
      <c r="L44" s="89"/>
      <c r="M44" s="89"/>
      <c r="N44" s="89"/>
      <c r="O44" s="89"/>
      <c r="P44" s="89">
        <v>0</v>
      </c>
      <c r="Q44" s="89"/>
      <c r="R44" s="89"/>
      <c r="S44" s="89"/>
      <c r="T44" s="89"/>
      <c r="U44" s="89"/>
      <c r="V44" s="89">
        <v>0</v>
      </c>
      <c r="W44" s="89">
        <v>0</v>
      </c>
      <c r="X44" s="89">
        <v>0</v>
      </c>
      <c r="Y44" s="89">
        <v>0</v>
      </c>
      <c r="Z44" s="89">
        <v>0</v>
      </c>
      <c r="AA44" s="89">
        <v>0</v>
      </c>
      <c r="AB44" s="89">
        <v>0</v>
      </c>
      <c r="AC44" s="89">
        <v>0</v>
      </c>
      <c r="AD44" s="89">
        <v>0</v>
      </c>
      <c r="AE44" s="89">
        <v>0</v>
      </c>
      <c r="AF44" s="89">
        <v>0</v>
      </c>
      <c r="AG44" s="89">
        <v>0</v>
      </c>
      <c r="AH44" s="89">
        <v>0</v>
      </c>
      <c r="AI44" s="89">
        <v>0</v>
      </c>
      <c r="AJ44" s="89">
        <v>0</v>
      </c>
      <c r="AK44" s="89">
        <v>0</v>
      </c>
      <c r="AL44" s="89">
        <v>0</v>
      </c>
      <c r="AM44" s="89">
        <v>0</v>
      </c>
      <c r="AN44" s="89">
        <v>0</v>
      </c>
      <c r="AO44" s="89">
        <v>0</v>
      </c>
      <c r="AP44" s="89">
        <v>0</v>
      </c>
      <c r="AQ44" s="89">
        <v>0</v>
      </c>
      <c r="AR44" s="89">
        <v>0</v>
      </c>
      <c r="AS44" s="89">
        <v>0</v>
      </c>
      <c r="AT44" s="89">
        <v>0</v>
      </c>
      <c r="AU44" s="89">
        <v>0</v>
      </c>
      <c r="AV44" s="89">
        <v>0</v>
      </c>
      <c r="AW44" s="89">
        <v>0</v>
      </c>
      <c r="AX44" s="89">
        <v>0</v>
      </c>
      <c r="AY44" s="89">
        <v>0</v>
      </c>
      <c r="AZ44" s="89">
        <v>0</v>
      </c>
      <c r="BA44" s="89">
        <v>0</v>
      </c>
      <c r="BB44" s="89">
        <v>0</v>
      </c>
      <c r="BC44" s="89">
        <v>0</v>
      </c>
      <c r="BD44" s="89">
        <v>0</v>
      </c>
      <c r="BE44" s="89">
        <v>0</v>
      </c>
      <c r="BF44" s="89">
        <v>0</v>
      </c>
      <c r="BG44" s="89">
        <v>0</v>
      </c>
      <c r="BH44" s="89">
        <v>0</v>
      </c>
      <c r="BI44" s="89">
        <v>0</v>
      </c>
      <c r="BJ44" s="89">
        <v>0</v>
      </c>
      <c r="BK44" s="89">
        <v>0</v>
      </c>
      <c r="BL44" s="89">
        <v>0</v>
      </c>
      <c r="BM44" s="89">
        <v>0</v>
      </c>
      <c r="BN44" s="89">
        <v>0</v>
      </c>
      <c r="BO44" s="89">
        <v>0</v>
      </c>
      <c r="BP44" s="89">
        <v>0</v>
      </c>
      <c r="BQ44" s="89">
        <v>0</v>
      </c>
      <c r="BR44" s="89">
        <v>0</v>
      </c>
      <c r="BS44" s="89">
        <v>0</v>
      </c>
      <c r="BT44" s="89">
        <v>0</v>
      </c>
      <c r="BU44" s="89"/>
      <c r="BV44" s="89">
        <v>0</v>
      </c>
      <c r="BW44" s="89">
        <v>0</v>
      </c>
      <c r="BX44" s="89">
        <v>0</v>
      </c>
      <c r="BY44" s="89">
        <v>0</v>
      </c>
      <c r="BZ44" s="89">
        <v>0</v>
      </c>
      <c r="CA44" s="89">
        <v>0</v>
      </c>
      <c r="CB44" s="89">
        <v>0</v>
      </c>
      <c r="CC44" s="89">
        <v>0</v>
      </c>
      <c r="CD44" s="89">
        <v>0</v>
      </c>
      <c r="CE44" s="89">
        <v>0</v>
      </c>
      <c r="CF44" s="89">
        <v>0</v>
      </c>
      <c r="CG44" s="89">
        <v>0</v>
      </c>
      <c r="CH44" s="89">
        <v>0</v>
      </c>
    </row>
    <row r="45" spans="2:86">
      <c r="B45" t="str">
        <f t="shared" si="6"/>
        <v>Fees paid to John Laing Investments Holdings Ltd</v>
      </c>
      <c r="E45" s="88">
        <f t="shared" si="5"/>
        <v>0</v>
      </c>
      <c r="G45" s="89">
        <v>0</v>
      </c>
      <c r="H45" s="89">
        <v>0</v>
      </c>
      <c r="I45" s="89">
        <v>0</v>
      </c>
      <c r="J45" s="89">
        <v>0</v>
      </c>
      <c r="K45" s="89"/>
      <c r="L45" s="89"/>
      <c r="M45" s="89"/>
      <c r="N45" s="89"/>
      <c r="O45" s="89"/>
      <c r="P45" s="89">
        <v>0</v>
      </c>
      <c r="Q45" s="89"/>
      <c r="R45" s="89"/>
      <c r="S45" s="89"/>
      <c r="T45" s="89"/>
      <c r="U45" s="89"/>
      <c r="V45" s="89">
        <v>0</v>
      </c>
      <c r="W45" s="89">
        <v>0</v>
      </c>
      <c r="X45" s="89">
        <v>0</v>
      </c>
      <c r="Y45" s="89">
        <v>0</v>
      </c>
      <c r="Z45" s="89">
        <v>0</v>
      </c>
      <c r="AA45" s="89">
        <v>0</v>
      </c>
      <c r="AB45" s="89">
        <v>0</v>
      </c>
      <c r="AC45" s="89">
        <v>0</v>
      </c>
      <c r="AD45" s="89">
        <v>0</v>
      </c>
      <c r="AE45" s="89">
        <v>0</v>
      </c>
      <c r="AF45" s="89">
        <v>0</v>
      </c>
      <c r="AG45" s="89">
        <v>0</v>
      </c>
      <c r="AH45" s="89">
        <v>0</v>
      </c>
      <c r="AI45" s="89">
        <v>0</v>
      </c>
      <c r="AJ45" s="89">
        <v>0</v>
      </c>
      <c r="AK45" s="89">
        <v>0</v>
      </c>
      <c r="AL45" s="89">
        <v>0</v>
      </c>
      <c r="AM45" s="89">
        <v>0</v>
      </c>
      <c r="AN45" s="89">
        <v>0</v>
      </c>
      <c r="AO45" s="89">
        <v>0</v>
      </c>
      <c r="AP45" s="89">
        <v>0</v>
      </c>
      <c r="AQ45" s="89">
        <v>0</v>
      </c>
      <c r="AR45" s="89">
        <v>0</v>
      </c>
      <c r="AS45" s="89">
        <v>0</v>
      </c>
      <c r="AT45" s="89">
        <v>0</v>
      </c>
      <c r="AU45" s="89">
        <v>0</v>
      </c>
      <c r="AV45" s="89">
        <v>0</v>
      </c>
      <c r="AW45" s="89">
        <v>0</v>
      </c>
      <c r="AX45" s="89">
        <v>0</v>
      </c>
      <c r="AY45" s="89">
        <v>0</v>
      </c>
      <c r="AZ45" s="89">
        <v>0</v>
      </c>
      <c r="BA45" s="89">
        <v>0</v>
      </c>
      <c r="BB45" s="89">
        <v>0</v>
      </c>
      <c r="BC45" s="89">
        <v>0</v>
      </c>
      <c r="BD45" s="89">
        <v>0</v>
      </c>
      <c r="BE45" s="89">
        <v>0</v>
      </c>
      <c r="BF45" s="89">
        <v>0</v>
      </c>
      <c r="BG45" s="89">
        <v>0</v>
      </c>
      <c r="BH45" s="89">
        <v>0</v>
      </c>
      <c r="BI45" s="89">
        <v>0</v>
      </c>
      <c r="BJ45" s="89">
        <v>0</v>
      </c>
      <c r="BK45" s="89">
        <v>0</v>
      </c>
      <c r="BL45" s="89">
        <v>0</v>
      </c>
      <c r="BM45" s="89">
        <v>0</v>
      </c>
      <c r="BN45" s="89">
        <v>0</v>
      </c>
      <c r="BO45" s="89">
        <v>0</v>
      </c>
      <c r="BP45" s="89">
        <v>0</v>
      </c>
      <c r="BQ45" s="89">
        <v>0</v>
      </c>
      <c r="BR45" s="89">
        <v>0</v>
      </c>
      <c r="BS45" s="89">
        <v>0</v>
      </c>
      <c r="BT45" s="89">
        <v>0</v>
      </c>
      <c r="BU45" s="89"/>
      <c r="BV45" s="89">
        <v>0</v>
      </c>
      <c r="BW45" s="89">
        <v>0</v>
      </c>
      <c r="BX45" s="89">
        <v>0</v>
      </c>
      <c r="BY45" s="89">
        <v>0</v>
      </c>
      <c r="BZ45" s="89">
        <v>0</v>
      </c>
      <c r="CA45" s="89">
        <v>0</v>
      </c>
      <c r="CB45" s="89">
        <v>0</v>
      </c>
      <c r="CC45" s="89">
        <v>0</v>
      </c>
      <c r="CD45" s="89">
        <v>0</v>
      </c>
      <c r="CE45" s="89">
        <v>0</v>
      </c>
      <c r="CF45" s="89">
        <v>0</v>
      </c>
      <c r="CG45" s="89">
        <v>0</v>
      </c>
      <c r="CH45" s="89">
        <v>0</v>
      </c>
    </row>
    <row r="46" spans="2:86">
      <c r="B46" t="str">
        <f t="shared" si="6"/>
        <v>Fees paid to Enter name</v>
      </c>
      <c r="E46" s="88">
        <f t="shared" si="5"/>
        <v>0</v>
      </c>
      <c r="G46" s="89">
        <v>0</v>
      </c>
      <c r="H46" s="89">
        <v>0</v>
      </c>
      <c r="I46" s="89">
        <v>0</v>
      </c>
      <c r="J46" s="89">
        <v>0</v>
      </c>
      <c r="K46" s="89"/>
      <c r="L46" s="89"/>
      <c r="M46" s="89"/>
      <c r="N46" s="89"/>
      <c r="O46" s="89"/>
      <c r="P46" s="89">
        <v>0</v>
      </c>
      <c r="Q46" s="89"/>
      <c r="R46" s="89"/>
      <c r="S46" s="89"/>
      <c r="T46" s="89"/>
      <c r="U46" s="89"/>
      <c r="V46" s="89">
        <v>0</v>
      </c>
      <c r="W46" s="89">
        <v>0</v>
      </c>
      <c r="X46" s="89">
        <v>0</v>
      </c>
      <c r="Y46" s="89">
        <v>0</v>
      </c>
      <c r="Z46" s="89">
        <v>0</v>
      </c>
      <c r="AA46" s="89">
        <v>0</v>
      </c>
      <c r="AB46" s="89">
        <v>0</v>
      </c>
      <c r="AC46" s="89">
        <v>0</v>
      </c>
      <c r="AD46" s="89">
        <v>0</v>
      </c>
      <c r="AE46" s="89">
        <v>0</v>
      </c>
      <c r="AF46" s="89">
        <v>0</v>
      </c>
      <c r="AG46" s="89">
        <v>0</v>
      </c>
      <c r="AH46" s="89">
        <v>0</v>
      </c>
      <c r="AI46" s="89">
        <v>0</v>
      </c>
      <c r="AJ46" s="89">
        <v>0</v>
      </c>
      <c r="AK46" s="89">
        <v>0</v>
      </c>
      <c r="AL46" s="89">
        <v>0</v>
      </c>
      <c r="AM46" s="89">
        <v>0</v>
      </c>
      <c r="AN46" s="89">
        <v>0</v>
      </c>
      <c r="AO46" s="89">
        <v>0</v>
      </c>
      <c r="AP46" s="89">
        <v>0</v>
      </c>
      <c r="AQ46" s="89">
        <v>0</v>
      </c>
      <c r="AR46" s="89">
        <v>0</v>
      </c>
      <c r="AS46" s="89">
        <v>0</v>
      </c>
      <c r="AT46" s="89">
        <v>0</v>
      </c>
      <c r="AU46" s="89">
        <v>0</v>
      </c>
      <c r="AV46" s="89">
        <v>0</v>
      </c>
      <c r="AW46" s="89">
        <v>0</v>
      </c>
      <c r="AX46" s="89">
        <v>0</v>
      </c>
      <c r="AY46" s="89">
        <v>0</v>
      </c>
      <c r="AZ46" s="89">
        <v>0</v>
      </c>
      <c r="BA46" s="89">
        <v>0</v>
      </c>
      <c r="BB46" s="89">
        <v>0</v>
      </c>
      <c r="BC46" s="89">
        <v>0</v>
      </c>
      <c r="BD46" s="89">
        <v>0</v>
      </c>
      <c r="BE46" s="89">
        <v>0</v>
      </c>
      <c r="BF46" s="89">
        <v>0</v>
      </c>
      <c r="BG46" s="89">
        <v>0</v>
      </c>
      <c r="BH46" s="89">
        <v>0</v>
      </c>
      <c r="BI46" s="89">
        <v>0</v>
      </c>
      <c r="BJ46" s="89">
        <v>0</v>
      </c>
      <c r="BK46" s="89">
        <v>0</v>
      </c>
      <c r="BL46" s="89">
        <v>0</v>
      </c>
      <c r="BM46" s="89">
        <v>0</v>
      </c>
      <c r="BN46" s="89">
        <v>0</v>
      </c>
      <c r="BO46" s="89">
        <v>0</v>
      </c>
      <c r="BP46" s="89">
        <v>0</v>
      </c>
      <c r="BQ46" s="89">
        <v>0</v>
      </c>
      <c r="BR46" s="89">
        <v>0</v>
      </c>
      <c r="BS46" s="89">
        <v>0</v>
      </c>
      <c r="BT46" s="89">
        <v>0</v>
      </c>
      <c r="BU46" s="89"/>
      <c r="BV46" s="89">
        <v>0</v>
      </c>
      <c r="BW46" s="89">
        <v>0</v>
      </c>
      <c r="BX46" s="89">
        <v>0</v>
      </c>
      <c r="BY46" s="89">
        <v>0</v>
      </c>
      <c r="BZ46" s="89">
        <v>0</v>
      </c>
      <c r="CA46" s="89">
        <v>0</v>
      </c>
      <c r="CB46" s="89">
        <v>0</v>
      </c>
      <c r="CC46" s="89">
        <v>0</v>
      </c>
      <c r="CD46" s="89">
        <v>0</v>
      </c>
      <c r="CE46" s="89">
        <v>0</v>
      </c>
      <c r="CF46" s="89">
        <v>0</v>
      </c>
      <c r="CG46" s="89">
        <v>0</v>
      </c>
      <c r="CH46" s="89">
        <v>0</v>
      </c>
    </row>
    <row r="47" spans="2:86">
      <c r="B47" t="str">
        <f t="shared" si="6"/>
        <v>Fees paid to Enter name</v>
      </c>
      <c r="E47" s="88">
        <f t="shared" si="5"/>
        <v>0</v>
      </c>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v>0</v>
      </c>
      <c r="BR47" s="89">
        <v>0</v>
      </c>
      <c r="BS47" s="89">
        <v>0</v>
      </c>
      <c r="BT47" s="89">
        <v>0</v>
      </c>
      <c r="BU47" s="89"/>
      <c r="BV47" s="89"/>
      <c r="BW47" s="89"/>
      <c r="BX47" s="89"/>
      <c r="BY47" s="89"/>
      <c r="BZ47" s="89"/>
      <c r="CA47" s="89"/>
      <c r="CB47" s="89"/>
      <c r="CC47" s="89"/>
      <c r="CD47" s="89"/>
      <c r="CE47" s="89"/>
      <c r="CF47" s="89"/>
      <c r="CG47" s="89"/>
      <c r="CH47" s="89"/>
    </row>
    <row r="48" spans="2:86">
      <c r="B48" s="63" t="s">
        <v>66</v>
      </c>
      <c r="C48" s="63"/>
      <c r="D48" s="63"/>
      <c r="E48" s="90">
        <f t="shared" si="5"/>
        <v>46876.351562279437</v>
      </c>
      <c r="F48" s="63"/>
      <c r="G48" s="91">
        <f t="shared" ref="G48:AL48" si="7">SUM(G38:G47)</f>
        <v>0</v>
      </c>
      <c r="H48" s="91">
        <f t="shared" si="7"/>
        <v>0</v>
      </c>
      <c r="I48" s="91">
        <f t="shared" si="7"/>
        <v>0</v>
      </c>
      <c r="J48" s="91">
        <f t="shared" si="7"/>
        <v>0</v>
      </c>
      <c r="K48" s="91">
        <f t="shared" si="7"/>
        <v>0</v>
      </c>
      <c r="L48" s="91">
        <f t="shared" si="7"/>
        <v>0</v>
      </c>
      <c r="M48" s="91">
        <f t="shared" si="7"/>
        <v>0</v>
      </c>
      <c r="N48" s="91">
        <f t="shared" si="7"/>
        <v>0</v>
      </c>
      <c r="O48" s="91">
        <f t="shared" si="7"/>
        <v>0</v>
      </c>
      <c r="P48" s="91">
        <f t="shared" si="7"/>
        <v>0</v>
      </c>
      <c r="Q48" s="91">
        <f t="shared" si="7"/>
        <v>0</v>
      </c>
      <c r="R48" s="91">
        <f t="shared" si="7"/>
        <v>0</v>
      </c>
      <c r="S48" s="91">
        <f t="shared" si="7"/>
        <v>0</v>
      </c>
      <c r="T48" s="91">
        <f t="shared" si="7"/>
        <v>0</v>
      </c>
      <c r="U48" s="91">
        <f t="shared" si="7"/>
        <v>0</v>
      </c>
      <c r="V48" s="91">
        <f t="shared" si="7"/>
        <v>0</v>
      </c>
      <c r="W48" s="91">
        <f t="shared" si="7"/>
        <v>1090.3242799999998</v>
      </c>
      <c r="X48" s="91">
        <f t="shared" si="7"/>
        <v>713.04399999999953</v>
      </c>
      <c r="Y48" s="91">
        <f t="shared" si="7"/>
        <v>672.75121999359999</v>
      </c>
      <c r="Z48" s="91">
        <f t="shared" si="7"/>
        <v>593.65400000000091</v>
      </c>
      <c r="AA48" s="91">
        <f t="shared" si="7"/>
        <v>850.18745000640001</v>
      </c>
      <c r="AB48" s="91">
        <f t="shared" si="7"/>
        <v>592.27259240107128</v>
      </c>
      <c r="AC48" s="91">
        <f t="shared" si="7"/>
        <v>682.09467845212885</v>
      </c>
      <c r="AD48" s="91">
        <f t="shared" si="7"/>
        <v>0.26907425093116899</v>
      </c>
      <c r="AE48" s="91">
        <f t="shared" si="7"/>
        <v>1309.5276848958679</v>
      </c>
      <c r="AF48" s="91">
        <f t="shared" si="7"/>
        <v>669.45428000000061</v>
      </c>
      <c r="AG48" s="91">
        <f t="shared" si="7"/>
        <v>734.53300000000036</v>
      </c>
      <c r="AH48" s="91">
        <f t="shared" si="7"/>
        <v>617.74600000000021</v>
      </c>
      <c r="AI48" s="91">
        <f t="shared" si="7"/>
        <v>773.59699999999953</v>
      </c>
      <c r="AJ48" s="91">
        <f t="shared" si="7"/>
        <v>760.92699999999991</v>
      </c>
      <c r="AK48" s="91">
        <f t="shared" si="7"/>
        <v>1119.193</v>
      </c>
      <c r="AL48" s="91">
        <f t="shared" si="7"/>
        <v>681.51599999999928</v>
      </c>
      <c r="AM48" s="91">
        <f t="shared" ref="AM48:CH48" si="8">SUM(AM38:AM47)</f>
        <v>700.52215732711352</v>
      </c>
      <c r="AN48" s="91">
        <f t="shared" si="8"/>
        <v>580.84297878498933</v>
      </c>
      <c r="AO48" s="91">
        <f t="shared" si="8"/>
        <v>654.15853831895561</v>
      </c>
      <c r="AP48" s="91">
        <f t="shared" si="8"/>
        <v>592.34383821505321</v>
      </c>
      <c r="AQ48" s="91">
        <f t="shared" si="8"/>
        <v>606.63307939373885</v>
      </c>
      <c r="AR48" s="91">
        <f t="shared" si="8"/>
        <v>610.61037891766534</v>
      </c>
      <c r="AS48" s="91">
        <f t="shared" si="8"/>
        <v>619.00169863863948</v>
      </c>
      <c r="AT48" s="91">
        <f t="shared" si="8"/>
        <v>662.67235885981142</v>
      </c>
      <c r="AU48" s="91">
        <f t="shared" si="8"/>
        <v>674.02240511718105</v>
      </c>
      <c r="AV48" s="91">
        <f t="shared" si="8"/>
        <v>692.98772777807608</v>
      </c>
      <c r="AW48" s="91">
        <f t="shared" si="8"/>
        <v>665.74163104389061</v>
      </c>
      <c r="AX48" s="91">
        <f t="shared" si="8"/>
        <v>745.77503210405644</v>
      </c>
      <c r="AY48" s="91">
        <f t="shared" si="8"/>
        <v>775.14748934250224</v>
      </c>
      <c r="AZ48" s="91">
        <f t="shared" si="8"/>
        <v>837.56027967232694</v>
      </c>
      <c r="BA48" s="91">
        <f t="shared" si="8"/>
        <v>981.42359915911402</v>
      </c>
      <c r="BB48" s="91">
        <f t="shared" si="8"/>
        <v>695.29493729082583</v>
      </c>
      <c r="BC48" s="91">
        <f t="shared" si="8"/>
        <v>972.86181420284038</v>
      </c>
      <c r="BD48" s="91">
        <f t="shared" si="8"/>
        <v>688.04352927492073</v>
      </c>
      <c r="BE48" s="91">
        <f t="shared" si="8"/>
        <v>792.02856598414769</v>
      </c>
      <c r="BF48" s="91">
        <f t="shared" si="8"/>
        <v>677.38528157154644</v>
      </c>
      <c r="BG48" s="91">
        <f t="shared" si="8"/>
        <v>656.27833192905427</v>
      </c>
      <c r="BH48" s="91">
        <f t="shared" si="8"/>
        <v>727.64932840567394</v>
      </c>
      <c r="BI48" s="91">
        <f t="shared" si="8"/>
        <v>832.49670178148722</v>
      </c>
      <c r="BJ48" s="91">
        <f t="shared" si="8"/>
        <v>821.39456170535641</v>
      </c>
      <c r="BK48" s="91">
        <f t="shared" si="8"/>
        <v>1044.9089916372441</v>
      </c>
      <c r="BL48" s="91">
        <f t="shared" si="8"/>
        <v>824.16510040979267</v>
      </c>
      <c r="BM48" s="91">
        <f t="shared" si="8"/>
        <v>513.38955351423215</v>
      </c>
      <c r="BN48" s="91">
        <f t="shared" si="8"/>
        <v>354.1706809754146</v>
      </c>
      <c r="BO48" s="91">
        <f t="shared" si="8"/>
        <v>487.55786049598908</v>
      </c>
      <c r="BP48" s="91">
        <f t="shared" si="8"/>
        <v>1045.1867606830499</v>
      </c>
      <c r="BQ48" s="91">
        <f t="shared" si="8"/>
        <v>8775.9409321157655</v>
      </c>
      <c r="BR48" s="91">
        <f t="shared" si="8"/>
        <v>2563.3670895852579</v>
      </c>
      <c r="BS48" s="91">
        <f t="shared" si="8"/>
        <v>2123.6970880437284</v>
      </c>
      <c r="BT48" s="91">
        <f t="shared" si="8"/>
        <v>20</v>
      </c>
      <c r="BU48" s="91">
        <f t="shared" si="8"/>
        <v>0</v>
      </c>
      <c r="BV48" s="91">
        <f t="shared" si="8"/>
        <v>0</v>
      </c>
      <c r="BW48" s="91">
        <f t="shared" si="8"/>
        <v>0</v>
      </c>
      <c r="BX48" s="91">
        <f t="shared" si="8"/>
        <v>0</v>
      </c>
      <c r="BY48" s="91">
        <f t="shared" si="8"/>
        <v>0</v>
      </c>
      <c r="BZ48" s="91">
        <f t="shared" si="8"/>
        <v>0</v>
      </c>
      <c r="CA48" s="91">
        <f t="shared" si="8"/>
        <v>0</v>
      </c>
      <c r="CB48" s="91">
        <f t="shared" si="8"/>
        <v>0</v>
      </c>
      <c r="CC48" s="91">
        <f t="shared" si="8"/>
        <v>0</v>
      </c>
      <c r="CD48" s="91">
        <f t="shared" si="8"/>
        <v>0</v>
      </c>
      <c r="CE48" s="91">
        <f t="shared" si="8"/>
        <v>0</v>
      </c>
      <c r="CF48" s="91">
        <f t="shared" si="8"/>
        <v>0</v>
      </c>
      <c r="CG48" s="91">
        <f t="shared" si="8"/>
        <v>0</v>
      </c>
      <c r="CH48" s="91">
        <f t="shared" si="8"/>
        <v>0</v>
      </c>
    </row>
    <row r="50" spans="2:86">
      <c r="B50" s="63" t="s">
        <v>80</v>
      </c>
    </row>
    <row r="51" spans="2:86">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row>
    <row r="52" spans="2:86">
      <c r="B52" t="s">
        <v>81</v>
      </c>
      <c r="G52" s="94">
        <v>1</v>
      </c>
      <c r="H52" s="94">
        <v>1</v>
      </c>
      <c r="I52" s="94">
        <v>1</v>
      </c>
      <c r="J52" s="94">
        <v>1</v>
      </c>
      <c r="K52" s="94">
        <v>1.0240536277602523</v>
      </c>
      <c r="L52" s="94">
        <f>K52</f>
        <v>1.0240536277602523</v>
      </c>
      <c r="M52" s="94">
        <f t="shared" ref="M52:V52" si="9">L52</f>
        <v>1.0240536277602523</v>
      </c>
      <c r="N52" s="94">
        <f t="shared" si="9"/>
        <v>1.0240536277602523</v>
      </c>
      <c r="O52" s="94">
        <f t="shared" si="9"/>
        <v>1.0240536277602523</v>
      </c>
      <c r="P52" s="94">
        <f t="shared" si="9"/>
        <v>1.0240536277602523</v>
      </c>
      <c r="Q52" s="94">
        <f t="shared" si="9"/>
        <v>1.0240536277602523</v>
      </c>
      <c r="R52" s="94">
        <f t="shared" si="9"/>
        <v>1.0240536277602523</v>
      </c>
      <c r="S52" s="94">
        <f t="shared" si="9"/>
        <v>1.0240536277602523</v>
      </c>
      <c r="T52" s="94">
        <f t="shared" si="9"/>
        <v>1.0240536277602523</v>
      </c>
      <c r="U52" s="94">
        <f t="shared" si="9"/>
        <v>1.0240536277602523</v>
      </c>
      <c r="V52" s="94">
        <f t="shared" si="9"/>
        <v>1.0240536277602523</v>
      </c>
      <c r="W52" s="94">
        <v>1.0599369085173502</v>
      </c>
      <c r="X52" s="94">
        <f>W52</f>
        <v>1.0599369085173502</v>
      </c>
      <c r="Y52" s="94">
        <v>1.0985804416403786</v>
      </c>
      <c r="Z52" s="94">
        <f>Y52</f>
        <v>1.0985804416403786</v>
      </c>
      <c r="AA52" s="94">
        <v>1.1253943217665614</v>
      </c>
      <c r="AB52" s="94">
        <f>AA52</f>
        <v>1.1253943217665614</v>
      </c>
      <c r="AC52" s="94">
        <v>1.1537854889589907</v>
      </c>
      <c r="AD52" s="94">
        <f>AC52</f>
        <v>1.1537854889589907</v>
      </c>
      <c r="AE52" s="94">
        <v>1.1719242902208202</v>
      </c>
      <c r="AF52" s="94">
        <f>AE52</f>
        <v>1.1719242902208202</v>
      </c>
      <c r="AG52" s="94">
        <v>1.2012223974763407</v>
      </c>
      <c r="AH52" s="94">
        <f>AG52</f>
        <v>1.2012223974763407</v>
      </c>
      <c r="AI52" s="94">
        <v>1.2342560134069402</v>
      </c>
      <c r="AJ52" s="94">
        <f>AI52</f>
        <v>1.2342560134069402</v>
      </c>
      <c r="AK52" s="94">
        <v>1.2681980537756312</v>
      </c>
      <c r="AL52" s="94">
        <f>AK52</f>
        <v>1.2681980537756312</v>
      </c>
      <c r="AM52" s="94">
        <v>1.3030735002544611</v>
      </c>
      <c r="AN52" s="94">
        <f>AM52</f>
        <v>1.3030735002544611</v>
      </c>
      <c r="AO52" s="94">
        <v>1.3389080215114588</v>
      </c>
      <c r="AP52" s="94">
        <f>AO52</f>
        <v>1.3389080215114588</v>
      </c>
      <c r="AQ52" s="94">
        <v>1.3757279921030241</v>
      </c>
      <c r="AR52" s="94">
        <f>AQ52</f>
        <v>1.3757279921030241</v>
      </c>
      <c r="AS52" s="94">
        <v>1.4135605118858574</v>
      </c>
      <c r="AT52" s="94">
        <f>AS52</f>
        <v>1.4135605118858574</v>
      </c>
      <c r="AU52" s="94">
        <v>1.4524334259627185</v>
      </c>
      <c r="AV52" s="94">
        <f>AU52</f>
        <v>1.4524334259627185</v>
      </c>
      <c r="AW52" s="94">
        <v>1.4923753451766935</v>
      </c>
      <c r="AX52" s="94">
        <f>AW52</f>
        <v>1.4923753451766935</v>
      </c>
      <c r="AY52" s="94">
        <v>1.5334156671690526</v>
      </c>
      <c r="AZ52" s="94">
        <f>AY52</f>
        <v>1.5334156671690526</v>
      </c>
      <c r="BA52" s="94">
        <v>1.5755845980162018</v>
      </c>
      <c r="BB52" s="94">
        <f>BA52</f>
        <v>1.5755845980162018</v>
      </c>
      <c r="BC52" s="94">
        <v>1.6189131744616474</v>
      </c>
      <c r="BD52" s="94">
        <f>BC52</f>
        <v>1.6189131744616474</v>
      </c>
      <c r="BE52" s="94">
        <v>1.6634332867593429</v>
      </c>
      <c r="BF52" s="94">
        <f>BE52</f>
        <v>1.6634332867593429</v>
      </c>
      <c r="BG52" s="94">
        <v>1.709177702145225</v>
      </c>
      <c r="BH52" s="94">
        <f>BG52</f>
        <v>1.709177702145225</v>
      </c>
      <c r="BI52" s="94">
        <v>1.756180088954219</v>
      </c>
      <c r="BJ52" s="94">
        <f>BI52</f>
        <v>1.756180088954219</v>
      </c>
      <c r="BK52" s="94">
        <v>1.8044750414004602</v>
      </c>
      <c r="BL52" s="94">
        <f>BK52</f>
        <v>1.8044750414004602</v>
      </c>
      <c r="BM52" s="94">
        <v>1.8540981050389731</v>
      </c>
      <c r="BN52" s="94">
        <f>BM52</f>
        <v>1.8540981050389731</v>
      </c>
      <c r="BO52" s="94">
        <v>1.905085802927545</v>
      </c>
      <c r="BP52" s="94">
        <f>BO52</f>
        <v>1.905085802927545</v>
      </c>
      <c r="BQ52" s="94">
        <v>1.9574756625080527</v>
      </c>
      <c r="BR52" s="94">
        <f>BQ52</f>
        <v>1.9574756625080527</v>
      </c>
      <c r="BS52" s="94">
        <v>2.0113062432270241</v>
      </c>
      <c r="BT52" s="94">
        <f>BS52</f>
        <v>2.0113062432270241</v>
      </c>
      <c r="BU52" s="94"/>
      <c r="BV52" s="94"/>
      <c r="BW52" s="94"/>
      <c r="BX52" s="94"/>
      <c r="BY52" s="94"/>
      <c r="BZ52" s="94"/>
      <c r="CA52" s="94"/>
      <c r="CB52" s="94"/>
      <c r="CC52" s="94"/>
      <c r="CD52" s="94"/>
      <c r="CE52" s="94"/>
      <c r="CF52" s="94"/>
      <c r="CG52" s="94"/>
      <c r="CH52" s="94"/>
    </row>
    <row r="54" spans="2:86">
      <c r="B54" s="63" t="s">
        <v>82</v>
      </c>
      <c r="E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row>
    <row r="55" spans="2:86">
      <c r="E55" s="88"/>
      <c r="G55" s="88"/>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c r="CE55" s="88"/>
      <c r="CF55" s="88"/>
      <c r="CG55" s="88"/>
      <c r="CH55" s="88"/>
    </row>
    <row r="56" spans="2:86">
      <c r="B56" t="str">
        <f t="shared" ref="B56:B65" si="10">B38</f>
        <v>Dividends</v>
      </c>
      <c r="E56" s="88">
        <f t="shared" ref="E56:E66" si="11">SUM(G56:CH56)</f>
        <v>720.47800000000007</v>
      </c>
      <c r="G56" s="95">
        <f>IF(G$4&lt;$C$9,G38,0)</f>
        <v>0</v>
      </c>
      <c r="H56" s="95">
        <f t="shared" ref="H56:BP63" si="12">IF(H$4&lt;$C$9,H38,0)</f>
        <v>0</v>
      </c>
      <c r="I56" s="95">
        <f t="shared" si="12"/>
        <v>0</v>
      </c>
      <c r="J56" s="95">
        <f t="shared" si="12"/>
        <v>0</v>
      </c>
      <c r="K56" s="95">
        <f t="shared" si="12"/>
        <v>0</v>
      </c>
      <c r="L56" s="95">
        <f t="shared" si="12"/>
        <v>0</v>
      </c>
      <c r="M56" s="95">
        <f t="shared" si="12"/>
        <v>0</v>
      </c>
      <c r="N56" s="95">
        <f t="shared" si="12"/>
        <v>0</v>
      </c>
      <c r="O56" s="95">
        <f t="shared" si="12"/>
        <v>0</v>
      </c>
      <c r="P56" s="95">
        <f t="shared" si="12"/>
        <v>0</v>
      </c>
      <c r="Q56" s="95">
        <f t="shared" si="12"/>
        <v>0</v>
      </c>
      <c r="R56" s="95">
        <f t="shared" si="12"/>
        <v>0</v>
      </c>
      <c r="S56" s="95">
        <f t="shared" si="12"/>
        <v>0</v>
      </c>
      <c r="T56" s="95">
        <f t="shared" si="12"/>
        <v>0</v>
      </c>
      <c r="U56" s="95">
        <f t="shared" si="12"/>
        <v>0</v>
      </c>
      <c r="V56" s="95">
        <f t="shared" si="12"/>
        <v>0</v>
      </c>
      <c r="W56" s="95">
        <f t="shared" si="12"/>
        <v>0</v>
      </c>
      <c r="X56" s="95">
        <f t="shared" si="12"/>
        <v>0</v>
      </c>
      <c r="Y56" s="95">
        <f t="shared" si="12"/>
        <v>0</v>
      </c>
      <c r="Z56" s="95">
        <f t="shared" si="12"/>
        <v>0</v>
      </c>
      <c r="AA56" s="95">
        <f t="shared" si="12"/>
        <v>150.76900000000001</v>
      </c>
      <c r="AB56" s="95">
        <f t="shared" si="12"/>
        <v>0</v>
      </c>
      <c r="AC56" s="95">
        <f t="shared" si="12"/>
        <v>0</v>
      </c>
      <c r="AD56" s="95">
        <f t="shared" si="12"/>
        <v>0</v>
      </c>
      <c r="AE56" s="95">
        <f t="shared" si="12"/>
        <v>0</v>
      </c>
      <c r="AF56" s="95">
        <f t="shared" si="12"/>
        <v>0</v>
      </c>
      <c r="AG56" s="95">
        <f t="shared" si="12"/>
        <v>0</v>
      </c>
      <c r="AH56" s="95">
        <f t="shared" si="12"/>
        <v>0</v>
      </c>
      <c r="AI56" s="95">
        <f t="shared" si="12"/>
        <v>0</v>
      </c>
      <c r="AJ56" s="95">
        <f t="shared" si="12"/>
        <v>168.55500000000001</v>
      </c>
      <c r="AK56" s="95">
        <f t="shared" si="12"/>
        <v>401.154</v>
      </c>
      <c r="AL56" s="95">
        <f t="shared" si="12"/>
        <v>0</v>
      </c>
      <c r="AM56" s="95">
        <f t="shared" si="12"/>
        <v>0</v>
      </c>
      <c r="AN56" s="95">
        <f t="shared" si="12"/>
        <v>0</v>
      </c>
      <c r="AO56" s="95">
        <f t="shared" si="12"/>
        <v>0</v>
      </c>
      <c r="AP56" s="95">
        <f t="shared" si="12"/>
        <v>0</v>
      </c>
      <c r="AQ56" s="95">
        <f t="shared" si="12"/>
        <v>0</v>
      </c>
      <c r="AR56" s="95">
        <f t="shared" si="12"/>
        <v>0</v>
      </c>
      <c r="AS56" s="95">
        <f t="shared" si="12"/>
        <v>0</v>
      </c>
      <c r="AT56" s="95">
        <f t="shared" si="12"/>
        <v>0</v>
      </c>
      <c r="AU56" s="95">
        <f t="shared" si="12"/>
        <v>0</v>
      </c>
      <c r="AV56" s="95">
        <f t="shared" si="12"/>
        <v>0</v>
      </c>
      <c r="AW56" s="95">
        <f t="shared" si="12"/>
        <v>0</v>
      </c>
      <c r="AX56" s="95">
        <f t="shared" si="12"/>
        <v>0</v>
      </c>
      <c r="AY56" s="95">
        <f t="shared" si="12"/>
        <v>0</v>
      </c>
      <c r="AZ56" s="95">
        <f t="shared" si="12"/>
        <v>0</v>
      </c>
      <c r="BA56" s="95">
        <f t="shared" si="12"/>
        <v>0</v>
      </c>
      <c r="BB56" s="95">
        <f t="shared" si="12"/>
        <v>0</v>
      </c>
      <c r="BC56" s="95">
        <f t="shared" si="12"/>
        <v>0</v>
      </c>
      <c r="BD56" s="95">
        <f t="shared" si="12"/>
        <v>0</v>
      </c>
      <c r="BE56" s="95">
        <f t="shared" si="12"/>
        <v>0</v>
      </c>
      <c r="BF56" s="95">
        <f t="shared" si="12"/>
        <v>0</v>
      </c>
      <c r="BG56" s="95">
        <f t="shared" si="12"/>
        <v>0</v>
      </c>
      <c r="BH56" s="95">
        <f t="shared" si="12"/>
        <v>0</v>
      </c>
      <c r="BI56" s="95">
        <f t="shared" si="12"/>
        <v>0</v>
      </c>
      <c r="BJ56" s="95">
        <f t="shared" si="12"/>
        <v>0</v>
      </c>
      <c r="BK56" s="95">
        <f t="shared" si="12"/>
        <v>0</v>
      </c>
      <c r="BL56" s="95">
        <f t="shared" si="12"/>
        <v>0</v>
      </c>
      <c r="BM56" s="95">
        <f t="shared" si="12"/>
        <v>0</v>
      </c>
      <c r="BN56" s="95">
        <f t="shared" si="12"/>
        <v>0</v>
      </c>
      <c r="BO56" s="95">
        <f t="shared" si="12"/>
        <v>0</v>
      </c>
      <c r="BP56" s="95">
        <f t="shared" si="12"/>
        <v>0</v>
      </c>
      <c r="BQ56" s="95"/>
      <c r="BR56" s="95"/>
      <c r="BS56" s="95"/>
      <c r="BT56" s="95"/>
      <c r="BU56" s="95"/>
      <c r="BV56" s="95">
        <f t="shared" ref="BV56:CA65" si="13">IF(BV$4&lt;$C$9,BV38,0)</f>
        <v>0</v>
      </c>
      <c r="BW56" s="95">
        <f t="shared" si="13"/>
        <v>0</v>
      </c>
      <c r="BX56" s="95">
        <f t="shared" si="13"/>
        <v>0</v>
      </c>
      <c r="BY56" s="95">
        <f t="shared" si="13"/>
        <v>0</v>
      </c>
      <c r="BZ56" s="95">
        <f t="shared" si="13"/>
        <v>0</v>
      </c>
      <c r="CA56" s="95">
        <f t="shared" si="13"/>
        <v>0</v>
      </c>
      <c r="CB56" s="95"/>
      <c r="CC56" s="95">
        <f t="shared" ref="CC56:CH65" si="14">IF(CC$4&lt;$C$9,CC38,0)</f>
        <v>0</v>
      </c>
      <c r="CD56" s="95">
        <f t="shared" si="14"/>
        <v>0</v>
      </c>
      <c r="CE56" s="95">
        <f t="shared" si="14"/>
        <v>0</v>
      </c>
      <c r="CF56" s="95">
        <f t="shared" si="14"/>
        <v>0</v>
      </c>
      <c r="CG56" s="95">
        <f t="shared" si="14"/>
        <v>0</v>
      </c>
      <c r="CH56" s="95">
        <f t="shared" si="14"/>
        <v>0</v>
      </c>
    </row>
    <row r="57" spans="2:86">
      <c r="B57" t="str">
        <f t="shared" si="10"/>
        <v>Shareholder Loan interest</v>
      </c>
      <c r="E57" s="88">
        <f t="shared" si="11"/>
        <v>9015.4372600000006</v>
      </c>
      <c r="G57" s="95">
        <f t="shared" ref="G57:AL64" si="15">IF(G$4&lt;$C$9,G39,0)</f>
        <v>0</v>
      </c>
      <c r="H57" s="95">
        <f t="shared" si="15"/>
        <v>0</v>
      </c>
      <c r="I57" s="95">
        <f t="shared" si="15"/>
        <v>0</v>
      </c>
      <c r="J57" s="95">
        <f t="shared" si="15"/>
        <v>0</v>
      </c>
      <c r="K57" s="95">
        <f t="shared" si="15"/>
        <v>0</v>
      </c>
      <c r="L57" s="95">
        <f t="shared" si="15"/>
        <v>0</v>
      </c>
      <c r="M57" s="95">
        <f t="shared" si="15"/>
        <v>0</v>
      </c>
      <c r="N57" s="95">
        <f t="shared" si="15"/>
        <v>0</v>
      </c>
      <c r="O57" s="95">
        <f t="shared" si="15"/>
        <v>0</v>
      </c>
      <c r="P57" s="95">
        <f t="shared" si="15"/>
        <v>0</v>
      </c>
      <c r="Q57" s="95">
        <f t="shared" si="15"/>
        <v>0</v>
      </c>
      <c r="R57" s="95">
        <f t="shared" si="15"/>
        <v>0</v>
      </c>
      <c r="S57" s="95">
        <f t="shared" si="15"/>
        <v>0</v>
      </c>
      <c r="T57" s="95">
        <f t="shared" si="15"/>
        <v>0</v>
      </c>
      <c r="U57" s="95">
        <f t="shared" si="15"/>
        <v>0</v>
      </c>
      <c r="V57" s="95">
        <f t="shared" si="15"/>
        <v>0</v>
      </c>
      <c r="W57" s="95">
        <f t="shared" si="15"/>
        <v>1090.2362800000001</v>
      </c>
      <c r="X57" s="95">
        <f t="shared" si="15"/>
        <v>591.98400000000004</v>
      </c>
      <c r="Y57" s="95">
        <f t="shared" si="15"/>
        <v>588.61200000000008</v>
      </c>
      <c r="Z57" s="95">
        <f t="shared" si="15"/>
        <v>577.37300000000005</v>
      </c>
      <c r="AA57" s="95">
        <f t="shared" si="15"/>
        <v>582.93943999999988</v>
      </c>
      <c r="AB57" s="95">
        <f t="shared" si="15"/>
        <v>576.57219000000009</v>
      </c>
      <c r="AC57" s="95">
        <f t="shared" si="15"/>
        <v>576.17581999999993</v>
      </c>
      <c r="AD57" s="95">
        <f t="shared" si="15"/>
        <v>0.26907425093116899</v>
      </c>
      <c r="AE57" s="95">
        <f t="shared" si="15"/>
        <v>1168.1106257490687</v>
      </c>
      <c r="AF57" s="95">
        <f t="shared" si="15"/>
        <v>559.76982999999996</v>
      </c>
      <c r="AG57" s="95">
        <f t="shared" si="15"/>
        <v>556.93299999999999</v>
      </c>
      <c r="AH57" s="95">
        <f t="shared" si="15"/>
        <v>544.37</v>
      </c>
      <c r="AI57" s="95">
        <f t="shared" si="15"/>
        <v>543.40300000000002</v>
      </c>
      <c r="AJ57" s="95">
        <f t="shared" si="15"/>
        <v>530.99800000000005</v>
      </c>
      <c r="AK57" s="95">
        <f t="shared" si="15"/>
        <v>527.69100000000003</v>
      </c>
      <c r="AL57" s="95">
        <f t="shared" si="15"/>
        <v>0</v>
      </c>
      <c r="AM57" s="95">
        <f t="shared" si="12"/>
        <v>0</v>
      </c>
      <c r="AN57" s="95">
        <f t="shared" si="12"/>
        <v>0</v>
      </c>
      <c r="AO57" s="95">
        <f t="shared" si="12"/>
        <v>0</v>
      </c>
      <c r="AP57" s="95">
        <f t="shared" si="12"/>
        <v>0</v>
      </c>
      <c r="AQ57" s="95">
        <f t="shared" si="12"/>
        <v>0</v>
      </c>
      <c r="AR57" s="95">
        <f t="shared" si="12"/>
        <v>0</v>
      </c>
      <c r="AS57" s="95">
        <f t="shared" si="12"/>
        <v>0</v>
      </c>
      <c r="AT57" s="95">
        <f t="shared" si="12"/>
        <v>0</v>
      </c>
      <c r="AU57" s="95">
        <f t="shared" si="12"/>
        <v>0</v>
      </c>
      <c r="AV57" s="95">
        <f t="shared" si="12"/>
        <v>0</v>
      </c>
      <c r="AW57" s="95">
        <f t="shared" si="12"/>
        <v>0</v>
      </c>
      <c r="AX57" s="95">
        <f t="shared" si="12"/>
        <v>0</v>
      </c>
      <c r="AY57" s="95">
        <f t="shared" si="12"/>
        <v>0</v>
      </c>
      <c r="AZ57" s="95">
        <f t="shared" si="12"/>
        <v>0</v>
      </c>
      <c r="BA57" s="95">
        <f t="shared" si="12"/>
        <v>0</v>
      </c>
      <c r="BB57" s="95">
        <f t="shared" si="12"/>
        <v>0</v>
      </c>
      <c r="BC57" s="95">
        <f t="shared" si="12"/>
        <v>0</v>
      </c>
      <c r="BD57" s="95">
        <f t="shared" si="12"/>
        <v>0</v>
      </c>
      <c r="BE57" s="95">
        <f t="shared" si="12"/>
        <v>0</v>
      </c>
      <c r="BF57" s="95">
        <f t="shared" si="12"/>
        <v>0</v>
      </c>
      <c r="BG57" s="95">
        <f t="shared" si="12"/>
        <v>0</v>
      </c>
      <c r="BH57" s="95">
        <f t="shared" si="12"/>
        <v>0</v>
      </c>
      <c r="BI57" s="95">
        <f t="shared" si="12"/>
        <v>0</v>
      </c>
      <c r="BJ57" s="95">
        <f t="shared" si="12"/>
        <v>0</v>
      </c>
      <c r="BK57" s="95">
        <f t="shared" si="12"/>
        <v>0</v>
      </c>
      <c r="BL57" s="95">
        <f t="shared" si="12"/>
        <v>0</v>
      </c>
      <c r="BM57" s="95">
        <f t="shared" si="12"/>
        <v>0</v>
      </c>
      <c r="BN57" s="95">
        <f t="shared" si="12"/>
        <v>0</v>
      </c>
      <c r="BO57" s="95">
        <f t="shared" si="12"/>
        <v>0</v>
      </c>
      <c r="BP57" s="95">
        <f t="shared" si="12"/>
        <v>0</v>
      </c>
      <c r="BQ57" s="95"/>
      <c r="BR57" s="95"/>
      <c r="BS57" s="95"/>
      <c r="BT57" s="95"/>
      <c r="BU57" s="95"/>
      <c r="BV57" s="95">
        <f t="shared" si="13"/>
        <v>0</v>
      </c>
      <c r="BW57" s="95">
        <f t="shared" si="13"/>
        <v>0</v>
      </c>
      <c r="BX57" s="95">
        <f t="shared" si="13"/>
        <v>0</v>
      </c>
      <c r="BY57" s="95">
        <f t="shared" si="13"/>
        <v>0</v>
      </c>
      <c r="BZ57" s="95">
        <f t="shared" si="13"/>
        <v>0</v>
      </c>
      <c r="CA57" s="95">
        <f t="shared" si="13"/>
        <v>0</v>
      </c>
      <c r="CB57" s="95"/>
      <c r="CC57" s="95">
        <f t="shared" si="14"/>
        <v>0</v>
      </c>
      <c r="CD57" s="95">
        <f t="shared" si="14"/>
        <v>0</v>
      </c>
      <c r="CE57" s="95">
        <f t="shared" si="14"/>
        <v>0</v>
      </c>
      <c r="CF57" s="95">
        <f t="shared" si="14"/>
        <v>0</v>
      </c>
      <c r="CG57" s="95">
        <f t="shared" si="14"/>
        <v>0</v>
      </c>
      <c r="CH57" s="95">
        <f t="shared" si="14"/>
        <v>0</v>
      </c>
    </row>
    <row r="58" spans="2:86">
      <c r="B58" t="str">
        <f t="shared" si="10"/>
        <v>Shareholder Loan Principal</v>
      </c>
      <c r="E58" s="88">
        <f t="shared" si="11"/>
        <v>1443.6599999999999</v>
      </c>
      <c r="G58" s="95">
        <f t="shared" si="15"/>
        <v>0</v>
      </c>
      <c r="H58" s="95">
        <f t="shared" si="15"/>
        <v>0</v>
      </c>
      <c r="I58" s="95">
        <f t="shared" si="15"/>
        <v>0</v>
      </c>
      <c r="J58" s="95">
        <f t="shared" si="15"/>
        <v>0</v>
      </c>
      <c r="K58" s="95">
        <f t="shared" si="15"/>
        <v>0</v>
      </c>
      <c r="L58" s="95">
        <f t="shared" si="15"/>
        <v>0</v>
      </c>
      <c r="M58" s="95">
        <f t="shared" si="15"/>
        <v>0</v>
      </c>
      <c r="N58" s="95">
        <f t="shared" si="15"/>
        <v>0</v>
      </c>
      <c r="O58" s="95">
        <f t="shared" si="15"/>
        <v>0</v>
      </c>
      <c r="P58" s="95">
        <f t="shared" si="15"/>
        <v>0</v>
      </c>
      <c r="Q58" s="95">
        <f t="shared" si="15"/>
        <v>0</v>
      </c>
      <c r="R58" s="95">
        <f t="shared" si="15"/>
        <v>0</v>
      </c>
      <c r="S58" s="95">
        <f t="shared" si="15"/>
        <v>0</v>
      </c>
      <c r="T58" s="95">
        <f t="shared" si="15"/>
        <v>0</v>
      </c>
      <c r="U58" s="95">
        <f t="shared" si="15"/>
        <v>0</v>
      </c>
      <c r="V58" s="95">
        <f t="shared" si="15"/>
        <v>0</v>
      </c>
      <c r="W58" s="95">
        <f t="shared" si="15"/>
        <v>8.7999999999738066E-2</v>
      </c>
      <c r="X58" s="95">
        <f t="shared" si="15"/>
        <v>121.05999999999949</v>
      </c>
      <c r="Y58" s="95">
        <f t="shared" si="15"/>
        <v>84.139219993599909</v>
      </c>
      <c r="Z58" s="95">
        <f t="shared" si="15"/>
        <v>16.281000000000859</v>
      </c>
      <c r="AA58" s="95">
        <f t="shared" si="15"/>
        <v>116.47901000640013</v>
      </c>
      <c r="AB58" s="95">
        <f t="shared" si="15"/>
        <v>15.700402401071187</v>
      </c>
      <c r="AC58" s="95">
        <f t="shared" si="15"/>
        <v>105.91885845212892</v>
      </c>
      <c r="AD58" s="95">
        <f t="shared" si="15"/>
        <v>0</v>
      </c>
      <c r="AE58" s="95">
        <f t="shared" si="15"/>
        <v>141.41705914679915</v>
      </c>
      <c r="AF58" s="95">
        <f t="shared" si="15"/>
        <v>109.68445000000065</v>
      </c>
      <c r="AG58" s="95">
        <f t="shared" si="15"/>
        <v>177.60000000000036</v>
      </c>
      <c r="AH58" s="95">
        <f t="shared" si="15"/>
        <v>73.376000000000204</v>
      </c>
      <c r="AI58" s="95">
        <f t="shared" si="15"/>
        <v>230.19399999999951</v>
      </c>
      <c r="AJ58" s="95">
        <f t="shared" si="15"/>
        <v>61.373999999999796</v>
      </c>
      <c r="AK58" s="95">
        <f t="shared" si="15"/>
        <v>190.34799999999996</v>
      </c>
      <c r="AL58" s="95">
        <f t="shared" si="15"/>
        <v>0</v>
      </c>
      <c r="AM58" s="95">
        <f t="shared" si="12"/>
        <v>0</v>
      </c>
      <c r="AN58" s="95">
        <f t="shared" si="12"/>
        <v>0</v>
      </c>
      <c r="AO58" s="95">
        <f t="shared" si="12"/>
        <v>0</v>
      </c>
      <c r="AP58" s="95">
        <f t="shared" si="12"/>
        <v>0</v>
      </c>
      <c r="AQ58" s="95">
        <f t="shared" si="12"/>
        <v>0</v>
      </c>
      <c r="AR58" s="95">
        <f t="shared" si="12"/>
        <v>0</v>
      </c>
      <c r="AS58" s="95">
        <f t="shared" si="12"/>
        <v>0</v>
      </c>
      <c r="AT58" s="95">
        <f t="shared" si="12"/>
        <v>0</v>
      </c>
      <c r="AU58" s="95">
        <f t="shared" si="12"/>
        <v>0</v>
      </c>
      <c r="AV58" s="95">
        <f t="shared" si="12"/>
        <v>0</v>
      </c>
      <c r="AW58" s="95">
        <f t="shared" si="12"/>
        <v>0</v>
      </c>
      <c r="AX58" s="95">
        <f t="shared" si="12"/>
        <v>0</v>
      </c>
      <c r="AY58" s="95">
        <f t="shared" si="12"/>
        <v>0</v>
      </c>
      <c r="AZ58" s="95">
        <f t="shared" si="12"/>
        <v>0</v>
      </c>
      <c r="BA58" s="95">
        <f t="shared" si="12"/>
        <v>0</v>
      </c>
      <c r="BB58" s="95">
        <f t="shared" si="12"/>
        <v>0</v>
      </c>
      <c r="BC58" s="95">
        <f t="shared" si="12"/>
        <v>0</v>
      </c>
      <c r="BD58" s="95">
        <f t="shared" si="12"/>
        <v>0</v>
      </c>
      <c r="BE58" s="95">
        <f t="shared" si="12"/>
        <v>0</v>
      </c>
      <c r="BF58" s="95">
        <f t="shared" si="12"/>
        <v>0</v>
      </c>
      <c r="BG58" s="95">
        <f t="shared" si="12"/>
        <v>0</v>
      </c>
      <c r="BH58" s="95">
        <f t="shared" si="12"/>
        <v>0</v>
      </c>
      <c r="BI58" s="95">
        <f t="shared" si="12"/>
        <v>0</v>
      </c>
      <c r="BJ58" s="95">
        <f t="shared" si="12"/>
        <v>0</v>
      </c>
      <c r="BK58" s="95">
        <f t="shared" si="12"/>
        <v>0</v>
      </c>
      <c r="BL58" s="95">
        <f t="shared" si="12"/>
        <v>0</v>
      </c>
      <c r="BM58" s="95">
        <f t="shared" si="12"/>
        <v>0</v>
      </c>
      <c r="BN58" s="95">
        <f t="shared" si="12"/>
        <v>0</v>
      </c>
      <c r="BO58" s="95">
        <f t="shared" si="12"/>
        <v>0</v>
      </c>
      <c r="BP58" s="95">
        <f t="shared" si="12"/>
        <v>0</v>
      </c>
      <c r="BQ58" s="95"/>
      <c r="BR58" s="95"/>
      <c r="BS58" s="95"/>
      <c r="BT58" s="95"/>
      <c r="BU58" s="95"/>
      <c r="BV58" s="95">
        <f t="shared" si="13"/>
        <v>0</v>
      </c>
      <c r="BW58" s="95">
        <f t="shared" si="13"/>
        <v>0</v>
      </c>
      <c r="BX58" s="95">
        <f t="shared" si="13"/>
        <v>0</v>
      </c>
      <c r="BY58" s="95">
        <f t="shared" si="13"/>
        <v>0</v>
      </c>
      <c r="BZ58" s="95">
        <f t="shared" si="13"/>
        <v>0</v>
      </c>
      <c r="CA58" s="95">
        <f t="shared" si="13"/>
        <v>0</v>
      </c>
      <c r="CB58" s="95"/>
      <c r="CC58" s="95">
        <f t="shared" si="14"/>
        <v>0</v>
      </c>
      <c r="CD58" s="95">
        <f t="shared" si="14"/>
        <v>0</v>
      </c>
      <c r="CE58" s="95">
        <f t="shared" si="14"/>
        <v>0</v>
      </c>
      <c r="CF58" s="95">
        <f t="shared" si="14"/>
        <v>0</v>
      </c>
      <c r="CG58" s="95">
        <f t="shared" si="14"/>
        <v>0</v>
      </c>
      <c r="CH58" s="95">
        <f t="shared" si="14"/>
        <v>0</v>
      </c>
    </row>
    <row r="59" spans="2:86">
      <c r="B59" t="str">
        <f t="shared" si="10"/>
        <v>Equity repayment</v>
      </c>
      <c r="E59" s="88">
        <f t="shared" si="11"/>
        <v>0</v>
      </c>
      <c r="G59" s="95">
        <f t="shared" si="15"/>
        <v>0</v>
      </c>
      <c r="H59" s="95">
        <f t="shared" si="15"/>
        <v>0</v>
      </c>
      <c r="I59" s="95">
        <f t="shared" si="15"/>
        <v>0</v>
      </c>
      <c r="J59" s="95">
        <f t="shared" si="15"/>
        <v>0</v>
      </c>
      <c r="K59" s="95">
        <f t="shared" si="15"/>
        <v>0</v>
      </c>
      <c r="L59" s="95">
        <f t="shared" si="15"/>
        <v>0</v>
      </c>
      <c r="M59" s="95">
        <f t="shared" si="15"/>
        <v>0</v>
      </c>
      <c r="N59" s="95">
        <f t="shared" si="15"/>
        <v>0</v>
      </c>
      <c r="O59" s="95">
        <f t="shared" si="15"/>
        <v>0</v>
      </c>
      <c r="P59" s="95">
        <f t="shared" si="15"/>
        <v>0</v>
      </c>
      <c r="Q59" s="95">
        <f t="shared" si="15"/>
        <v>0</v>
      </c>
      <c r="R59" s="95">
        <f t="shared" si="15"/>
        <v>0</v>
      </c>
      <c r="S59" s="95">
        <f t="shared" si="15"/>
        <v>0</v>
      </c>
      <c r="T59" s="95">
        <f t="shared" si="15"/>
        <v>0</v>
      </c>
      <c r="U59" s="95">
        <f t="shared" si="15"/>
        <v>0</v>
      </c>
      <c r="V59" s="95">
        <f t="shared" si="15"/>
        <v>0</v>
      </c>
      <c r="W59" s="95">
        <f t="shared" si="15"/>
        <v>0</v>
      </c>
      <c r="X59" s="95">
        <f t="shared" si="15"/>
        <v>0</v>
      </c>
      <c r="Y59" s="95">
        <f t="shared" si="15"/>
        <v>0</v>
      </c>
      <c r="Z59" s="95">
        <f t="shared" si="15"/>
        <v>0</v>
      </c>
      <c r="AA59" s="95">
        <f t="shared" si="15"/>
        <v>0</v>
      </c>
      <c r="AB59" s="95">
        <f t="shared" si="15"/>
        <v>0</v>
      </c>
      <c r="AC59" s="95">
        <f t="shared" si="15"/>
        <v>0</v>
      </c>
      <c r="AD59" s="95">
        <f t="shared" si="15"/>
        <v>0</v>
      </c>
      <c r="AE59" s="95">
        <f t="shared" si="15"/>
        <v>0</v>
      </c>
      <c r="AF59" s="95">
        <f t="shared" si="15"/>
        <v>0</v>
      </c>
      <c r="AG59" s="95">
        <f t="shared" si="15"/>
        <v>0</v>
      </c>
      <c r="AH59" s="95">
        <f t="shared" si="15"/>
        <v>0</v>
      </c>
      <c r="AI59" s="95">
        <f t="shared" si="15"/>
        <v>0</v>
      </c>
      <c r="AJ59" s="95">
        <f t="shared" si="15"/>
        <v>0</v>
      </c>
      <c r="AK59" s="95">
        <f t="shared" si="15"/>
        <v>0</v>
      </c>
      <c r="AL59" s="95">
        <f t="shared" si="15"/>
        <v>0</v>
      </c>
      <c r="AM59" s="95">
        <f t="shared" si="12"/>
        <v>0</v>
      </c>
      <c r="AN59" s="95">
        <f t="shared" si="12"/>
        <v>0</v>
      </c>
      <c r="AO59" s="95">
        <f t="shared" si="12"/>
        <v>0</v>
      </c>
      <c r="AP59" s="95">
        <f t="shared" si="12"/>
        <v>0</v>
      </c>
      <c r="AQ59" s="95">
        <f t="shared" si="12"/>
        <v>0</v>
      </c>
      <c r="AR59" s="95">
        <f t="shared" si="12"/>
        <v>0</v>
      </c>
      <c r="AS59" s="95">
        <f t="shared" si="12"/>
        <v>0</v>
      </c>
      <c r="AT59" s="95">
        <f t="shared" si="12"/>
        <v>0</v>
      </c>
      <c r="AU59" s="95">
        <f t="shared" si="12"/>
        <v>0</v>
      </c>
      <c r="AV59" s="95">
        <f t="shared" si="12"/>
        <v>0</v>
      </c>
      <c r="AW59" s="95">
        <f t="shared" si="12"/>
        <v>0</v>
      </c>
      <c r="AX59" s="95">
        <f t="shared" si="12"/>
        <v>0</v>
      </c>
      <c r="AY59" s="95">
        <f t="shared" si="12"/>
        <v>0</v>
      </c>
      <c r="AZ59" s="95">
        <f t="shared" si="12"/>
        <v>0</v>
      </c>
      <c r="BA59" s="95">
        <f t="shared" si="12"/>
        <v>0</v>
      </c>
      <c r="BB59" s="95">
        <f t="shared" si="12"/>
        <v>0</v>
      </c>
      <c r="BC59" s="95">
        <f t="shared" si="12"/>
        <v>0</v>
      </c>
      <c r="BD59" s="95">
        <f t="shared" si="12"/>
        <v>0</v>
      </c>
      <c r="BE59" s="95">
        <f t="shared" si="12"/>
        <v>0</v>
      </c>
      <c r="BF59" s="95">
        <f t="shared" si="12"/>
        <v>0</v>
      </c>
      <c r="BG59" s="95">
        <f t="shared" si="12"/>
        <v>0</v>
      </c>
      <c r="BH59" s="95">
        <f t="shared" si="12"/>
        <v>0</v>
      </c>
      <c r="BI59" s="95">
        <f t="shared" si="12"/>
        <v>0</v>
      </c>
      <c r="BJ59" s="95">
        <f t="shared" si="12"/>
        <v>0</v>
      </c>
      <c r="BK59" s="95">
        <f t="shared" si="12"/>
        <v>0</v>
      </c>
      <c r="BL59" s="95">
        <f t="shared" si="12"/>
        <v>0</v>
      </c>
      <c r="BM59" s="95">
        <f t="shared" si="12"/>
        <v>0</v>
      </c>
      <c r="BN59" s="95">
        <f t="shared" si="12"/>
        <v>0</v>
      </c>
      <c r="BO59" s="95">
        <f t="shared" si="12"/>
        <v>0</v>
      </c>
      <c r="BP59" s="95">
        <f t="shared" si="12"/>
        <v>0</v>
      </c>
      <c r="BQ59" s="95"/>
      <c r="BR59" s="95"/>
      <c r="BS59" s="95"/>
      <c r="BT59" s="95"/>
      <c r="BU59" s="95"/>
      <c r="BV59" s="95">
        <f t="shared" si="13"/>
        <v>0</v>
      </c>
      <c r="BW59" s="95">
        <f t="shared" si="13"/>
        <v>0</v>
      </c>
      <c r="BX59" s="95">
        <f t="shared" si="13"/>
        <v>0</v>
      </c>
      <c r="BY59" s="95">
        <f t="shared" si="13"/>
        <v>0</v>
      </c>
      <c r="BZ59" s="95">
        <f t="shared" si="13"/>
        <v>0</v>
      </c>
      <c r="CA59" s="95">
        <f t="shared" si="13"/>
        <v>0</v>
      </c>
      <c r="CB59" s="95"/>
      <c r="CC59" s="95">
        <f t="shared" si="14"/>
        <v>0</v>
      </c>
      <c r="CD59" s="95">
        <f t="shared" si="14"/>
        <v>0</v>
      </c>
      <c r="CE59" s="95">
        <f t="shared" si="14"/>
        <v>0</v>
      </c>
      <c r="CF59" s="95">
        <f t="shared" si="14"/>
        <v>0</v>
      </c>
      <c r="CG59" s="95">
        <f t="shared" si="14"/>
        <v>0</v>
      </c>
      <c r="CH59" s="95">
        <f t="shared" si="14"/>
        <v>0</v>
      </c>
    </row>
    <row r="60" spans="2:86">
      <c r="B60" t="str">
        <f t="shared" si="10"/>
        <v>Fees paid to Galliford Try Investments NEPS Limited</v>
      </c>
      <c r="E60" s="88">
        <f t="shared" si="11"/>
        <v>0</v>
      </c>
      <c r="G60" s="95">
        <f t="shared" si="15"/>
        <v>0</v>
      </c>
      <c r="H60" s="95">
        <f t="shared" si="15"/>
        <v>0</v>
      </c>
      <c r="I60" s="95">
        <f t="shared" si="15"/>
        <v>0</v>
      </c>
      <c r="J60" s="95">
        <f t="shared" si="15"/>
        <v>0</v>
      </c>
      <c r="K60" s="95">
        <f t="shared" si="15"/>
        <v>0</v>
      </c>
      <c r="L60" s="95">
        <f t="shared" si="15"/>
        <v>0</v>
      </c>
      <c r="M60" s="95">
        <f t="shared" si="15"/>
        <v>0</v>
      </c>
      <c r="N60" s="95">
        <f t="shared" si="15"/>
        <v>0</v>
      </c>
      <c r="O60" s="95">
        <f t="shared" si="15"/>
        <v>0</v>
      </c>
      <c r="P60" s="95">
        <f t="shared" si="15"/>
        <v>0</v>
      </c>
      <c r="Q60" s="95">
        <f t="shared" si="15"/>
        <v>0</v>
      </c>
      <c r="R60" s="95">
        <f t="shared" si="15"/>
        <v>0</v>
      </c>
      <c r="S60" s="95">
        <f t="shared" si="15"/>
        <v>0</v>
      </c>
      <c r="T60" s="95">
        <f t="shared" si="15"/>
        <v>0</v>
      </c>
      <c r="U60" s="95">
        <f t="shared" si="15"/>
        <v>0</v>
      </c>
      <c r="V60" s="95">
        <f t="shared" si="15"/>
        <v>0</v>
      </c>
      <c r="W60" s="95">
        <f t="shared" si="15"/>
        <v>0</v>
      </c>
      <c r="X60" s="95">
        <f t="shared" si="15"/>
        <v>0</v>
      </c>
      <c r="Y60" s="95">
        <f t="shared" si="15"/>
        <v>0</v>
      </c>
      <c r="Z60" s="95">
        <f t="shared" si="15"/>
        <v>0</v>
      </c>
      <c r="AA60" s="95">
        <f t="shared" si="15"/>
        <v>0</v>
      </c>
      <c r="AB60" s="95">
        <f t="shared" si="15"/>
        <v>0</v>
      </c>
      <c r="AC60" s="95">
        <f t="shared" si="15"/>
        <v>0</v>
      </c>
      <c r="AD60" s="95">
        <f t="shared" si="15"/>
        <v>0</v>
      </c>
      <c r="AE60" s="95">
        <f t="shared" si="15"/>
        <v>0</v>
      </c>
      <c r="AF60" s="95">
        <f t="shared" si="15"/>
        <v>0</v>
      </c>
      <c r="AG60" s="95">
        <f t="shared" si="15"/>
        <v>0</v>
      </c>
      <c r="AH60" s="95">
        <f t="shared" si="15"/>
        <v>0</v>
      </c>
      <c r="AI60" s="95">
        <f t="shared" si="15"/>
        <v>0</v>
      </c>
      <c r="AJ60" s="95">
        <f t="shared" si="15"/>
        <v>0</v>
      </c>
      <c r="AK60" s="95">
        <f t="shared" si="15"/>
        <v>0</v>
      </c>
      <c r="AL60" s="95">
        <f t="shared" si="15"/>
        <v>0</v>
      </c>
      <c r="AM60" s="95">
        <f t="shared" si="12"/>
        <v>0</v>
      </c>
      <c r="AN60" s="95">
        <f t="shared" si="12"/>
        <v>0</v>
      </c>
      <c r="AO60" s="95">
        <f t="shared" si="12"/>
        <v>0</v>
      </c>
      <c r="AP60" s="95">
        <f t="shared" si="12"/>
        <v>0</v>
      </c>
      <c r="AQ60" s="95">
        <f t="shared" si="12"/>
        <v>0</v>
      </c>
      <c r="AR60" s="95">
        <f t="shared" si="12"/>
        <v>0</v>
      </c>
      <c r="AS60" s="95">
        <f t="shared" si="12"/>
        <v>0</v>
      </c>
      <c r="AT60" s="95">
        <f t="shared" si="12"/>
        <v>0</v>
      </c>
      <c r="AU60" s="95">
        <f t="shared" si="12"/>
        <v>0</v>
      </c>
      <c r="AV60" s="95">
        <f t="shared" si="12"/>
        <v>0</v>
      </c>
      <c r="AW60" s="95">
        <f t="shared" si="12"/>
        <v>0</v>
      </c>
      <c r="AX60" s="95">
        <f t="shared" si="12"/>
        <v>0</v>
      </c>
      <c r="AY60" s="95">
        <f t="shared" si="12"/>
        <v>0</v>
      </c>
      <c r="AZ60" s="95">
        <f t="shared" si="12"/>
        <v>0</v>
      </c>
      <c r="BA60" s="95">
        <f t="shared" si="12"/>
        <v>0</v>
      </c>
      <c r="BB60" s="95">
        <f t="shared" si="12"/>
        <v>0</v>
      </c>
      <c r="BC60" s="95">
        <f t="shared" si="12"/>
        <v>0</v>
      </c>
      <c r="BD60" s="95">
        <f t="shared" si="12"/>
        <v>0</v>
      </c>
      <c r="BE60" s="95">
        <f t="shared" si="12"/>
        <v>0</v>
      </c>
      <c r="BF60" s="95">
        <f t="shared" si="12"/>
        <v>0</v>
      </c>
      <c r="BG60" s="95">
        <f t="shared" si="12"/>
        <v>0</v>
      </c>
      <c r="BH60" s="95">
        <f t="shared" si="12"/>
        <v>0</v>
      </c>
      <c r="BI60" s="95">
        <f t="shared" si="12"/>
        <v>0</v>
      </c>
      <c r="BJ60" s="95">
        <f t="shared" si="12"/>
        <v>0</v>
      </c>
      <c r="BK60" s="95">
        <f t="shared" si="12"/>
        <v>0</v>
      </c>
      <c r="BL60" s="95">
        <f t="shared" si="12"/>
        <v>0</v>
      </c>
      <c r="BM60" s="95">
        <f t="shared" si="12"/>
        <v>0</v>
      </c>
      <c r="BN60" s="95">
        <f t="shared" si="12"/>
        <v>0</v>
      </c>
      <c r="BO60" s="95">
        <f t="shared" si="12"/>
        <v>0</v>
      </c>
      <c r="BP60" s="95">
        <f t="shared" si="12"/>
        <v>0</v>
      </c>
      <c r="BQ60" s="95"/>
      <c r="BR60" s="95"/>
      <c r="BS60" s="95"/>
      <c r="BT60" s="95"/>
      <c r="BU60" s="95"/>
      <c r="BV60" s="95">
        <f t="shared" si="13"/>
        <v>0</v>
      </c>
      <c r="BW60" s="95">
        <f t="shared" si="13"/>
        <v>0</v>
      </c>
      <c r="BX60" s="95">
        <f t="shared" si="13"/>
        <v>0</v>
      </c>
      <c r="BY60" s="95">
        <f t="shared" si="13"/>
        <v>0</v>
      </c>
      <c r="BZ60" s="95">
        <f t="shared" si="13"/>
        <v>0</v>
      </c>
      <c r="CA60" s="95">
        <f t="shared" si="13"/>
        <v>0</v>
      </c>
      <c r="CB60" s="95"/>
      <c r="CC60" s="95">
        <f t="shared" si="14"/>
        <v>0</v>
      </c>
      <c r="CD60" s="95">
        <f t="shared" si="14"/>
        <v>0</v>
      </c>
      <c r="CE60" s="95">
        <f t="shared" si="14"/>
        <v>0</v>
      </c>
      <c r="CF60" s="95">
        <f t="shared" si="14"/>
        <v>0</v>
      </c>
      <c r="CG60" s="95">
        <f t="shared" si="14"/>
        <v>0</v>
      </c>
      <c r="CH60" s="95">
        <f t="shared" si="14"/>
        <v>0</v>
      </c>
    </row>
    <row r="61" spans="2:86">
      <c r="B61" t="str">
        <f t="shared" si="10"/>
        <v>Fees paid to Infrastructure Investments Holdings Limited</v>
      </c>
      <c r="E61" s="88">
        <f t="shared" si="11"/>
        <v>0</v>
      </c>
      <c r="G61" s="95">
        <f t="shared" si="15"/>
        <v>0</v>
      </c>
      <c r="H61" s="95">
        <f t="shared" si="15"/>
        <v>0</v>
      </c>
      <c r="I61" s="95">
        <f t="shared" si="15"/>
        <v>0</v>
      </c>
      <c r="J61" s="95">
        <f t="shared" si="15"/>
        <v>0</v>
      </c>
      <c r="K61" s="95">
        <f t="shared" si="15"/>
        <v>0</v>
      </c>
      <c r="L61" s="95">
        <f t="shared" si="15"/>
        <v>0</v>
      </c>
      <c r="M61" s="95">
        <f t="shared" si="15"/>
        <v>0</v>
      </c>
      <c r="N61" s="95">
        <f t="shared" si="15"/>
        <v>0</v>
      </c>
      <c r="O61" s="95">
        <f t="shared" si="15"/>
        <v>0</v>
      </c>
      <c r="P61" s="95">
        <f t="shared" si="15"/>
        <v>0</v>
      </c>
      <c r="Q61" s="95">
        <f t="shared" si="15"/>
        <v>0</v>
      </c>
      <c r="R61" s="95">
        <f t="shared" si="15"/>
        <v>0</v>
      </c>
      <c r="S61" s="95">
        <f t="shared" si="15"/>
        <v>0</v>
      </c>
      <c r="T61" s="95">
        <f t="shared" si="15"/>
        <v>0</v>
      </c>
      <c r="U61" s="95">
        <f t="shared" si="15"/>
        <v>0</v>
      </c>
      <c r="V61" s="95">
        <f t="shared" si="15"/>
        <v>0</v>
      </c>
      <c r="W61" s="95">
        <f t="shared" si="15"/>
        <v>0</v>
      </c>
      <c r="X61" s="95">
        <f t="shared" si="15"/>
        <v>0</v>
      </c>
      <c r="Y61" s="95">
        <f t="shared" si="15"/>
        <v>0</v>
      </c>
      <c r="Z61" s="95">
        <f t="shared" si="15"/>
        <v>0</v>
      </c>
      <c r="AA61" s="95">
        <f t="shared" si="15"/>
        <v>0</v>
      </c>
      <c r="AB61" s="95">
        <f t="shared" si="15"/>
        <v>0</v>
      </c>
      <c r="AC61" s="95">
        <f t="shared" si="15"/>
        <v>0</v>
      </c>
      <c r="AD61" s="95">
        <f t="shared" si="15"/>
        <v>0</v>
      </c>
      <c r="AE61" s="95">
        <f t="shared" si="15"/>
        <v>0</v>
      </c>
      <c r="AF61" s="95">
        <f t="shared" si="15"/>
        <v>0</v>
      </c>
      <c r="AG61" s="95">
        <f t="shared" si="15"/>
        <v>0</v>
      </c>
      <c r="AH61" s="95">
        <f t="shared" si="15"/>
        <v>0</v>
      </c>
      <c r="AI61" s="95">
        <f t="shared" si="15"/>
        <v>0</v>
      </c>
      <c r="AJ61" s="95">
        <f t="shared" si="15"/>
        <v>0</v>
      </c>
      <c r="AK61" s="95">
        <f t="shared" si="15"/>
        <v>0</v>
      </c>
      <c r="AL61" s="95">
        <f t="shared" si="15"/>
        <v>0</v>
      </c>
      <c r="AM61" s="95">
        <f t="shared" si="12"/>
        <v>0</v>
      </c>
      <c r="AN61" s="95">
        <f t="shared" si="12"/>
        <v>0</v>
      </c>
      <c r="AO61" s="95">
        <f t="shared" si="12"/>
        <v>0</v>
      </c>
      <c r="AP61" s="95">
        <f t="shared" si="12"/>
        <v>0</v>
      </c>
      <c r="AQ61" s="95">
        <f t="shared" si="12"/>
        <v>0</v>
      </c>
      <c r="AR61" s="95">
        <f t="shared" si="12"/>
        <v>0</v>
      </c>
      <c r="AS61" s="95">
        <f t="shared" si="12"/>
        <v>0</v>
      </c>
      <c r="AT61" s="95">
        <f t="shared" si="12"/>
        <v>0</v>
      </c>
      <c r="AU61" s="95">
        <f t="shared" si="12"/>
        <v>0</v>
      </c>
      <c r="AV61" s="95">
        <f t="shared" si="12"/>
        <v>0</v>
      </c>
      <c r="AW61" s="95">
        <f t="shared" si="12"/>
        <v>0</v>
      </c>
      <c r="AX61" s="95">
        <f t="shared" si="12"/>
        <v>0</v>
      </c>
      <c r="AY61" s="95">
        <f t="shared" si="12"/>
        <v>0</v>
      </c>
      <c r="AZ61" s="95">
        <f t="shared" si="12"/>
        <v>0</v>
      </c>
      <c r="BA61" s="95">
        <f t="shared" si="12"/>
        <v>0</v>
      </c>
      <c r="BB61" s="95">
        <f t="shared" si="12"/>
        <v>0</v>
      </c>
      <c r="BC61" s="95">
        <f t="shared" si="12"/>
        <v>0</v>
      </c>
      <c r="BD61" s="95">
        <f t="shared" si="12"/>
        <v>0</v>
      </c>
      <c r="BE61" s="95">
        <f t="shared" si="12"/>
        <v>0</v>
      </c>
      <c r="BF61" s="95">
        <f t="shared" si="12"/>
        <v>0</v>
      </c>
      <c r="BG61" s="95">
        <f t="shared" si="12"/>
        <v>0</v>
      </c>
      <c r="BH61" s="95">
        <f t="shared" si="12"/>
        <v>0</v>
      </c>
      <c r="BI61" s="95">
        <f t="shared" si="12"/>
        <v>0</v>
      </c>
      <c r="BJ61" s="95">
        <f t="shared" si="12"/>
        <v>0</v>
      </c>
      <c r="BK61" s="95">
        <f t="shared" si="12"/>
        <v>0</v>
      </c>
      <c r="BL61" s="95">
        <f t="shared" si="12"/>
        <v>0</v>
      </c>
      <c r="BM61" s="95">
        <f t="shared" si="12"/>
        <v>0</v>
      </c>
      <c r="BN61" s="95">
        <f t="shared" si="12"/>
        <v>0</v>
      </c>
      <c r="BO61" s="95">
        <f t="shared" si="12"/>
        <v>0</v>
      </c>
      <c r="BP61" s="95">
        <f t="shared" si="12"/>
        <v>0</v>
      </c>
      <c r="BQ61" s="95"/>
      <c r="BR61" s="95"/>
      <c r="BS61" s="95"/>
      <c r="BT61" s="95"/>
      <c r="BU61" s="95"/>
      <c r="BV61" s="95">
        <f t="shared" si="13"/>
        <v>0</v>
      </c>
      <c r="BW61" s="95">
        <f t="shared" si="13"/>
        <v>0</v>
      </c>
      <c r="BX61" s="95">
        <f t="shared" si="13"/>
        <v>0</v>
      </c>
      <c r="BY61" s="95">
        <f t="shared" si="13"/>
        <v>0</v>
      </c>
      <c r="BZ61" s="95">
        <f t="shared" si="13"/>
        <v>0</v>
      </c>
      <c r="CA61" s="95">
        <f t="shared" si="13"/>
        <v>0</v>
      </c>
      <c r="CB61" s="95"/>
      <c r="CC61" s="95">
        <f t="shared" si="14"/>
        <v>0</v>
      </c>
      <c r="CD61" s="95">
        <f t="shared" si="14"/>
        <v>0</v>
      </c>
      <c r="CE61" s="95">
        <f t="shared" si="14"/>
        <v>0</v>
      </c>
      <c r="CF61" s="95">
        <f t="shared" si="14"/>
        <v>0</v>
      </c>
      <c r="CG61" s="95">
        <f t="shared" si="14"/>
        <v>0</v>
      </c>
      <c r="CH61" s="95">
        <f t="shared" si="14"/>
        <v>0</v>
      </c>
    </row>
    <row r="62" spans="2:86">
      <c r="B62" t="str">
        <f t="shared" si="10"/>
        <v>Fees paid to IUK Investments Ltd</v>
      </c>
      <c r="E62" s="88">
        <f t="shared" si="11"/>
        <v>0</v>
      </c>
      <c r="G62" s="95">
        <f t="shared" si="15"/>
        <v>0</v>
      </c>
      <c r="H62" s="95">
        <f t="shared" si="15"/>
        <v>0</v>
      </c>
      <c r="I62" s="95">
        <f t="shared" si="15"/>
        <v>0</v>
      </c>
      <c r="J62" s="95">
        <f t="shared" si="15"/>
        <v>0</v>
      </c>
      <c r="K62" s="95">
        <f t="shared" si="15"/>
        <v>0</v>
      </c>
      <c r="L62" s="95">
        <f t="shared" si="15"/>
        <v>0</v>
      </c>
      <c r="M62" s="95">
        <f t="shared" si="15"/>
        <v>0</v>
      </c>
      <c r="N62" s="95">
        <f t="shared" si="15"/>
        <v>0</v>
      </c>
      <c r="O62" s="95">
        <f t="shared" si="15"/>
        <v>0</v>
      </c>
      <c r="P62" s="95">
        <f t="shared" si="15"/>
        <v>0</v>
      </c>
      <c r="Q62" s="95">
        <f t="shared" si="15"/>
        <v>0</v>
      </c>
      <c r="R62" s="95">
        <f t="shared" si="15"/>
        <v>0</v>
      </c>
      <c r="S62" s="95">
        <f t="shared" si="15"/>
        <v>0</v>
      </c>
      <c r="T62" s="95">
        <f t="shared" si="15"/>
        <v>0</v>
      </c>
      <c r="U62" s="95">
        <f t="shared" si="15"/>
        <v>0</v>
      </c>
      <c r="V62" s="95">
        <f t="shared" si="15"/>
        <v>0</v>
      </c>
      <c r="W62" s="95">
        <f t="shared" si="15"/>
        <v>0</v>
      </c>
      <c r="X62" s="95">
        <f t="shared" si="15"/>
        <v>0</v>
      </c>
      <c r="Y62" s="95">
        <f t="shared" si="15"/>
        <v>0</v>
      </c>
      <c r="Z62" s="95">
        <f t="shared" si="15"/>
        <v>0</v>
      </c>
      <c r="AA62" s="95">
        <f t="shared" si="15"/>
        <v>0</v>
      </c>
      <c r="AB62" s="95">
        <f t="shared" si="15"/>
        <v>0</v>
      </c>
      <c r="AC62" s="95">
        <f t="shared" si="15"/>
        <v>0</v>
      </c>
      <c r="AD62" s="95">
        <f t="shared" si="15"/>
        <v>0</v>
      </c>
      <c r="AE62" s="95">
        <f t="shared" si="15"/>
        <v>0</v>
      </c>
      <c r="AF62" s="95">
        <f t="shared" si="15"/>
        <v>0</v>
      </c>
      <c r="AG62" s="95">
        <f t="shared" si="15"/>
        <v>0</v>
      </c>
      <c r="AH62" s="95">
        <f t="shared" si="15"/>
        <v>0</v>
      </c>
      <c r="AI62" s="95">
        <f t="shared" si="15"/>
        <v>0</v>
      </c>
      <c r="AJ62" s="95">
        <f t="shared" si="15"/>
        <v>0</v>
      </c>
      <c r="AK62" s="95">
        <f t="shared" si="15"/>
        <v>0</v>
      </c>
      <c r="AL62" s="95">
        <f t="shared" si="15"/>
        <v>0</v>
      </c>
      <c r="AM62" s="95">
        <f t="shared" si="12"/>
        <v>0</v>
      </c>
      <c r="AN62" s="95">
        <f t="shared" si="12"/>
        <v>0</v>
      </c>
      <c r="AO62" s="95">
        <f t="shared" si="12"/>
        <v>0</v>
      </c>
      <c r="AP62" s="95">
        <f t="shared" si="12"/>
        <v>0</v>
      </c>
      <c r="AQ62" s="95">
        <f t="shared" si="12"/>
        <v>0</v>
      </c>
      <c r="AR62" s="95">
        <f t="shared" si="12"/>
        <v>0</v>
      </c>
      <c r="AS62" s="95">
        <f t="shared" si="12"/>
        <v>0</v>
      </c>
      <c r="AT62" s="95">
        <f t="shared" si="12"/>
        <v>0</v>
      </c>
      <c r="AU62" s="95">
        <f t="shared" si="12"/>
        <v>0</v>
      </c>
      <c r="AV62" s="95">
        <f t="shared" si="12"/>
        <v>0</v>
      </c>
      <c r="AW62" s="95">
        <f t="shared" si="12"/>
        <v>0</v>
      </c>
      <c r="AX62" s="95">
        <f t="shared" si="12"/>
        <v>0</v>
      </c>
      <c r="AY62" s="95">
        <f t="shared" si="12"/>
        <v>0</v>
      </c>
      <c r="AZ62" s="95">
        <f t="shared" si="12"/>
        <v>0</v>
      </c>
      <c r="BA62" s="95">
        <f t="shared" si="12"/>
        <v>0</v>
      </c>
      <c r="BB62" s="95">
        <f t="shared" si="12"/>
        <v>0</v>
      </c>
      <c r="BC62" s="95">
        <f t="shared" si="12"/>
        <v>0</v>
      </c>
      <c r="BD62" s="95">
        <f t="shared" si="12"/>
        <v>0</v>
      </c>
      <c r="BE62" s="95">
        <f t="shared" si="12"/>
        <v>0</v>
      </c>
      <c r="BF62" s="95">
        <f t="shared" si="12"/>
        <v>0</v>
      </c>
      <c r="BG62" s="95">
        <f t="shared" si="12"/>
        <v>0</v>
      </c>
      <c r="BH62" s="95">
        <f t="shared" si="12"/>
        <v>0</v>
      </c>
      <c r="BI62" s="95">
        <f t="shared" si="12"/>
        <v>0</v>
      </c>
      <c r="BJ62" s="95">
        <f t="shared" si="12"/>
        <v>0</v>
      </c>
      <c r="BK62" s="95">
        <f t="shared" si="12"/>
        <v>0</v>
      </c>
      <c r="BL62" s="95">
        <f t="shared" si="12"/>
        <v>0</v>
      </c>
      <c r="BM62" s="95">
        <f t="shared" si="12"/>
        <v>0</v>
      </c>
      <c r="BN62" s="95">
        <f t="shared" si="12"/>
        <v>0</v>
      </c>
      <c r="BO62" s="95">
        <f t="shared" si="12"/>
        <v>0</v>
      </c>
      <c r="BP62" s="95">
        <f t="shared" si="12"/>
        <v>0</v>
      </c>
      <c r="BQ62" s="95"/>
      <c r="BR62" s="95"/>
      <c r="BS62" s="95"/>
      <c r="BT62" s="95"/>
      <c r="BU62" s="95"/>
      <c r="BV62" s="95">
        <f t="shared" si="13"/>
        <v>0</v>
      </c>
      <c r="BW62" s="95">
        <f t="shared" si="13"/>
        <v>0</v>
      </c>
      <c r="BX62" s="95">
        <f t="shared" si="13"/>
        <v>0</v>
      </c>
      <c r="BY62" s="95">
        <f t="shared" si="13"/>
        <v>0</v>
      </c>
      <c r="BZ62" s="95">
        <f t="shared" si="13"/>
        <v>0</v>
      </c>
      <c r="CA62" s="95">
        <f t="shared" si="13"/>
        <v>0</v>
      </c>
      <c r="CB62" s="95"/>
      <c r="CC62" s="95">
        <f t="shared" si="14"/>
        <v>0</v>
      </c>
      <c r="CD62" s="95">
        <f t="shared" si="14"/>
        <v>0</v>
      </c>
      <c r="CE62" s="95">
        <f t="shared" si="14"/>
        <v>0</v>
      </c>
      <c r="CF62" s="95">
        <f t="shared" si="14"/>
        <v>0</v>
      </c>
      <c r="CG62" s="95">
        <f t="shared" si="14"/>
        <v>0</v>
      </c>
      <c r="CH62" s="95">
        <f t="shared" si="14"/>
        <v>0</v>
      </c>
    </row>
    <row r="63" spans="2:86">
      <c r="B63" t="str">
        <f t="shared" si="10"/>
        <v>Fees paid to John Laing Investments Holdings Ltd</v>
      </c>
      <c r="E63" s="88">
        <f t="shared" si="11"/>
        <v>0</v>
      </c>
      <c r="G63" s="95">
        <f t="shared" si="15"/>
        <v>0</v>
      </c>
      <c r="H63" s="95">
        <f t="shared" si="15"/>
        <v>0</v>
      </c>
      <c r="I63" s="95">
        <f t="shared" si="15"/>
        <v>0</v>
      </c>
      <c r="J63" s="95">
        <f t="shared" si="15"/>
        <v>0</v>
      </c>
      <c r="K63" s="95">
        <f t="shared" si="15"/>
        <v>0</v>
      </c>
      <c r="L63" s="95">
        <f t="shared" si="15"/>
        <v>0</v>
      </c>
      <c r="M63" s="95">
        <f t="shared" si="15"/>
        <v>0</v>
      </c>
      <c r="N63" s="95">
        <f t="shared" si="15"/>
        <v>0</v>
      </c>
      <c r="O63" s="95">
        <f t="shared" si="15"/>
        <v>0</v>
      </c>
      <c r="P63" s="95">
        <f t="shared" si="15"/>
        <v>0</v>
      </c>
      <c r="Q63" s="95">
        <f t="shared" si="15"/>
        <v>0</v>
      </c>
      <c r="R63" s="95">
        <f t="shared" si="15"/>
        <v>0</v>
      </c>
      <c r="S63" s="95">
        <f t="shared" si="15"/>
        <v>0</v>
      </c>
      <c r="T63" s="95">
        <f t="shared" si="15"/>
        <v>0</v>
      </c>
      <c r="U63" s="95">
        <f t="shared" si="15"/>
        <v>0</v>
      </c>
      <c r="V63" s="95">
        <f t="shared" si="15"/>
        <v>0</v>
      </c>
      <c r="W63" s="95">
        <f t="shared" si="15"/>
        <v>0</v>
      </c>
      <c r="X63" s="95">
        <f t="shared" si="15"/>
        <v>0</v>
      </c>
      <c r="Y63" s="95">
        <f t="shared" si="15"/>
        <v>0</v>
      </c>
      <c r="Z63" s="95">
        <f t="shared" si="15"/>
        <v>0</v>
      </c>
      <c r="AA63" s="95">
        <f t="shared" si="15"/>
        <v>0</v>
      </c>
      <c r="AB63" s="95">
        <f t="shared" si="15"/>
        <v>0</v>
      </c>
      <c r="AC63" s="95">
        <f t="shared" si="15"/>
        <v>0</v>
      </c>
      <c r="AD63" s="95">
        <f t="shared" si="15"/>
        <v>0</v>
      </c>
      <c r="AE63" s="95">
        <f t="shared" si="15"/>
        <v>0</v>
      </c>
      <c r="AF63" s="95">
        <f t="shared" si="15"/>
        <v>0</v>
      </c>
      <c r="AG63" s="95">
        <f t="shared" si="15"/>
        <v>0</v>
      </c>
      <c r="AH63" s="95">
        <f t="shared" si="15"/>
        <v>0</v>
      </c>
      <c r="AI63" s="95">
        <f t="shared" si="15"/>
        <v>0</v>
      </c>
      <c r="AJ63" s="95">
        <f t="shared" si="15"/>
        <v>0</v>
      </c>
      <c r="AK63" s="95">
        <f t="shared" si="15"/>
        <v>0</v>
      </c>
      <c r="AL63" s="95">
        <f t="shared" si="15"/>
        <v>0</v>
      </c>
      <c r="AM63" s="95">
        <f t="shared" si="12"/>
        <v>0</v>
      </c>
      <c r="AN63" s="95">
        <f t="shared" si="12"/>
        <v>0</v>
      </c>
      <c r="AO63" s="95">
        <f t="shared" si="12"/>
        <v>0</v>
      </c>
      <c r="AP63" s="95">
        <f t="shared" si="12"/>
        <v>0</v>
      </c>
      <c r="AQ63" s="95">
        <f t="shared" si="12"/>
        <v>0</v>
      </c>
      <c r="AR63" s="95">
        <f t="shared" si="12"/>
        <v>0</v>
      </c>
      <c r="AS63" s="95">
        <f t="shared" si="12"/>
        <v>0</v>
      </c>
      <c r="AT63" s="95">
        <f t="shared" si="12"/>
        <v>0</v>
      </c>
      <c r="AU63" s="95">
        <f t="shared" si="12"/>
        <v>0</v>
      </c>
      <c r="AV63" s="95">
        <f t="shared" si="12"/>
        <v>0</v>
      </c>
      <c r="AW63" s="95">
        <f t="shared" si="12"/>
        <v>0</v>
      </c>
      <c r="AX63" s="95">
        <f t="shared" si="12"/>
        <v>0</v>
      </c>
      <c r="AY63" s="95">
        <f t="shared" si="12"/>
        <v>0</v>
      </c>
      <c r="AZ63" s="95">
        <f t="shared" si="12"/>
        <v>0</v>
      </c>
      <c r="BA63" s="95">
        <f t="shared" ref="BA63:BP63" si="16">IF(BA$4&lt;$C$9,BA45,0)</f>
        <v>0</v>
      </c>
      <c r="BB63" s="95">
        <f t="shared" si="16"/>
        <v>0</v>
      </c>
      <c r="BC63" s="95">
        <f t="shared" si="16"/>
        <v>0</v>
      </c>
      <c r="BD63" s="95">
        <f t="shared" si="16"/>
        <v>0</v>
      </c>
      <c r="BE63" s="95">
        <f t="shared" si="16"/>
        <v>0</v>
      </c>
      <c r="BF63" s="95">
        <f t="shared" si="16"/>
        <v>0</v>
      </c>
      <c r="BG63" s="95">
        <f t="shared" si="16"/>
        <v>0</v>
      </c>
      <c r="BH63" s="95">
        <f t="shared" si="16"/>
        <v>0</v>
      </c>
      <c r="BI63" s="95">
        <f t="shared" si="16"/>
        <v>0</v>
      </c>
      <c r="BJ63" s="95">
        <f t="shared" si="16"/>
        <v>0</v>
      </c>
      <c r="BK63" s="95">
        <f t="shared" si="16"/>
        <v>0</v>
      </c>
      <c r="BL63" s="95">
        <f t="shared" si="16"/>
        <v>0</v>
      </c>
      <c r="BM63" s="95">
        <f t="shared" si="16"/>
        <v>0</v>
      </c>
      <c r="BN63" s="95">
        <f t="shared" si="16"/>
        <v>0</v>
      </c>
      <c r="BO63" s="95">
        <f t="shared" si="16"/>
        <v>0</v>
      </c>
      <c r="BP63" s="95">
        <f t="shared" si="16"/>
        <v>0</v>
      </c>
      <c r="BQ63" s="95"/>
      <c r="BR63" s="95"/>
      <c r="BS63" s="95"/>
      <c r="BT63" s="95"/>
      <c r="BU63" s="95"/>
      <c r="BV63" s="95">
        <f t="shared" si="13"/>
        <v>0</v>
      </c>
      <c r="BW63" s="95">
        <f t="shared" si="13"/>
        <v>0</v>
      </c>
      <c r="BX63" s="95">
        <f t="shared" si="13"/>
        <v>0</v>
      </c>
      <c r="BY63" s="95">
        <f t="shared" si="13"/>
        <v>0</v>
      </c>
      <c r="BZ63" s="95">
        <f t="shared" si="13"/>
        <v>0</v>
      </c>
      <c r="CA63" s="95">
        <f t="shared" si="13"/>
        <v>0</v>
      </c>
      <c r="CB63" s="95"/>
      <c r="CC63" s="95">
        <f t="shared" si="14"/>
        <v>0</v>
      </c>
      <c r="CD63" s="95">
        <f t="shared" si="14"/>
        <v>0</v>
      </c>
      <c r="CE63" s="95">
        <f t="shared" si="14"/>
        <v>0</v>
      </c>
      <c r="CF63" s="95">
        <f t="shared" si="14"/>
        <v>0</v>
      </c>
      <c r="CG63" s="95">
        <f t="shared" si="14"/>
        <v>0</v>
      </c>
      <c r="CH63" s="95">
        <f t="shared" si="14"/>
        <v>0</v>
      </c>
    </row>
    <row r="64" spans="2:86">
      <c r="B64" t="str">
        <f t="shared" si="10"/>
        <v>Fees paid to Enter name</v>
      </c>
      <c r="E64" s="88">
        <f t="shared" si="11"/>
        <v>0</v>
      </c>
      <c r="G64" s="95">
        <f t="shared" si="15"/>
        <v>0</v>
      </c>
      <c r="H64" s="95">
        <f t="shared" si="15"/>
        <v>0</v>
      </c>
      <c r="I64" s="95">
        <f t="shared" si="15"/>
        <v>0</v>
      </c>
      <c r="J64" s="95">
        <f t="shared" si="15"/>
        <v>0</v>
      </c>
      <c r="K64" s="95">
        <f t="shared" si="15"/>
        <v>0</v>
      </c>
      <c r="L64" s="95">
        <f t="shared" si="15"/>
        <v>0</v>
      </c>
      <c r="M64" s="95">
        <f t="shared" si="15"/>
        <v>0</v>
      </c>
      <c r="N64" s="95">
        <f t="shared" si="15"/>
        <v>0</v>
      </c>
      <c r="O64" s="95">
        <f t="shared" si="15"/>
        <v>0</v>
      </c>
      <c r="P64" s="95">
        <f t="shared" si="15"/>
        <v>0</v>
      </c>
      <c r="Q64" s="95">
        <f t="shared" si="15"/>
        <v>0</v>
      </c>
      <c r="R64" s="95">
        <f t="shared" si="15"/>
        <v>0</v>
      </c>
      <c r="S64" s="95">
        <f t="shared" si="15"/>
        <v>0</v>
      </c>
      <c r="T64" s="95">
        <f t="shared" si="15"/>
        <v>0</v>
      </c>
      <c r="U64" s="95">
        <f t="shared" si="15"/>
        <v>0</v>
      </c>
      <c r="V64" s="95">
        <f t="shared" si="15"/>
        <v>0</v>
      </c>
      <c r="W64" s="95">
        <f t="shared" si="15"/>
        <v>0</v>
      </c>
      <c r="X64" s="95">
        <f t="shared" si="15"/>
        <v>0</v>
      </c>
      <c r="Y64" s="95">
        <f t="shared" si="15"/>
        <v>0</v>
      </c>
      <c r="Z64" s="95">
        <f t="shared" si="15"/>
        <v>0</v>
      </c>
      <c r="AA64" s="95">
        <f t="shared" si="15"/>
        <v>0</v>
      </c>
      <c r="AB64" s="95">
        <f t="shared" si="15"/>
        <v>0</v>
      </c>
      <c r="AC64" s="95">
        <f t="shared" si="15"/>
        <v>0</v>
      </c>
      <c r="AD64" s="95">
        <f t="shared" si="15"/>
        <v>0</v>
      </c>
      <c r="AE64" s="95">
        <f t="shared" si="15"/>
        <v>0</v>
      </c>
      <c r="AF64" s="95">
        <f t="shared" si="15"/>
        <v>0</v>
      </c>
      <c r="AG64" s="95">
        <f t="shared" si="15"/>
        <v>0</v>
      </c>
      <c r="AH64" s="95">
        <f t="shared" si="15"/>
        <v>0</v>
      </c>
      <c r="AI64" s="95">
        <f t="shared" si="15"/>
        <v>0</v>
      </c>
      <c r="AJ64" s="95">
        <f t="shared" si="15"/>
        <v>0</v>
      </c>
      <c r="AK64" s="95">
        <f t="shared" si="15"/>
        <v>0</v>
      </c>
      <c r="AL64" s="95">
        <f t="shared" ref="AL64:BP65" si="17">IF(AL$4&lt;$C$9,AL46,0)</f>
        <v>0</v>
      </c>
      <c r="AM64" s="95">
        <f t="shared" si="17"/>
        <v>0</v>
      </c>
      <c r="AN64" s="95">
        <f t="shared" si="17"/>
        <v>0</v>
      </c>
      <c r="AO64" s="95">
        <f t="shared" si="17"/>
        <v>0</v>
      </c>
      <c r="AP64" s="95">
        <f t="shared" si="17"/>
        <v>0</v>
      </c>
      <c r="AQ64" s="95">
        <f t="shared" si="17"/>
        <v>0</v>
      </c>
      <c r="AR64" s="95">
        <f t="shared" si="17"/>
        <v>0</v>
      </c>
      <c r="AS64" s="95">
        <f t="shared" si="17"/>
        <v>0</v>
      </c>
      <c r="AT64" s="95">
        <f t="shared" si="17"/>
        <v>0</v>
      </c>
      <c r="AU64" s="95">
        <f t="shared" si="17"/>
        <v>0</v>
      </c>
      <c r="AV64" s="95">
        <f t="shared" si="17"/>
        <v>0</v>
      </c>
      <c r="AW64" s="95">
        <f t="shared" si="17"/>
        <v>0</v>
      </c>
      <c r="AX64" s="95">
        <f t="shared" si="17"/>
        <v>0</v>
      </c>
      <c r="AY64" s="95">
        <f t="shared" si="17"/>
        <v>0</v>
      </c>
      <c r="AZ64" s="95">
        <f t="shared" si="17"/>
        <v>0</v>
      </c>
      <c r="BA64" s="95">
        <f t="shared" si="17"/>
        <v>0</v>
      </c>
      <c r="BB64" s="95">
        <f t="shared" si="17"/>
        <v>0</v>
      </c>
      <c r="BC64" s="95">
        <f t="shared" si="17"/>
        <v>0</v>
      </c>
      <c r="BD64" s="95">
        <f t="shared" si="17"/>
        <v>0</v>
      </c>
      <c r="BE64" s="95">
        <f t="shared" si="17"/>
        <v>0</v>
      </c>
      <c r="BF64" s="95">
        <f t="shared" si="17"/>
        <v>0</v>
      </c>
      <c r="BG64" s="95">
        <f t="shared" si="17"/>
        <v>0</v>
      </c>
      <c r="BH64" s="95">
        <f t="shared" si="17"/>
        <v>0</v>
      </c>
      <c r="BI64" s="95">
        <f t="shared" si="17"/>
        <v>0</v>
      </c>
      <c r="BJ64" s="95">
        <f t="shared" si="17"/>
        <v>0</v>
      </c>
      <c r="BK64" s="95">
        <f t="shared" si="17"/>
        <v>0</v>
      </c>
      <c r="BL64" s="95">
        <f t="shared" si="17"/>
        <v>0</v>
      </c>
      <c r="BM64" s="95">
        <f t="shared" si="17"/>
        <v>0</v>
      </c>
      <c r="BN64" s="95">
        <f t="shared" si="17"/>
        <v>0</v>
      </c>
      <c r="BO64" s="95">
        <f t="shared" si="17"/>
        <v>0</v>
      </c>
      <c r="BP64" s="95">
        <f t="shared" si="17"/>
        <v>0</v>
      </c>
      <c r="BQ64" s="95"/>
      <c r="BR64" s="95"/>
      <c r="BS64" s="95"/>
      <c r="BT64" s="95"/>
      <c r="BU64" s="95"/>
      <c r="BV64" s="95">
        <f t="shared" si="13"/>
        <v>0</v>
      </c>
      <c r="BW64" s="95">
        <f t="shared" si="13"/>
        <v>0</v>
      </c>
      <c r="BX64" s="95">
        <f t="shared" si="13"/>
        <v>0</v>
      </c>
      <c r="BY64" s="95">
        <f t="shared" si="13"/>
        <v>0</v>
      </c>
      <c r="BZ64" s="95">
        <f t="shared" si="13"/>
        <v>0</v>
      </c>
      <c r="CA64" s="95">
        <f t="shared" si="13"/>
        <v>0</v>
      </c>
      <c r="CB64" s="95"/>
      <c r="CC64" s="95">
        <f t="shared" si="14"/>
        <v>0</v>
      </c>
      <c r="CD64" s="95">
        <f t="shared" si="14"/>
        <v>0</v>
      </c>
      <c r="CE64" s="95">
        <f t="shared" si="14"/>
        <v>0</v>
      </c>
      <c r="CF64" s="95">
        <f t="shared" si="14"/>
        <v>0</v>
      </c>
      <c r="CG64" s="95">
        <f t="shared" si="14"/>
        <v>0</v>
      </c>
      <c r="CH64" s="95">
        <f t="shared" si="14"/>
        <v>0</v>
      </c>
    </row>
    <row r="65" spans="2:86">
      <c r="B65" t="str">
        <f t="shared" si="10"/>
        <v>Fees paid to Enter name</v>
      </c>
      <c r="E65" s="88">
        <f t="shared" si="11"/>
        <v>0</v>
      </c>
      <c r="G65" s="95">
        <f t="shared" ref="G65:AL65" si="18">IF(G$4&lt;$C$9,G47,0)</f>
        <v>0</v>
      </c>
      <c r="H65" s="95">
        <f t="shared" si="18"/>
        <v>0</v>
      </c>
      <c r="I65" s="95">
        <f t="shared" si="18"/>
        <v>0</v>
      </c>
      <c r="J65" s="95">
        <f t="shared" si="18"/>
        <v>0</v>
      </c>
      <c r="K65" s="95">
        <f t="shared" si="18"/>
        <v>0</v>
      </c>
      <c r="L65" s="95">
        <f t="shared" si="18"/>
        <v>0</v>
      </c>
      <c r="M65" s="95">
        <f t="shared" si="18"/>
        <v>0</v>
      </c>
      <c r="N65" s="95">
        <f t="shared" si="18"/>
        <v>0</v>
      </c>
      <c r="O65" s="95">
        <f t="shared" si="18"/>
        <v>0</v>
      </c>
      <c r="P65" s="95">
        <f t="shared" si="18"/>
        <v>0</v>
      </c>
      <c r="Q65" s="95">
        <f t="shared" si="18"/>
        <v>0</v>
      </c>
      <c r="R65" s="95">
        <f t="shared" si="18"/>
        <v>0</v>
      </c>
      <c r="S65" s="95">
        <f t="shared" si="18"/>
        <v>0</v>
      </c>
      <c r="T65" s="95">
        <f t="shared" si="18"/>
        <v>0</v>
      </c>
      <c r="U65" s="95">
        <f t="shared" si="18"/>
        <v>0</v>
      </c>
      <c r="V65" s="95">
        <f t="shared" si="18"/>
        <v>0</v>
      </c>
      <c r="W65" s="95">
        <f t="shared" si="18"/>
        <v>0</v>
      </c>
      <c r="X65" s="95">
        <f t="shared" si="18"/>
        <v>0</v>
      </c>
      <c r="Y65" s="95">
        <f t="shared" si="18"/>
        <v>0</v>
      </c>
      <c r="Z65" s="95">
        <f t="shared" si="18"/>
        <v>0</v>
      </c>
      <c r="AA65" s="95">
        <f t="shared" si="18"/>
        <v>0</v>
      </c>
      <c r="AB65" s="95">
        <f t="shared" si="18"/>
        <v>0</v>
      </c>
      <c r="AC65" s="95">
        <f t="shared" si="18"/>
        <v>0</v>
      </c>
      <c r="AD65" s="95">
        <f t="shared" si="18"/>
        <v>0</v>
      </c>
      <c r="AE65" s="95">
        <f t="shared" si="18"/>
        <v>0</v>
      </c>
      <c r="AF65" s="95">
        <f t="shared" si="18"/>
        <v>0</v>
      </c>
      <c r="AG65" s="95">
        <f t="shared" si="18"/>
        <v>0</v>
      </c>
      <c r="AH65" s="95">
        <f t="shared" si="18"/>
        <v>0</v>
      </c>
      <c r="AI65" s="95">
        <f t="shared" si="18"/>
        <v>0</v>
      </c>
      <c r="AJ65" s="95">
        <f t="shared" si="18"/>
        <v>0</v>
      </c>
      <c r="AK65" s="95">
        <f t="shared" si="18"/>
        <v>0</v>
      </c>
      <c r="AL65" s="95">
        <f t="shared" si="18"/>
        <v>0</v>
      </c>
      <c r="AM65" s="95">
        <f t="shared" si="17"/>
        <v>0</v>
      </c>
      <c r="AN65" s="95">
        <f t="shared" si="17"/>
        <v>0</v>
      </c>
      <c r="AO65" s="95">
        <f t="shared" si="17"/>
        <v>0</v>
      </c>
      <c r="AP65" s="95">
        <f t="shared" si="17"/>
        <v>0</v>
      </c>
      <c r="AQ65" s="95">
        <f t="shared" si="17"/>
        <v>0</v>
      </c>
      <c r="AR65" s="95">
        <f t="shared" si="17"/>
        <v>0</v>
      </c>
      <c r="AS65" s="95">
        <f t="shared" si="17"/>
        <v>0</v>
      </c>
      <c r="AT65" s="95">
        <f t="shared" si="17"/>
        <v>0</v>
      </c>
      <c r="AU65" s="95">
        <f t="shared" si="17"/>
        <v>0</v>
      </c>
      <c r="AV65" s="95">
        <f t="shared" si="17"/>
        <v>0</v>
      </c>
      <c r="AW65" s="95">
        <f t="shared" si="17"/>
        <v>0</v>
      </c>
      <c r="AX65" s="95">
        <f t="shared" si="17"/>
        <v>0</v>
      </c>
      <c r="AY65" s="95">
        <f t="shared" si="17"/>
        <v>0</v>
      </c>
      <c r="AZ65" s="95">
        <f t="shared" si="17"/>
        <v>0</v>
      </c>
      <c r="BA65" s="95">
        <f t="shared" si="17"/>
        <v>0</v>
      </c>
      <c r="BB65" s="95">
        <f t="shared" si="17"/>
        <v>0</v>
      </c>
      <c r="BC65" s="95">
        <f t="shared" si="17"/>
        <v>0</v>
      </c>
      <c r="BD65" s="95">
        <f t="shared" si="17"/>
        <v>0</v>
      </c>
      <c r="BE65" s="95">
        <f t="shared" si="17"/>
        <v>0</v>
      </c>
      <c r="BF65" s="95">
        <f t="shared" si="17"/>
        <v>0</v>
      </c>
      <c r="BG65" s="95">
        <f t="shared" si="17"/>
        <v>0</v>
      </c>
      <c r="BH65" s="95">
        <f t="shared" si="17"/>
        <v>0</v>
      </c>
      <c r="BI65" s="95">
        <f t="shared" si="17"/>
        <v>0</v>
      </c>
      <c r="BJ65" s="95">
        <f t="shared" si="17"/>
        <v>0</v>
      </c>
      <c r="BK65" s="95">
        <f t="shared" si="17"/>
        <v>0</v>
      </c>
      <c r="BL65" s="95">
        <f t="shared" si="17"/>
        <v>0</v>
      </c>
      <c r="BM65" s="95">
        <f t="shared" si="17"/>
        <v>0</v>
      </c>
      <c r="BN65" s="95">
        <f t="shared" si="17"/>
        <v>0</v>
      </c>
      <c r="BO65" s="95">
        <f t="shared" si="17"/>
        <v>0</v>
      </c>
      <c r="BP65" s="95">
        <f t="shared" si="17"/>
        <v>0</v>
      </c>
      <c r="BQ65" s="95"/>
      <c r="BR65" s="95"/>
      <c r="BS65" s="95"/>
      <c r="BT65" s="95"/>
      <c r="BU65" s="95"/>
      <c r="BV65" s="95">
        <f t="shared" si="13"/>
        <v>0</v>
      </c>
      <c r="BW65" s="95">
        <f t="shared" si="13"/>
        <v>0</v>
      </c>
      <c r="BX65" s="95">
        <f t="shared" si="13"/>
        <v>0</v>
      </c>
      <c r="BY65" s="95">
        <f t="shared" si="13"/>
        <v>0</v>
      </c>
      <c r="BZ65" s="95">
        <f t="shared" si="13"/>
        <v>0</v>
      </c>
      <c r="CA65" s="95">
        <f t="shared" si="13"/>
        <v>0</v>
      </c>
      <c r="CB65" s="95"/>
      <c r="CC65" s="95">
        <f t="shared" si="14"/>
        <v>0</v>
      </c>
      <c r="CD65" s="95">
        <f t="shared" si="14"/>
        <v>0</v>
      </c>
      <c r="CE65" s="95">
        <f t="shared" si="14"/>
        <v>0</v>
      </c>
      <c r="CF65" s="95">
        <f t="shared" si="14"/>
        <v>0</v>
      </c>
      <c r="CG65" s="95">
        <f t="shared" si="14"/>
        <v>0</v>
      </c>
      <c r="CH65" s="95">
        <f t="shared" si="14"/>
        <v>0</v>
      </c>
    </row>
    <row r="66" spans="2:86">
      <c r="B66" s="63" t="s">
        <v>66</v>
      </c>
      <c r="C66" s="63"/>
      <c r="D66" s="63"/>
      <c r="E66" s="90">
        <f t="shared" si="11"/>
        <v>11179.57526</v>
      </c>
      <c r="F66" s="63"/>
      <c r="G66" s="91">
        <f t="shared" ref="G66:AL66" si="19">SUM(G56:G65)</f>
        <v>0</v>
      </c>
      <c r="H66" s="91">
        <f t="shared" si="19"/>
        <v>0</v>
      </c>
      <c r="I66" s="91">
        <f t="shared" si="19"/>
        <v>0</v>
      </c>
      <c r="J66" s="91">
        <f t="shared" si="19"/>
        <v>0</v>
      </c>
      <c r="K66" s="91">
        <f t="shared" si="19"/>
        <v>0</v>
      </c>
      <c r="L66" s="91">
        <f t="shared" si="19"/>
        <v>0</v>
      </c>
      <c r="M66" s="91">
        <f t="shared" si="19"/>
        <v>0</v>
      </c>
      <c r="N66" s="91">
        <f t="shared" si="19"/>
        <v>0</v>
      </c>
      <c r="O66" s="91">
        <f t="shared" si="19"/>
        <v>0</v>
      </c>
      <c r="P66" s="91">
        <f t="shared" si="19"/>
        <v>0</v>
      </c>
      <c r="Q66" s="91">
        <f t="shared" si="19"/>
        <v>0</v>
      </c>
      <c r="R66" s="91">
        <f t="shared" si="19"/>
        <v>0</v>
      </c>
      <c r="S66" s="91">
        <f t="shared" si="19"/>
        <v>0</v>
      </c>
      <c r="T66" s="91">
        <f t="shared" si="19"/>
        <v>0</v>
      </c>
      <c r="U66" s="91">
        <f t="shared" si="19"/>
        <v>0</v>
      </c>
      <c r="V66" s="91">
        <f t="shared" si="19"/>
        <v>0</v>
      </c>
      <c r="W66" s="91">
        <f t="shared" si="19"/>
        <v>1090.3242799999998</v>
      </c>
      <c r="X66" s="91">
        <f t="shared" si="19"/>
        <v>713.04399999999953</v>
      </c>
      <c r="Y66" s="91">
        <f t="shared" si="19"/>
        <v>672.75121999359999</v>
      </c>
      <c r="Z66" s="91">
        <f t="shared" si="19"/>
        <v>593.65400000000091</v>
      </c>
      <c r="AA66" s="91">
        <f t="shared" si="19"/>
        <v>850.18745000640001</v>
      </c>
      <c r="AB66" s="91">
        <f t="shared" si="19"/>
        <v>592.27259240107128</v>
      </c>
      <c r="AC66" s="91">
        <f t="shared" si="19"/>
        <v>682.09467845212885</v>
      </c>
      <c r="AD66" s="91">
        <f t="shared" si="19"/>
        <v>0.26907425093116899</v>
      </c>
      <c r="AE66" s="91">
        <f t="shared" si="19"/>
        <v>1309.5276848958679</v>
      </c>
      <c r="AF66" s="91">
        <f t="shared" si="19"/>
        <v>669.45428000000061</v>
      </c>
      <c r="AG66" s="91">
        <f t="shared" si="19"/>
        <v>734.53300000000036</v>
      </c>
      <c r="AH66" s="91">
        <f t="shared" si="19"/>
        <v>617.74600000000021</v>
      </c>
      <c r="AI66" s="91">
        <f t="shared" si="19"/>
        <v>773.59699999999953</v>
      </c>
      <c r="AJ66" s="91">
        <f t="shared" si="19"/>
        <v>760.92699999999991</v>
      </c>
      <c r="AK66" s="91">
        <f t="shared" si="19"/>
        <v>1119.193</v>
      </c>
      <c r="AL66" s="91">
        <f t="shared" si="19"/>
        <v>0</v>
      </c>
      <c r="AM66" s="91">
        <f t="shared" ref="AM66:BP66" si="20">SUM(AM56:AM65)</f>
        <v>0</v>
      </c>
      <c r="AN66" s="91">
        <f t="shared" si="20"/>
        <v>0</v>
      </c>
      <c r="AO66" s="91">
        <f t="shared" si="20"/>
        <v>0</v>
      </c>
      <c r="AP66" s="91">
        <f t="shared" si="20"/>
        <v>0</v>
      </c>
      <c r="AQ66" s="91">
        <f t="shared" si="20"/>
        <v>0</v>
      </c>
      <c r="AR66" s="91">
        <f t="shared" si="20"/>
        <v>0</v>
      </c>
      <c r="AS66" s="91">
        <f t="shared" si="20"/>
        <v>0</v>
      </c>
      <c r="AT66" s="91">
        <f t="shared" si="20"/>
        <v>0</v>
      </c>
      <c r="AU66" s="91">
        <f t="shared" si="20"/>
        <v>0</v>
      </c>
      <c r="AV66" s="91">
        <f t="shared" si="20"/>
        <v>0</v>
      </c>
      <c r="AW66" s="91">
        <f t="shared" si="20"/>
        <v>0</v>
      </c>
      <c r="AX66" s="91">
        <f t="shared" si="20"/>
        <v>0</v>
      </c>
      <c r="AY66" s="91">
        <f t="shared" si="20"/>
        <v>0</v>
      </c>
      <c r="AZ66" s="91">
        <f t="shared" si="20"/>
        <v>0</v>
      </c>
      <c r="BA66" s="91">
        <f t="shared" si="20"/>
        <v>0</v>
      </c>
      <c r="BB66" s="91">
        <f t="shared" si="20"/>
        <v>0</v>
      </c>
      <c r="BC66" s="91">
        <f t="shared" si="20"/>
        <v>0</v>
      </c>
      <c r="BD66" s="91">
        <f t="shared" si="20"/>
        <v>0</v>
      </c>
      <c r="BE66" s="91">
        <f t="shared" si="20"/>
        <v>0</v>
      </c>
      <c r="BF66" s="91">
        <f t="shared" si="20"/>
        <v>0</v>
      </c>
      <c r="BG66" s="91">
        <f t="shared" si="20"/>
        <v>0</v>
      </c>
      <c r="BH66" s="91">
        <f t="shared" si="20"/>
        <v>0</v>
      </c>
      <c r="BI66" s="91">
        <f t="shared" si="20"/>
        <v>0</v>
      </c>
      <c r="BJ66" s="91">
        <f t="shared" si="20"/>
        <v>0</v>
      </c>
      <c r="BK66" s="91">
        <f t="shared" si="20"/>
        <v>0</v>
      </c>
      <c r="BL66" s="91">
        <f t="shared" si="20"/>
        <v>0</v>
      </c>
      <c r="BM66" s="91">
        <f t="shared" si="20"/>
        <v>0</v>
      </c>
      <c r="BN66" s="91">
        <f t="shared" si="20"/>
        <v>0</v>
      </c>
      <c r="BO66" s="91">
        <f t="shared" si="20"/>
        <v>0</v>
      </c>
      <c r="BP66" s="91">
        <f t="shared" si="20"/>
        <v>0</v>
      </c>
      <c r="BQ66" s="91"/>
      <c r="BR66" s="91"/>
      <c r="BS66" s="91"/>
      <c r="BT66" s="91"/>
      <c r="BU66" s="91"/>
      <c r="BV66" s="91">
        <f t="shared" ref="BV66:CA66" si="21">SUM(BV56:BV65)</f>
        <v>0</v>
      </c>
      <c r="BW66" s="91">
        <f t="shared" si="21"/>
        <v>0</v>
      </c>
      <c r="BX66" s="91">
        <f t="shared" si="21"/>
        <v>0</v>
      </c>
      <c r="BY66" s="91">
        <f t="shared" si="21"/>
        <v>0</v>
      </c>
      <c r="BZ66" s="91">
        <f t="shared" si="21"/>
        <v>0</v>
      </c>
      <c r="CA66" s="91">
        <f t="shared" si="21"/>
        <v>0</v>
      </c>
      <c r="CB66" s="91"/>
      <c r="CC66" s="91">
        <f t="shared" ref="CC66:CH66" si="22">SUM(CC56:CC65)</f>
        <v>0</v>
      </c>
      <c r="CD66" s="91">
        <f t="shared" si="22"/>
        <v>0</v>
      </c>
      <c r="CE66" s="91">
        <f t="shared" si="22"/>
        <v>0</v>
      </c>
      <c r="CF66" s="91">
        <f t="shared" si="22"/>
        <v>0</v>
      </c>
      <c r="CG66" s="91">
        <f t="shared" si="22"/>
        <v>0</v>
      </c>
      <c r="CH66" s="91">
        <f t="shared" si="22"/>
        <v>0</v>
      </c>
    </row>
    <row r="67" spans="2:86">
      <c r="E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row>
    <row r="68" spans="2:86">
      <c r="B68" s="63" t="s">
        <v>83</v>
      </c>
      <c r="E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row>
    <row r="69" spans="2:86">
      <c r="E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row>
    <row r="70" spans="2:86">
      <c r="B70" t="str">
        <f t="shared" ref="B70:B79" si="23">B56</f>
        <v>Dividends</v>
      </c>
      <c r="E70" s="88">
        <f t="shared" ref="E70:E80" si="24">SUM(G70:CH70)</f>
        <v>14322.195930238613</v>
      </c>
      <c r="G70" s="95">
        <f t="shared" ref="G70:BR73" si="25">IF(G$4&gt;=$C$9,G38,0)</f>
        <v>0</v>
      </c>
      <c r="H70" s="95">
        <f t="shared" si="25"/>
        <v>0</v>
      </c>
      <c r="I70" s="95">
        <f t="shared" si="25"/>
        <v>0</v>
      </c>
      <c r="J70" s="95">
        <f t="shared" si="25"/>
        <v>0</v>
      </c>
      <c r="K70" s="95">
        <f t="shared" si="25"/>
        <v>0</v>
      </c>
      <c r="L70" s="95">
        <f t="shared" si="25"/>
        <v>0</v>
      </c>
      <c r="M70" s="95">
        <f t="shared" si="25"/>
        <v>0</v>
      </c>
      <c r="N70" s="95">
        <f t="shared" si="25"/>
        <v>0</v>
      </c>
      <c r="O70" s="95">
        <f t="shared" si="25"/>
        <v>0</v>
      </c>
      <c r="P70" s="95">
        <f t="shared" si="25"/>
        <v>0</v>
      </c>
      <c r="Q70" s="95">
        <f t="shared" si="25"/>
        <v>0</v>
      </c>
      <c r="R70" s="95">
        <f t="shared" si="25"/>
        <v>0</v>
      </c>
      <c r="S70" s="95">
        <f t="shared" si="25"/>
        <v>0</v>
      </c>
      <c r="T70" s="95">
        <f t="shared" si="25"/>
        <v>0</v>
      </c>
      <c r="U70" s="95">
        <f t="shared" si="25"/>
        <v>0</v>
      </c>
      <c r="V70" s="95">
        <f t="shared" si="25"/>
        <v>0</v>
      </c>
      <c r="W70" s="95">
        <f t="shared" si="25"/>
        <v>0</v>
      </c>
      <c r="X70" s="95">
        <f t="shared" si="25"/>
        <v>0</v>
      </c>
      <c r="Y70" s="95">
        <f t="shared" si="25"/>
        <v>0</v>
      </c>
      <c r="Z70" s="95">
        <f t="shared" si="25"/>
        <v>0</v>
      </c>
      <c r="AA70" s="95">
        <f t="shared" si="25"/>
        <v>0</v>
      </c>
      <c r="AB70" s="95">
        <f t="shared" si="25"/>
        <v>0</v>
      </c>
      <c r="AC70" s="95">
        <f t="shared" si="25"/>
        <v>0</v>
      </c>
      <c r="AD70" s="95">
        <f t="shared" si="25"/>
        <v>0</v>
      </c>
      <c r="AE70" s="95">
        <f t="shared" si="25"/>
        <v>0</v>
      </c>
      <c r="AF70" s="95">
        <f t="shared" si="25"/>
        <v>0</v>
      </c>
      <c r="AG70" s="95">
        <f t="shared" si="25"/>
        <v>0</v>
      </c>
      <c r="AH70" s="95">
        <f t="shared" si="25"/>
        <v>0</v>
      </c>
      <c r="AI70" s="95">
        <f t="shared" si="25"/>
        <v>0</v>
      </c>
      <c r="AJ70" s="95">
        <f t="shared" si="25"/>
        <v>0</v>
      </c>
      <c r="AK70" s="95">
        <f t="shared" si="25"/>
        <v>0</v>
      </c>
      <c r="AL70" s="95">
        <f t="shared" si="25"/>
        <v>116</v>
      </c>
      <c r="AM70" s="95">
        <f t="shared" si="25"/>
        <v>0</v>
      </c>
      <c r="AN70" s="95">
        <f t="shared" si="25"/>
        <v>39.376243115512864</v>
      </c>
      <c r="AO70" s="95">
        <f t="shared" si="25"/>
        <v>55.014914849556249</v>
      </c>
      <c r="AP70" s="95">
        <f t="shared" si="25"/>
        <v>55.790247427272732</v>
      </c>
      <c r="AQ70" s="95">
        <f t="shared" si="25"/>
        <v>56.541173575110349</v>
      </c>
      <c r="AR70" s="95">
        <f t="shared" si="25"/>
        <v>70.436816891297838</v>
      </c>
      <c r="AS70" s="95">
        <f t="shared" si="25"/>
        <v>77.621890345264319</v>
      </c>
      <c r="AT70" s="95">
        <f t="shared" si="25"/>
        <v>108.62686798588595</v>
      </c>
      <c r="AU70" s="95">
        <f t="shared" si="25"/>
        <v>109.20436262406361</v>
      </c>
      <c r="AV70" s="95">
        <f t="shared" si="25"/>
        <v>131.77468926233314</v>
      </c>
      <c r="AW70" s="95">
        <f t="shared" si="25"/>
        <v>120.35189053852451</v>
      </c>
      <c r="AX70" s="95">
        <f t="shared" si="25"/>
        <v>150.14238420744687</v>
      </c>
      <c r="AY70" s="95">
        <f t="shared" si="25"/>
        <v>136.13773238049163</v>
      </c>
      <c r="AZ70" s="95">
        <f t="shared" si="25"/>
        <v>138.28752082987967</v>
      </c>
      <c r="BA70" s="95">
        <f t="shared" si="25"/>
        <v>115.45201393446007</v>
      </c>
      <c r="BB70" s="95">
        <f t="shared" si="25"/>
        <v>77.308463617693235</v>
      </c>
      <c r="BC70" s="95">
        <f t="shared" si="25"/>
        <v>62.740628506259839</v>
      </c>
      <c r="BD70" s="95">
        <f t="shared" si="25"/>
        <v>12.29023098851718</v>
      </c>
      <c r="BE70" s="95">
        <f t="shared" si="25"/>
        <v>2.2758120577241812</v>
      </c>
      <c r="BF70" s="95">
        <f t="shared" si="25"/>
        <v>0</v>
      </c>
      <c r="BG70" s="95">
        <f t="shared" si="25"/>
        <v>0</v>
      </c>
      <c r="BH70" s="95">
        <f t="shared" si="25"/>
        <v>19.538888130640942</v>
      </c>
      <c r="BI70" s="95">
        <f t="shared" si="25"/>
        <v>24.6754260919638</v>
      </c>
      <c r="BJ70" s="95">
        <f t="shared" si="25"/>
        <v>29.143169703509898</v>
      </c>
      <c r="BK70" s="95">
        <f t="shared" si="25"/>
        <v>15.139439448728581</v>
      </c>
      <c r="BL70" s="95">
        <f t="shared" si="25"/>
        <v>0</v>
      </c>
      <c r="BM70" s="95">
        <f t="shared" si="25"/>
        <v>0</v>
      </c>
      <c r="BN70" s="95">
        <f t="shared" si="25"/>
        <v>73.063981580090626</v>
      </c>
      <c r="BO70" s="95">
        <f t="shared" si="25"/>
        <v>91.87478611896222</v>
      </c>
      <c r="BP70" s="95">
        <f t="shared" si="25"/>
        <v>193.34061160127067</v>
      </c>
      <c r="BQ70" s="95">
        <f t="shared" si="25"/>
        <v>7542.9815667971652</v>
      </c>
      <c r="BR70" s="95">
        <f t="shared" si="25"/>
        <v>2563.3670895852579</v>
      </c>
      <c r="BS70" s="95">
        <f t="shared" ref="BS70:CH79" si="26">IF(BS$4&gt;=$C$9,BS38,0)</f>
        <v>2123.6970880437284</v>
      </c>
      <c r="BT70" s="95">
        <f t="shared" si="26"/>
        <v>10</v>
      </c>
      <c r="BU70" s="95">
        <f t="shared" si="26"/>
        <v>0</v>
      </c>
      <c r="BV70" s="95">
        <f t="shared" si="26"/>
        <v>0</v>
      </c>
      <c r="BW70" s="95">
        <f t="shared" si="26"/>
        <v>0</v>
      </c>
      <c r="BX70" s="95">
        <f t="shared" si="26"/>
        <v>0</v>
      </c>
      <c r="BY70" s="95">
        <f t="shared" si="26"/>
        <v>0</v>
      </c>
      <c r="BZ70" s="95">
        <f t="shared" si="26"/>
        <v>0</v>
      </c>
      <c r="CA70" s="95">
        <f t="shared" si="26"/>
        <v>0</v>
      </c>
      <c r="CB70" s="95">
        <f t="shared" si="26"/>
        <v>0</v>
      </c>
      <c r="CC70" s="95">
        <f t="shared" si="26"/>
        <v>0</v>
      </c>
      <c r="CD70" s="95">
        <f t="shared" si="26"/>
        <v>0</v>
      </c>
      <c r="CE70" s="95">
        <f t="shared" si="26"/>
        <v>0</v>
      </c>
      <c r="CF70" s="95">
        <f t="shared" si="26"/>
        <v>0</v>
      </c>
      <c r="CG70" s="95">
        <f t="shared" si="26"/>
        <v>0</v>
      </c>
      <c r="CH70" s="95">
        <f t="shared" si="26"/>
        <v>0</v>
      </c>
    </row>
    <row r="71" spans="2:86">
      <c r="B71" t="str">
        <f t="shared" si="23"/>
        <v>Shareholder Loan interest</v>
      </c>
      <c r="E71" s="88">
        <f t="shared" si="24"/>
        <v>11764.240372040826</v>
      </c>
      <c r="G71" s="95">
        <f t="shared" si="25"/>
        <v>0</v>
      </c>
      <c r="H71" s="95">
        <f t="shared" si="25"/>
        <v>0</v>
      </c>
      <c r="I71" s="95">
        <f t="shared" si="25"/>
        <v>0</v>
      </c>
      <c r="J71" s="95">
        <f t="shared" si="25"/>
        <v>0</v>
      </c>
      <c r="K71" s="95">
        <f t="shared" si="25"/>
        <v>0</v>
      </c>
      <c r="L71" s="95">
        <f t="shared" si="25"/>
        <v>0</v>
      </c>
      <c r="M71" s="95">
        <f t="shared" si="25"/>
        <v>0</v>
      </c>
      <c r="N71" s="95">
        <f t="shared" si="25"/>
        <v>0</v>
      </c>
      <c r="O71" s="95">
        <f t="shared" si="25"/>
        <v>0</v>
      </c>
      <c r="P71" s="95">
        <f t="shared" si="25"/>
        <v>0</v>
      </c>
      <c r="Q71" s="95">
        <f t="shared" si="25"/>
        <v>0</v>
      </c>
      <c r="R71" s="95">
        <f t="shared" si="25"/>
        <v>0</v>
      </c>
      <c r="S71" s="95">
        <f t="shared" si="25"/>
        <v>0</v>
      </c>
      <c r="T71" s="95">
        <f t="shared" si="25"/>
        <v>0</v>
      </c>
      <c r="U71" s="95">
        <f t="shared" si="25"/>
        <v>0</v>
      </c>
      <c r="V71" s="95">
        <f t="shared" si="25"/>
        <v>0</v>
      </c>
      <c r="W71" s="95">
        <f t="shared" si="25"/>
        <v>0</v>
      </c>
      <c r="X71" s="95">
        <f t="shared" si="25"/>
        <v>0</v>
      </c>
      <c r="Y71" s="95">
        <f t="shared" si="25"/>
        <v>0</v>
      </c>
      <c r="Z71" s="95">
        <f t="shared" si="25"/>
        <v>0</v>
      </c>
      <c r="AA71" s="95">
        <f t="shared" si="25"/>
        <v>0</v>
      </c>
      <c r="AB71" s="95">
        <f t="shared" si="25"/>
        <v>0</v>
      </c>
      <c r="AC71" s="95">
        <f t="shared" si="25"/>
        <v>0</v>
      </c>
      <c r="AD71" s="95">
        <f t="shared" si="25"/>
        <v>0</v>
      </c>
      <c r="AE71" s="95">
        <f t="shared" si="25"/>
        <v>0</v>
      </c>
      <c r="AF71" s="95">
        <f t="shared" si="25"/>
        <v>0</v>
      </c>
      <c r="AG71" s="95">
        <f t="shared" si="25"/>
        <v>0</v>
      </c>
      <c r="AH71" s="95">
        <f t="shared" si="25"/>
        <v>0</v>
      </c>
      <c r="AI71" s="95">
        <f t="shared" si="25"/>
        <v>0</v>
      </c>
      <c r="AJ71" s="95">
        <f t="shared" si="25"/>
        <v>0</v>
      </c>
      <c r="AK71" s="95">
        <f t="shared" si="25"/>
        <v>0</v>
      </c>
      <c r="AL71" s="95">
        <f t="shared" si="25"/>
        <v>514.60900000000004</v>
      </c>
      <c r="AM71" s="95">
        <f t="shared" si="25"/>
        <v>514.68827586986299</v>
      </c>
      <c r="AN71" s="95">
        <f t="shared" si="25"/>
        <v>501.91456645010658</v>
      </c>
      <c r="AO71" s="95">
        <f t="shared" si="25"/>
        <v>502.54058523442245</v>
      </c>
      <c r="AP71" s="95">
        <f t="shared" si="25"/>
        <v>494.61627430258795</v>
      </c>
      <c r="AQ71" s="95">
        <f t="shared" si="25"/>
        <v>495.07363967762097</v>
      </c>
      <c r="AR71" s="95">
        <f t="shared" si="25"/>
        <v>492.10830586759636</v>
      </c>
      <c r="AS71" s="95">
        <f t="shared" si="25"/>
        <v>489.51772024627195</v>
      </c>
      <c r="AT71" s="95">
        <f t="shared" si="25"/>
        <v>484.06281001910986</v>
      </c>
      <c r="AU71" s="95">
        <f t="shared" si="25"/>
        <v>482.95062102374328</v>
      </c>
      <c r="AV71" s="95">
        <f t="shared" si="25"/>
        <v>475.92322850685571</v>
      </c>
      <c r="AW71" s="95">
        <f t="shared" si="25"/>
        <v>473.94130421208268</v>
      </c>
      <c r="AX71" s="95">
        <f t="shared" si="25"/>
        <v>467.52162908520643</v>
      </c>
      <c r="AY71" s="95">
        <f t="shared" si="25"/>
        <v>463.1855963201732</v>
      </c>
      <c r="AZ71" s="95">
        <f t="shared" si="25"/>
        <v>453.70915577160736</v>
      </c>
      <c r="BA71" s="95">
        <f t="shared" si="25"/>
        <v>440.47395034308374</v>
      </c>
      <c r="BB71" s="95">
        <f t="shared" si="25"/>
        <v>415.25914988920209</v>
      </c>
      <c r="BC71" s="95">
        <f t="shared" si="25"/>
        <v>406.61434623528362</v>
      </c>
      <c r="BD71" s="95">
        <f t="shared" si="25"/>
        <v>377.40306385113934</v>
      </c>
      <c r="BE71" s="95">
        <f t="shared" si="25"/>
        <v>363.39644682095451</v>
      </c>
      <c r="BF71" s="95">
        <f t="shared" si="25"/>
        <v>338.55680772718205</v>
      </c>
      <c r="BG71" s="95">
        <f t="shared" si="25"/>
        <v>322.15508352441861</v>
      </c>
      <c r="BH71" s="95">
        <f t="shared" si="25"/>
        <v>304.14675584156873</v>
      </c>
      <c r="BI71" s="95">
        <f t="shared" si="25"/>
        <v>282.3742200004254</v>
      </c>
      <c r="BJ71" s="95">
        <f t="shared" si="25"/>
        <v>252.66578970992276</v>
      </c>
      <c r="BK71" s="95">
        <f t="shared" si="25"/>
        <v>224.97187763294141</v>
      </c>
      <c r="BL71" s="95">
        <f t="shared" si="25"/>
        <v>180.6031628290425</v>
      </c>
      <c r="BM71" s="95">
        <f t="shared" si="25"/>
        <v>146.90926264731996</v>
      </c>
      <c r="BN71" s="95">
        <f t="shared" si="25"/>
        <v>126.46213214526576</v>
      </c>
      <c r="BO71" s="95">
        <f t="shared" si="25"/>
        <v>118.82206053415257</v>
      </c>
      <c r="BP71" s="95">
        <f t="shared" si="25"/>
        <v>103.90001041134724</v>
      </c>
      <c r="BQ71" s="95">
        <f t="shared" si="25"/>
        <v>53.163539310331501</v>
      </c>
      <c r="BR71" s="95">
        <f t="shared" si="25"/>
        <v>0</v>
      </c>
      <c r="BS71" s="95">
        <f t="shared" si="26"/>
        <v>0</v>
      </c>
      <c r="BT71" s="95">
        <f t="shared" si="26"/>
        <v>0</v>
      </c>
      <c r="BU71" s="95">
        <f t="shared" si="26"/>
        <v>0</v>
      </c>
      <c r="BV71" s="95">
        <f t="shared" si="26"/>
        <v>0</v>
      </c>
      <c r="BW71" s="95">
        <f t="shared" si="26"/>
        <v>0</v>
      </c>
      <c r="BX71" s="95">
        <f t="shared" si="26"/>
        <v>0</v>
      </c>
      <c r="BY71" s="95">
        <f t="shared" si="26"/>
        <v>0</v>
      </c>
      <c r="BZ71" s="95">
        <f t="shared" si="26"/>
        <v>0</v>
      </c>
      <c r="CA71" s="95">
        <f t="shared" si="26"/>
        <v>0</v>
      </c>
      <c r="CB71" s="95">
        <f t="shared" si="26"/>
        <v>0</v>
      </c>
      <c r="CC71" s="95">
        <f t="shared" si="26"/>
        <v>0</v>
      </c>
      <c r="CD71" s="95">
        <f t="shared" si="26"/>
        <v>0</v>
      </c>
      <c r="CE71" s="95">
        <f t="shared" si="26"/>
        <v>0</v>
      </c>
      <c r="CF71" s="95">
        <f t="shared" si="26"/>
        <v>0</v>
      </c>
      <c r="CG71" s="95">
        <f t="shared" si="26"/>
        <v>0</v>
      </c>
      <c r="CH71" s="95">
        <f t="shared" si="26"/>
        <v>0</v>
      </c>
    </row>
    <row r="72" spans="2:86">
      <c r="B72" t="str">
        <f t="shared" si="23"/>
        <v>Shareholder Loan Principal</v>
      </c>
      <c r="E72" s="88">
        <f t="shared" si="24"/>
        <v>9600.3399999999983</v>
      </c>
      <c r="G72" s="95">
        <f t="shared" si="25"/>
        <v>0</v>
      </c>
      <c r="H72" s="95">
        <f t="shared" si="25"/>
        <v>0</v>
      </c>
      <c r="I72" s="95">
        <f t="shared" si="25"/>
        <v>0</v>
      </c>
      <c r="J72" s="95">
        <f t="shared" si="25"/>
        <v>0</v>
      </c>
      <c r="K72" s="95">
        <f t="shared" si="25"/>
        <v>0</v>
      </c>
      <c r="L72" s="95">
        <f t="shared" si="25"/>
        <v>0</v>
      </c>
      <c r="M72" s="95">
        <f t="shared" si="25"/>
        <v>0</v>
      </c>
      <c r="N72" s="95">
        <f t="shared" si="25"/>
        <v>0</v>
      </c>
      <c r="O72" s="95">
        <f t="shared" si="25"/>
        <v>0</v>
      </c>
      <c r="P72" s="95">
        <f t="shared" si="25"/>
        <v>0</v>
      </c>
      <c r="Q72" s="95">
        <f t="shared" si="25"/>
        <v>0</v>
      </c>
      <c r="R72" s="95">
        <f t="shared" si="25"/>
        <v>0</v>
      </c>
      <c r="S72" s="95">
        <f t="shared" si="25"/>
        <v>0</v>
      </c>
      <c r="T72" s="95">
        <f t="shared" si="25"/>
        <v>0</v>
      </c>
      <c r="U72" s="95">
        <f t="shared" si="25"/>
        <v>0</v>
      </c>
      <c r="V72" s="95">
        <f t="shared" si="25"/>
        <v>0</v>
      </c>
      <c r="W72" s="95">
        <f t="shared" si="25"/>
        <v>0</v>
      </c>
      <c r="X72" s="95">
        <f t="shared" si="25"/>
        <v>0</v>
      </c>
      <c r="Y72" s="95">
        <f t="shared" si="25"/>
        <v>0</v>
      </c>
      <c r="Z72" s="95">
        <f t="shared" si="25"/>
        <v>0</v>
      </c>
      <c r="AA72" s="95">
        <f t="shared" si="25"/>
        <v>0</v>
      </c>
      <c r="AB72" s="95">
        <f t="shared" si="25"/>
        <v>0</v>
      </c>
      <c r="AC72" s="95">
        <f t="shared" si="25"/>
        <v>0</v>
      </c>
      <c r="AD72" s="95">
        <f t="shared" si="25"/>
        <v>0</v>
      </c>
      <c r="AE72" s="95">
        <f t="shared" si="25"/>
        <v>0</v>
      </c>
      <c r="AF72" s="95">
        <f t="shared" si="25"/>
        <v>0</v>
      </c>
      <c r="AG72" s="95">
        <f t="shared" si="25"/>
        <v>0</v>
      </c>
      <c r="AH72" s="95">
        <f t="shared" si="25"/>
        <v>0</v>
      </c>
      <c r="AI72" s="95">
        <f t="shared" si="25"/>
        <v>0</v>
      </c>
      <c r="AJ72" s="95">
        <f t="shared" si="25"/>
        <v>0</v>
      </c>
      <c r="AK72" s="95">
        <f t="shared" si="25"/>
        <v>0</v>
      </c>
      <c r="AL72" s="95">
        <f t="shared" si="25"/>
        <v>50.906999999999243</v>
      </c>
      <c r="AM72" s="95">
        <f t="shared" si="25"/>
        <v>185.83388145725053</v>
      </c>
      <c r="AN72" s="95">
        <f t="shared" si="25"/>
        <v>39.552169219369887</v>
      </c>
      <c r="AO72" s="95">
        <f t="shared" si="25"/>
        <v>96.603038234976907</v>
      </c>
      <c r="AP72" s="95">
        <f t="shared" si="25"/>
        <v>41.937316485192525</v>
      </c>
      <c r="AQ72" s="95">
        <f t="shared" si="25"/>
        <v>55.01826614100753</v>
      </c>
      <c r="AR72" s="95">
        <f t="shared" si="25"/>
        <v>48.065256158771149</v>
      </c>
      <c r="AS72" s="95">
        <f t="shared" si="25"/>
        <v>51.862088047103214</v>
      </c>
      <c r="AT72" s="95">
        <f t="shared" si="25"/>
        <v>69.982680854815612</v>
      </c>
      <c r="AU72" s="95">
        <f t="shared" si="25"/>
        <v>81.867421469374278</v>
      </c>
      <c r="AV72" s="95">
        <f t="shared" si="25"/>
        <v>85.28981000888723</v>
      </c>
      <c r="AW72" s="95">
        <f t="shared" si="25"/>
        <v>71.448436293283407</v>
      </c>
      <c r="AX72" s="95">
        <f t="shared" si="25"/>
        <v>128.11101881140314</v>
      </c>
      <c r="AY72" s="95">
        <f t="shared" si="25"/>
        <v>175.82416064183741</v>
      </c>
      <c r="AZ72" s="95">
        <f t="shared" si="25"/>
        <v>245.56360307083992</v>
      </c>
      <c r="BA72" s="95">
        <f t="shared" si="25"/>
        <v>425.49763488157021</v>
      </c>
      <c r="BB72" s="95">
        <f t="shared" si="25"/>
        <v>202.72732378393056</v>
      </c>
      <c r="BC72" s="95">
        <f t="shared" si="25"/>
        <v>503.50683946129692</v>
      </c>
      <c r="BD72" s="95">
        <f t="shared" si="25"/>
        <v>298.35023443526421</v>
      </c>
      <c r="BE72" s="95">
        <f t="shared" si="25"/>
        <v>426.35630710546906</v>
      </c>
      <c r="BF72" s="95">
        <f t="shared" si="25"/>
        <v>338.8284738443644</v>
      </c>
      <c r="BG72" s="95">
        <f t="shared" si="25"/>
        <v>334.12324840463572</v>
      </c>
      <c r="BH72" s="95">
        <f t="shared" si="25"/>
        <v>403.96368443346427</v>
      </c>
      <c r="BI72" s="95">
        <f t="shared" si="25"/>
        <v>525.44705568909808</v>
      </c>
      <c r="BJ72" s="95">
        <f t="shared" si="25"/>
        <v>539.58560229192369</v>
      </c>
      <c r="BK72" s="95">
        <f t="shared" si="25"/>
        <v>804.79767455557408</v>
      </c>
      <c r="BL72" s="95">
        <f t="shared" si="25"/>
        <v>643.56193758075017</v>
      </c>
      <c r="BM72" s="95">
        <f t="shared" si="25"/>
        <v>366.48029086691218</v>
      </c>
      <c r="BN72" s="95">
        <f t="shared" si="25"/>
        <v>154.64456725005823</v>
      </c>
      <c r="BO72" s="95">
        <f t="shared" si="25"/>
        <v>276.86101384287429</v>
      </c>
      <c r="BP72" s="95">
        <f t="shared" si="25"/>
        <v>747.94613867043199</v>
      </c>
      <c r="BQ72" s="95">
        <f t="shared" si="25"/>
        <v>1179.7958260082687</v>
      </c>
      <c r="BR72" s="95">
        <f t="shared" si="25"/>
        <v>0</v>
      </c>
      <c r="BS72" s="95">
        <f t="shared" si="26"/>
        <v>0</v>
      </c>
      <c r="BT72" s="95">
        <f t="shared" si="26"/>
        <v>0</v>
      </c>
      <c r="BU72" s="95">
        <f t="shared" si="26"/>
        <v>0</v>
      </c>
      <c r="BV72" s="95">
        <f t="shared" si="26"/>
        <v>0</v>
      </c>
      <c r="BW72" s="95">
        <f t="shared" si="26"/>
        <v>0</v>
      </c>
      <c r="BX72" s="95">
        <f t="shared" si="26"/>
        <v>0</v>
      </c>
      <c r="BY72" s="95">
        <f t="shared" si="26"/>
        <v>0</v>
      </c>
      <c r="BZ72" s="95">
        <f t="shared" si="26"/>
        <v>0</v>
      </c>
      <c r="CA72" s="95">
        <f t="shared" si="26"/>
        <v>0</v>
      </c>
      <c r="CB72" s="95">
        <f t="shared" si="26"/>
        <v>0</v>
      </c>
      <c r="CC72" s="95">
        <f t="shared" si="26"/>
        <v>0</v>
      </c>
      <c r="CD72" s="95">
        <f t="shared" si="26"/>
        <v>0</v>
      </c>
      <c r="CE72" s="95">
        <f t="shared" si="26"/>
        <v>0</v>
      </c>
      <c r="CF72" s="95">
        <f t="shared" si="26"/>
        <v>0</v>
      </c>
      <c r="CG72" s="95">
        <f t="shared" si="26"/>
        <v>0</v>
      </c>
      <c r="CH72" s="95">
        <f t="shared" si="26"/>
        <v>0</v>
      </c>
    </row>
    <row r="73" spans="2:86">
      <c r="B73" t="str">
        <f t="shared" si="23"/>
        <v>Equity repayment</v>
      </c>
      <c r="E73" s="88">
        <f t="shared" si="24"/>
        <v>10</v>
      </c>
      <c r="G73" s="95">
        <f t="shared" si="25"/>
        <v>0</v>
      </c>
      <c r="H73" s="95">
        <f t="shared" si="25"/>
        <v>0</v>
      </c>
      <c r="I73" s="95">
        <f t="shared" si="25"/>
        <v>0</v>
      </c>
      <c r="J73" s="95">
        <f t="shared" si="25"/>
        <v>0</v>
      </c>
      <c r="K73" s="95">
        <f t="shared" si="25"/>
        <v>0</v>
      </c>
      <c r="L73" s="95">
        <f t="shared" si="25"/>
        <v>0</v>
      </c>
      <c r="M73" s="95">
        <f t="shared" si="25"/>
        <v>0</v>
      </c>
      <c r="N73" s="95">
        <f t="shared" si="25"/>
        <v>0</v>
      </c>
      <c r="O73" s="95">
        <f t="shared" si="25"/>
        <v>0</v>
      </c>
      <c r="P73" s="95">
        <f t="shared" si="25"/>
        <v>0</v>
      </c>
      <c r="Q73" s="95">
        <f t="shared" si="25"/>
        <v>0</v>
      </c>
      <c r="R73" s="95">
        <f t="shared" si="25"/>
        <v>0</v>
      </c>
      <c r="S73" s="95">
        <f t="shared" si="25"/>
        <v>0</v>
      </c>
      <c r="T73" s="95">
        <f t="shared" si="25"/>
        <v>0</v>
      </c>
      <c r="U73" s="95">
        <f t="shared" si="25"/>
        <v>0</v>
      </c>
      <c r="V73" s="95">
        <f t="shared" si="25"/>
        <v>0</v>
      </c>
      <c r="W73" s="95">
        <f t="shared" si="25"/>
        <v>0</v>
      </c>
      <c r="X73" s="95">
        <f t="shared" si="25"/>
        <v>0</v>
      </c>
      <c r="Y73" s="95">
        <f t="shared" si="25"/>
        <v>0</v>
      </c>
      <c r="Z73" s="95">
        <f t="shared" si="25"/>
        <v>0</v>
      </c>
      <c r="AA73" s="95">
        <f t="shared" si="25"/>
        <v>0</v>
      </c>
      <c r="AB73" s="95">
        <f t="shared" si="25"/>
        <v>0</v>
      </c>
      <c r="AC73" s="95">
        <f t="shared" si="25"/>
        <v>0</v>
      </c>
      <c r="AD73" s="95">
        <f t="shared" si="25"/>
        <v>0</v>
      </c>
      <c r="AE73" s="95">
        <f t="shared" si="25"/>
        <v>0</v>
      </c>
      <c r="AF73" s="95">
        <f t="shared" si="25"/>
        <v>0</v>
      </c>
      <c r="AG73" s="95">
        <f t="shared" si="25"/>
        <v>0</v>
      </c>
      <c r="AH73" s="95">
        <f t="shared" si="25"/>
        <v>0</v>
      </c>
      <c r="AI73" s="95">
        <f t="shared" si="25"/>
        <v>0</v>
      </c>
      <c r="AJ73" s="95">
        <f t="shared" si="25"/>
        <v>0</v>
      </c>
      <c r="AK73" s="95">
        <f t="shared" si="25"/>
        <v>0</v>
      </c>
      <c r="AL73" s="95">
        <f t="shared" si="25"/>
        <v>0</v>
      </c>
      <c r="AM73" s="95">
        <f t="shared" si="25"/>
        <v>0</v>
      </c>
      <c r="AN73" s="95">
        <f t="shared" si="25"/>
        <v>0</v>
      </c>
      <c r="AO73" s="95">
        <f t="shared" si="25"/>
        <v>0</v>
      </c>
      <c r="AP73" s="95">
        <f t="shared" si="25"/>
        <v>0</v>
      </c>
      <c r="AQ73" s="95">
        <f t="shared" si="25"/>
        <v>0</v>
      </c>
      <c r="AR73" s="95">
        <f t="shared" si="25"/>
        <v>0</v>
      </c>
      <c r="AS73" s="95">
        <f t="shared" si="25"/>
        <v>0</v>
      </c>
      <c r="AT73" s="95">
        <f t="shared" si="25"/>
        <v>0</v>
      </c>
      <c r="AU73" s="95">
        <f t="shared" si="25"/>
        <v>0</v>
      </c>
      <c r="AV73" s="95">
        <f t="shared" si="25"/>
        <v>0</v>
      </c>
      <c r="AW73" s="95">
        <f t="shared" si="25"/>
        <v>0</v>
      </c>
      <c r="AX73" s="95">
        <f t="shared" si="25"/>
        <v>0</v>
      </c>
      <c r="AY73" s="95">
        <f t="shared" si="25"/>
        <v>0</v>
      </c>
      <c r="AZ73" s="95">
        <f t="shared" si="25"/>
        <v>0</v>
      </c>
      <c r="BA73" s="95">
        <f t="shared" si="25"/>
        <v>0</v>
      </c>
      <c r="BB73" s="95">
        <f t="shared" si="25"/>
        <v>0</v>
      </c>
      <c r="BC73" s="95">
        <f t="shared" si="25"/>
        <v>0</v>
      </c>
      <c r="BD73" s="95">
        <f t="shared" si="25"/>
        <v>0</v>
      </c>
      <c r="BE73" s="95">
        <f t="shared" si="25"/>
        <v>0</v>
      </c>
      <c r="BF73" s="95">
        <f t="shared" si="25"/>
        <v>0</v>
      </c>
      <c r="BG73" s="95">
        <f t="shared" si="25"/>
        <v>0</v>
      </c>
      <c r="BH73" s="95">
        <f t="shared" si="25"/>
        <v>0</v>
      </c>
      <c r="BI73" s="95">
        <f t="shared" si="25"/>
        <v>0</v>
      </c>
      <c r="BJ73" s="95">
        <f t="shared" si="25"/>
        <v>0</v>
      </c>
      <c r="BK73" s="95">
        <f t="shared" si="25"/>
        <v>0</v>
      </c>
      <c r="BL73" s="95">
        <f t="shared" si="25"/>
        <v>0</v>
      </c>
      <c r="BM73" s="95">
        <f t="shared" si="25"/>
        <v>0</v>
      </c>
      <c r="BN73" s="95">
        <f t="shared" si="25"/>
        <v>0</v>
      </c>
      <c r="BO73" s="95">
        <f t="shared" si="25"/>
        <v>0</v>
      </c>
      <c r="BP73" s="95">
        <f t="shared" si="25"/>
        <v>0</v>
      </c>
      <c r="BQ73" s="95">
        <f t="shared" si="25"/>
        <v>0</v>
      </c>
      <c r="BR73" s="95">
        <f t="shared" ref="BR73" si="27">IF(BR$4&gt;=$C$9,BR41,0)</f>
        <v>0</v>
      </c>
      <c r="BS73" s="95">
        <f t="shared" si="26"/>
        <v>0</v>
      </c>
      <c r="BT73" s="95">
        <f t="shared" si="26"/>
        <v>10</v>
      </c>
      <c r="BU73" s="95">
        <f t="shared" si="26"/>
        <v>0</v>
      </c>
      <c r="BV73" s="95">
        <f t="shared" si="26"/>
        <v>0</v>
      </c>
      <c r="BW73" s="95">
        <f t="shared" si="26"/>
        <v>0</v>
      </c>
      <c r="BX73" s="95">
        <f t="shared" si="26"/>
        <v>0</v>
      </c>
      <c r="BY73" s="95">
        <f t="shared" si="26"/>
        <v>0</v>
      </c>
      <c r="BZ73" s="95">
        <f t="shared" si="26"/>
        <v>0</v>
      </c>
      <c r="CA73" s="95">
        <f t="shared" si="26"/>
        <v>0</v>
      </c>
      <c r="CB73" s="95">
        <f t="shared" si="26"/>
        <v>0</v>
      </c>
      <c r="CC73" s="95">
        <f t="shared" si="26"/>
        <v>0</v>
      </c>
      <c r="CD73" s="95">
        <f t="shared" si="26"/>
        <v>0</v>
      </c>
      <c r="CE73" s="95">
        <f t="shared" si="26"/>
        <v>0</v>
      </c>
      <c r="CF73" s="95">
        <f t="shared" si="26"/>
        <v>0</v>
      </c>
      <c r="CG73" s="95">
        <f t="shared" si="26"/>
        <v>0</v>
      </c>
      <c r="CH73" s="95">
        <f t="shared" si="26"/>
        <v>0</v>
      </c>
    </row>
    <row r="74" spans="2:86">
      <c r="B74" t="str">
        <f t="shared" si="23"/>
        <v>Fees paid to Galliford Try Investments NEPS Limited</v>
      </c>
      <c r="E74" s="88">
        <f t="shared" si="24"/>
        <v>0</v>
      </c>
      <c r="G74" s="95">
        <f t="shared" ref="G74:BR77" si="28">IF(G$4&gt;=$C$9,G42,0)</f>
        <v>0</v>
      </c>
      <c r="H74" s="95">
        <f t="shared" si="28"/>
        <v>0</v>
      </c>
      <c r="I74" s="95">
        <f t="shared" si="28"/>
        <v>0</v>
      </c>
      <c r="J74" s="95">
        <f t="shared" si="28"/>
        <v>0</v>
      </c>
      <c r="K74" s="95">
        <f t="shared" si="28"/>
        <v>0</v>
      </c>
      <c r="L74" s="95">
        <f t="shared" si="28"/>
        <v>0</v>
      </c>
      <c r="M74" s="95">
        <f t="shared" si="28"/>
        <v>0</v>
      </c>
      <c r="N74" s="95">
        <f t="shared" si="28"/>
        <v>0</v>
      </c>
      <c r="O74" s="95">
        <f t="shared" si="28"/>
        <v>0</v>
      </c>
      <c r="P74" s="95">
        <f t="shared" si="28"/>
        <v>0</v>
      </c>
      <c r="Q74" s="95">
        <f t="shared" si="28"/>
        <v>0</v>
      </c>
      <c r="R74" s="95">
        <f t="shared" si="28"/>
        <v>0</v>
      </c>
      <c r="S74" s="95">
        <f t="shared" si="28"/>
        <v>0</v>
      </c>
      <c r="T74" s="95">
        <f t="shared" si="28"/>
        <v>0</v>
      </c>
      <c r="U74" s="95">
        <f t="shared" si="28"/>
        <v>0</v>
      </c>
      <c r="V74" s="95">
        <f t="shared" si="28"/>
        <v>0</v>
      </c>
      <c r="W74" s="95">
        <f t="shared" si="28"/>
        <v>0</v>
      </c>
      <c r="X74" s="95">
        <f t="shared" si="28"/>
        <v>0</v>
      </c>
      <c r="Y74" s="95">
        <f t="shared" si="28"/>
        <v>0</v>
      </c>
      <c r="Z74" s="95">
        <f t="shared" si="28"/>
        <v>0</v>
      </c>
      <c r="AA74" s="95">
        <f t="shared" si="28"/>
        <v>0</v>
      </c>
      <c r="AB74" s="95">
        <f t="shared" si="28"/>
        <v>0</v>
      </c>
      <c r="AC74" s="95">
        <f t="shared" si="28"/>
        <v>0</v>
      </c>
      <c r="AD74" s="95">
        <f t="shared" si="28"/>
        <v>0</v>
      </c>
      <c r="AE74" s="95">
        <f t="shared" si="28"/>
        <v>0</v>
      </c>
      <c r="AF74" s="95">
        <f t="shared" si="28"/>
        <v>0</v>
      </c>
      <c r="AG74" s="95">
        <f t="shared" si="28"/>
        <v>0</v>
      </c>
      <c r="AH74" s="95">
        <f t="shared" si="28"/>
        <v>0</v>
      </c>
      <c r="AI74" s="95">
        <f t="shared" si="28"/>
        <v>0</v>
      </c>
      <c r="AJ74" s="95">
        <f t="shared" si="28"/>
        <v>0</v>
      </c>
      <c r="AK74" s="95">
        <f t="shared" si="28"/>
        <v>0</v>
      </c>
      <c r="AL74" s="95">
        <f t="shared" si="28"/>
        <v>0</v>
      </c>
      <c r="AM74" s="95">
        <f t="shared" si="28"/>
        <v>0</v>
      </c>
      <c r="AN74" s="95">
        <f t="shared" si="28"/>
        <v>0</v>
      </c>
      <c r="AO74" s="95">
        <f t="shared" si="28"/>
        <v>0</v>
      </c>
      <c r="AP74" s="95">
        <f t="shared" si="28"/>
        <v>0</v>
      </c>
      <c r="AQ74" s="95">
        <f t="shared" si="28"/>
        <v>0</v>
      </c>
      <c r="AR74" s="95">
        <f t="shared" si="28"/>
        <v>0</v>
      </c>
      <c r="AS74" s="95">
        <f t="shared" si="28"/>
        <v>0</v>
      </c>
      <c r="AT74" s="95">
        <f t="shared" si="28"/>
        <v>0</v>
      </c>
      <c r="AU74" s="95">
        <f t="shared" si="28"/>
        <v>0</v>
      </c>
      <c r="AV74" s="95">
        <f t="shared" si="28"/>
        <v>0</v>
      </c>
      <c r="AW74" s="95">
        <f t="shared" si="28"/>
        <v>0</v>
      </c>
      <c r="AX74" s="95">
        <f t="shared" si="28"/>
        <v>0</v>
      </c>
      <c r="AY74" s="95">
        <f t="shared" si="28"/>
        <v>0</v>
      </c>
      <c r="AZ74" s="95">
        <f t="shared" si="28"/>
        <v>0</v>
      </c>
      <c r="BA74" s="95">
        <f t="shared" si="28"/>
        <v>0</v>
      </c>
      <c r="BB74" s="95">
        <f t="shared" si="28"/>
        <v>0</v>
      </c>
      <c r="BC74" s="95">
        <f t="shared" si="28"/>
        <v>0</v>
      </c>
      <c r="BD74" s="95">
        <f t="shared" si="28"/>
        <v>0</v>
      </c>
      <c r="BE74" s="95">
        <f t="shared" si="28"/>
        <v>0</v>
      </c>
      <c r="BF74" s="95">
        <f t="shared" si="28"/>
        <v>0</v>
      </c>
      <c r="BG74" s="95">
        <f t="shared" si="28"/>
        <v>0</v>
      </c>
      <c r="BH74" s="95">
        <f t="shared" si="28"/>
        <v>0</v>
      </c>
      <c r="BI74" s="95">
        <f t="shared" si="28"/>
        <v>0</v>
      </c>
      <c r="BJ74" s="95">
        <f t="shared" si="28"/>
        <v>0</v>
      </c>
      <c r="BK74" s="95">
        <f t="shared" si="28"/>
        <v>0</v>
      </c>
      <c r="BL74" s="95">
        <f t="shared" si="28"/>
        <v>0</v>
      </c>
      <c r="BM74" s="95">
        <f t="shared" si="28"/>
        <v>0</v>
      </c>
      <c r="BN74" s="95">
        <f t="shared" si="28"/>
        <v>0</v>
      </c>
      <c r="BO74" s="95">
        <f t="shared" si="28"/>
        <v>0</v>
      </c>
      <c r="BP74" s="95">
        <f t="shared" si="28"/>
        <v>0</v>
      </c>
      <c r="BQ74" s="95">
        <f t="shared" si="28"/>
        <v>0</v>
      </c>
      <c r="BR74" s="95">
        <f t="shared" si="28"/>
        <v>0</v>
      </c>
      <c r="BS74" s="95">
        <f t="shared" si="26"/>
        <v>0</v>
      </c>
      <c r="BT74" s="95">
        <f t="shared" si="26"/>
        <v>0</v>
      </c>
      <c r="BU74" s="95">
        <f t="shared" si="26"/>
        <v>0</v>
      </c>
      <c r="BV74" s="95">
        <f t="shared" si="26"/>
        <v>0</v>
      </c>
      <c r="BW74" s="95">
        <f t="shared" si="26"/>
        <v>0</v>
      </c>
      <c r="BX74" s="95">
        <f t="shared" si="26"/>
        <v>0</v>
      </c>
      <c r="BY74" s="95">
        <f t="shared" si="26"/>
        <v>0</v>
      </c>
      <c r="BZ74" s="95">
        <f t="shared" si="26"/>
        <v>0</v>
      </c>
      <c r="CA74" s="95">
        <f t="shared" si="26"/>
        <v>0</v>
      </c>
      <c r="CB74" s="95">
        <f t="shared" si="26"/>
        <v>0</v>
      </c>
      <c r="CC74" s="95">
        <f t="shared" si="26"/>
        <v>0</v>
      </c>
      <c r="CD74" s="95">
        <f t="shared" si="26"/>
        <v>0</v>
      </c>
      <c r="CE74" s="95">
        <f t="shared" si="26"/>
        <v>0</v>
      </c>
      <c r="CF74" s="95">
        <f t="shared" si="26"/>
        <v>0</v>
      </c>
      <c r="CG74" s="95">
        <f t="shared" si="26"/>
        <v>0</v>
      </c>
      <c r="CH74" s="95">
        <f t="shared" si="26"/>
        <v>0</v>
      </c>
    </row>
    <row r="75" spans="2:86">
      <c r="B75" t="str">
        <f t="shared" si="23"/>
        <v>Fees paid to Infrastructure Investments Holdings Limited</v>
      </c>
      <c r="E75" s="88">
        <f t="shared" si="24"/>
        <v>0</v>
      </c>
      <c r="G75" s="95">
        <f t="shared" si="28"/>
        <v>0</v>
      </c>
      <c r="H75" s="95">
        <f t="shared" si="28"/>
        <v>0</v>
      </c>
      <c r="I75" s="95">
        <f t="shared" si="28"/>
        <v>0</v>
      </c>
      <c r="J75" s="95">
        <f t="shared" si="28"/>
        <v>0</v>
      </c>
      <c r="K75" s="95">
        <f t="shared" si="28"/>
        <v>0</v>
      </c>
      <c r="L75" s="95">
        <f t="shared" si="28"/>
        <v>0</v>
      </c>
      <c r="M75" s="95">
        <f t="shared" si="28"/>
        <v>0</v>
      </c>
      <c r="N75" s="95">
        <f t="shared" si="28"/>
        <v>0</v>
      </c>
      <c r="O75" s="95">
        <f t="shared" si="28"/>
        <v>0</v>
      </c>
      <c r="P75" s="95">
        <f t="shared" si="28"/>
        <v>0</v>
      </c>
      <c r="Q75" s="95">
        <f t="shared" si="28"/>
        <v>0</v>
      </c>
      <c r="R75" s="95">
        <f t="shared" si="28"/>
        <v>0</v>
      </c>
      <c r="S75" s="95">
        <f t="shared" si="28"/>
        <v>0</v>
      </c>
      <c r="T75" s="95">
        <f t="shared" si="28"/>
        <v>0</v>
      </c>
      <c r="U75" s="95">
        <f t="shared" si="28"/>
        <v>0</v>
      </c>
      <c r="V75" s="95">
        <f t="shared" si="28"/>
        <v>0</v>
      </c>
      <c r="W75" s="95">
        <f t="shared" si="28"/>
        <v>0</v>
      </c>
      <c r="X75" s="95">
        <f t="shared" si="28"/>
        <v>0</v>
      </c>
      <c r="Y75" s="95">
        <f t="shared" si="28"/>
        <v>0</v>
      </c>
      <c r="Z75" s="95">
        <f t="shared" si="28"/>
        <v>0</v>
      </c>
      <c r="AA75" s="95">
        <f t="shared" si="28"/>
        <v>0</v>
      </c>
      <c r="AB75" s="95">
        <f t="shared" si="28"/>
        <v>0</v>
      </c>
      <c r="AC75" s="95">
        <f t="shared" si="28"/>
        <v>0</v>
      </c>
      <c r="AD75" s="95">
        <f t="shared" si="28"/>
        <v>0</v>
      </c>
      <c r="AE75" s="95">
        <f t="shared" si="28"/>
        <v>0</v>
      </c>
      <c r="AF75" s="95">
        <f t="shared" si="28"/>
        <v>0</v>
      </c>
      <c r="AG75" s="95">
        <f t="shared" si="28"/>
        <v>0</v>
      </c>
      <c r="AH75" s="95">
        <f t="shared" si="28"/>
        <v>0</v>
      </c>
      <c r="AI75" s="95">
        <f t="shared" si="28"/>
        <v>0</v>
      </c>
      <c r="AJ75" s="95">
        <f t="shared" si="28"/>
        <v>0</v>
      </c>
      <c r="AK75" s="95">
        <f t="shared" si="28"/>
        <v>0</v>
      </c>
      <c r="AL75" s="95">
        <f t="shared" si="28"/>
        <v>0</v>
      </c>
      <c r="AM75" s="95">
        <f t="shared" si="28"/>
        <v>0</v>
      </c>
      <c r="AN75" s="95">
        <f t="shared" si="28"/>
        <v>0</v>
      </c>
      <c r="AO75" s="95">
        <f t="shared" si="28"/>
        <v>0</v>
      </c>
      <c r="AP75" s="95">
        <f t="shared" si="28"/>
        <v>0</v>
      </c>
      <c r="AQ75" s="95">
        <f t="shared" si="28"/>
        <v>0</v>
      </c>
      <c r="AR75" s="95">
        <f t="shared" si="28"/>
        <v>0</v>
      </c>
      <c r="AS75" s="95">
        <f t="shared" si="28"/>
        <v>0</v>
      </c>
      <c r="AT75" s="95">
        <f t="shared" si="28"/>
        <v>0</v>
      </c>
      <c r="AU75" s="95">
        <f t="shared" si="28"/>
        <v>0</v>
      </c>
      <c r="AV75" s="95">
        <f t="shared" si="28"/>
        <v>0</v>
      </c>
      <c r="AW75" s="95">
        <f t="shared" si="28"/>
        <v>0</v>
      </c>
      <c r="AX75" s="95">
        <f t="shared" si="28"/>
        <v>0</v>
      </c>
      <c r="AY75" s="95">
        <f t="shared" si="28"/>
        <v>0</v>
      </c>
      <c r="AZ75" s="95">
        <f t="shared" si="28"/>
        <v>0</v>
      </c>
      <c r="BA75" s="95">
        <f t="shared" si="28"/>
        <v>0</v>
      </c>
      <c r="BB75" s="95">
        <f t="shared" si="28"/>
        <v>0</v>
      </c>
      <c r="BC75" s="95">
        <f t="shared" si="28"/>
        <v>0</v>
      </c>
      <c r="BD75" s="95">
        <f t="shared" si="28"/>
        <v>0</v>
      </c>
      <c r="BE75" s="95">
        <f t="shared" si="28"/>
        <v>0</v>
      </c>
      <c r="BF75" s="95">
        <f t="shared" si="28"/>
        <v>0</v>
      </c>
      <c r="BG75" s="95">
        <f t="shared" si="28"/>
        <v>0</v>
      </c>
      <c r="BH75" s="95">
        <f t="shared" si="28"/>
        <v>0</v>
      </c>
      <c r="BI75" s="95">
        <f t="shared" si="28"/>
        <v>0</v>
      </c>
      <c r="BJ75" s="95">
        <f t="shared" si="28"/>
        <v>0</v>
      </c>
      <c r="BK75" s="95">
        <f t="shared" si="28"/>
        <v>0</v>
      </c>
      <c r="BL75" s="95">
        <f t="shared" si="28"/>
        <v>0</v>
      </c>
      <c r="BM75" s="95">
        <f t="shared" si="28"/>
        <v>0</v>
      </c>
      <c r="BN75" s="95">
        <f t="shared" si="28"/>
        <v>0</v>
      </c>
      <c r="BO75" s="95">
        <f t="shared" si="28"/>
        <v>0</v>
      </c>
      <c r="BP75" s="95">
        <f t="shared" si="28"/>
        <v>0</v>
      </c>
      <c r="BQ75" s="95">
        <f t="shared" si="28"/>
        <v>0</v>
      </c>
      <c r="BR75" s="95">
        <f t="shared" si="28"/>
        <v>0</v>
      </c>
      <c r="BS75" s="95">
        <f t="shared" si="26"/>
        <v>0</v>
      </c>
      <c r="BT75" s="95">
        <f t="shared" si="26"/>
        <v>0</v>
      </c>
      <c r="BU75" s="95">
        <f t="shared" si="26"/>
        <v>0</v>
      </c>
      <c r="BV75" s="95">
        <f t="shared" si="26"/>
        <v>0</v>
      </c>
      <c r="BW75" s="95">
        <f t="shared" si="26"/>
        <v>0</v>
      </c>
      <c r="BX75" s="95">
        <f t="shared" si="26"/>
        <v>0</v>
      </c>
      <c r="BY75" s="95">
        <f t="shared" si="26"/>
        <v>0</v>
      </c>
      <c r="BZ75" s="95">
        <f t="shared" si="26"/>
        <v>0</v>
      </c>
      <c r="CA75" s="95">
        <f t="shared" si="26"/>
        <v>0</v>
      </c>
      <c r="CB75" s="95">
        <f t="shared" si="26"/>
        <v>0</v>
      </c>
      <c r="CC75" s="95">
        <f t="shared" si="26"/>
        <v>0</v>
      </c>
      <c r="CD75" s="95">
        <f t="shared" si="26"/>
        <v>0</v>
      </c>
      <c r="CE75" s="95">
        <f t="shared" si="26"/>
        <v>0</v>
      </c>
      <c r="CF75" s="95">
        <f t="shared" si="26"/>
        <v>0</v>
      </c>
      <c r="CG75" s="95">
        <f t="shared" si="26"/>
        <v>0</v>
      </c>
      <c r="CH75" s="95">
        <f t="shared" si="26"/>
        <v>0</v>
      </c>
    </row>
    <row r="76" spans="2:86">
      <c r="B76" t="str">
        <f t="shared" si="23"/>
        <v>Fees paid to IUK Investments Ltd</v>
      </c>
      <c r="E76" s="88">
        <f t="shared" si="24"/>
        <v>0</v>
      </c>
      <c r="G76" s="95">
        <f t="shared" si="28"/>
        <v>0</v>
      </c>
      <c r="H76" s="95">
        <f t="shared" si="28"/>
        <v>0</v>
      </c>
      <c r="I76" s="95">
        <f t="shared" si="28"/>
        <v>0</v>
      </c>
      <c r="J76" s="95">
        <f t="shared" si="28"/>
        <v>0</v>
      </c>
      <c r="K76" s="95">
        <f t="shared" si="28"/>
        <v>0</v>
      </c>
      <c r="L76" s="95">
        <f t="shared" si="28"/>
        <v>0</v>
      </c>
      <c r="M76" s="95">
        <f t="shared" si="28"/>
        <v>0</v>
      </c>
      <c r="N76" s="95">
        <f t="shared" si="28"/>
        <v>0</v>
      </c>
      <c r="O76" s="95">
        <f t="shared" si="28"/>
        <v>0</v>
      </c>
      <c r="P76" s="95">
        <f t="shared" si="28"/>
        <v>0</v>
      </c>
      <c r="Q76" s="95">
        <f t="shared" si="28"/>
        <v>0</v>
      </c>
      <c r="R76" s="95">
        <f t="shared" si="28"/>
        <v>0</v>
      </c>
      <c r="S76" s="95">
        <f t="shared" si="28"/>
        <v>0</v>
      </c>
      <c r="T76" s="95">
        <f t="shared" si="28"/>
        <v>0</v>
      </c>
      <c r="U76" s="95">
        <f t="shared" si="28"/>
        <v>0</v>
      </c>
      <c r="V76" s="95">
        <f t="shared" si="28"/>
        <v>0</v>
      </c>
      <c r="W76" s="95">
        <f t="shared" si="28"/>
        <v>0</v>
      </c>
      <c r="X76" s="95">
        <f t="shared" si="28"/>
        <v>0</v>
      </c>
      <c r="Y76" s="95">
        <f t="shared" si="28"/>
        <v>0</v>
      </c>
      <c r="Z76" s="95">
        <f t="shared" si="28"/>
        <v>0</v>
      </c>
      <c r="AA76" s="95">
        <f t="shared" si="28"/>
        <v>0</v>
      </c>
      <c r="AB76" s="95">
        <f t="shared" si="28"/>
        <v>0</v>
      </c>
      <c r="AC76" s="95">
        <f t="shared" si="28"/>
        <v>0</v>
      </c>
      <c r="AD76" s="95">
        <f t="shared" si="28"/>
        <v>0</v>
      </c>
      <c r="AE76" s="95">
        <f t="shared" si="28"/>
        <v>0</v>
      </c>
      <c r="AF76" s="95">
        <f t="shared" si="28"/>
        <v>0</v>
      </c>
      <c r="AG76" s="95">
        <f t="shared" si="28"/>
        <v>0</v>
      </c>
      <c r="AH76" s="95">
        <f t="shared" si="28"/>
        <v>0</v>
      </c>
      <c r="AI76" s="95">
        <f t="shared" si="28"/>
        <v>0</v>
      </c>
      <c r="AJ76" s="95">
        <f t="shared" si="28"/>
        <v>0</v>
      </c>
      <c r="AK76" s="95">
        <f t="shared" si="28"/>
        <v>0</v>
      </c>
      <c r="AL76" s="95">
        <f t="shared" si="28"/>
        <v>0</v>
      </c>
      <c r="AM76" s="95">
        <f t="shared" si="28"/>
        <v>0</v>
      </c>
      <c r="AN76" s="95">
        <f t="shared" si="28"/>
        <v>0</v>
      </c>
      <c r="AO76" s="95">
        <f t="shared" si="28"/>
        <v>0</v>
      </c>
      <c r="AP76" s="95">
        <f t="shared" si="28"/>
        <v>0</v>
      </c>
      <c r="AQ76" s="95">
        <f t="shared" si="28"/>
        <v>0</v>
      </c>
      <c r="AR76" s="95">
        <f t="shared" si="28"/>
        <v>0</v>
      </c>
      <c r="AS76" s="95">
        <f t="shared" si="28"/>
        <v>0</v>
      </c>
      <c r="AT76" s="95">
        <f t="shared" si="28"/>
        <v>0</v>
      </c>
      <c r="AU76" s="95">
        <f t="shared" si="28"/>
        <v>0</v>
      </c>
      <c r="AV76" s="95">
        <f t="shared" si="28"/>
        <v>0</v>
      </c>
      <c r="AW76" s="95">
        <f t="shared" si="28"/>
        <v>0</v>
      </c>
      <c r="AX76" s="95">
        <f t="shared" si="28"/>
        <v>0</v>
      </c>
      <c r="AY76" s="95">
        <f t="shared" si="28"/>
        <v>0</v>
      </c>
      <c r="AZ76" s="95">
        <f t="shared" si="28"/>
        <v>0</v>
      </c>
      <c r="BA76" s="95">
        <f t="shared" si="28"/>
        <v>0</v>
      </c>
      <c r="BB76" s="95">
        <f t="shared" si="28"/>
        <v>0</v>
      </c>
      <c r="BC76" s="95">
        <f t="shared" si="28"/>
        <v>0</v>
      </c>
      <c r="BD76" s="95">
        <f t="shared" si="28"/>
        <v>0</v>
      </c>
      <c r="BE76" s="95">
        <f t="shared" si="28"/>
        <v>0</v>
      </c>
      <c r="BF76" s="95">
        <f t="shared" si="28"/>
        <v>0</v>
      </c>
      <c r="BG76" s="95">
        <f t="shared" si="28"/>
        <v>0</v>
      </c>
      <c r="BH76" s="95">
        <f t="shared" si="28"/>
        <v>0</v>
      </c>
      <c r="BI76" s="95">
        <f t="shared" si="28"/>
        <v>0</v>
      </c>
      <c r="BJ76" s="95">
        <f t="shared" si="28"/>
        <v>0</v>
      </c>
      <c r="BK76" s="95">
        <f t="shared" si="28"/>
        <v>0</v>
      </c>
      <c r="BL76" s="95">
        <f t="shared" si="28"/>
        <v>0</v>
      </c>
      <c r="BM76" s="95">
        <f t="shared" si="28"/>
        <v>0</v>
      </c>
      <c r="BN76" s="95">
        <f t="shared" si="28"/>
        <v>0</v>
      </c>
      <c r="BO76" s="95">
        <f t="shared" si="28"/>
        <v>0</v>
      </c>
      <c r="BP76" s="95">
        <f t="shared" si="28"/>
        <v>0</v>
      </c>
      <c r="BQ76" s="95">
        <f t="shared" si="28"/>
        <v>0</v>
      </c>
      <c r="BR76" s="95">
        <f t="shared" si="28"/>
        <v>0</v>
      </c>
      <c r="BS76" s="95">
        <f t="shared" si="26"/>
        <v>0</v>
      </c>
      <c r="BT76" s="95">
        <f t="shared" si="26"/>
        <v>0</v>
      </c>
      <c r="BU76" s="95">
        <f t="shared" si="26"/>
        <v>0</v>
      </c>
      <c r="BV76" s="95">
        <f t="shared" si="26"/>
        <v>0</v>
      </c>
      <c r="BW76" s="95">
        <f t="shared" si="26"/>
        <v>0</v>
      </c>
      <c r="BX76" s="95">
        <f t="shared" si="26"/>
        <v>0</v>
      </c>
      <c r="BY76" s="95">
        <f t="shared" si="26"/>
        <v>0</v>
      </c>
      <c r="BZ76" s="95">
        <f t="shared" si="26"/>
        <v>0</v>
      </c>
      <c r="CA76" s="95">
        <f t="shared" si="26"/>
        <v>0</v>
      </c>
      <c r="CB76" s="95">
        <f t="shared" si="26"/>
        <v>0</v>
      </c>
      <c r="CC76" s="95">
        <f t="shared" si="26"/>
        <v>0</v>
      </c>
      <c r="CD76" s="95">
        <f t="shared" si="26"/>
        <v>0</v>
      </c>
      <c r="CE76" s="95">
        <f t="shared" si="26"/>
        <v>0</v>
      </c>
      <c r="CF76" s="95">
        <f t="shared" si="26"/>
        <v>0</v>
      </c>
      <c r="CG76" s="95">
        <f t="shared" si="26"/>
        <v>0</v>
      </c>
      <c r="CH76" s="95">
        <f t="shared" si="26"/>
        <v>0</v>
      </c>
    </row>
    <row r="77" spans="2:86">
      <c r="B77" t="str">
        <f t="shared" si="23"/>
        <v>Fees paid to John Laing Investments Holdings Ltd</v>
      </c>
      <c r="E77" s="88">
        <f t="shared" si="24"/>
        <v>0</v>
      </c>
      <c r="G77" s="95">
        <f t="shared" si="28"/>
        <v>0</v>
      </c>
      <c r="H77" s="95">
        <f t="shared" si="28"/>
        <v>0</v>
      </c>
      <c r="I77" s="95">
        <f t="shared" si="28"/>
        <v>0</v>
      </c>
      <c r="J77" s="95">
        <f t="shared" si="28"/>
        <v>0</v>
      </c>
      <c r="K77" s="95">
        <f t="shared" si="28"/>
        <v>0</v>
      </c>
      <c r="L77" s="95">
        <f t="shared" si="28"/>
        <v>0</v>
      </c>
      <c r="M77" s="95">
        <f t="shared" si="28"/>
        <v>0</v>
      </c>
      <c r="N77" s="95">
        <f t="shared" si="28"/>
        <v>0</v>
      </c>
      <c r="O77" s="95">
        <f t="shared" si="28"/>
        <v>0</v>
      </c>
      <c r="P77" s="95">
        <f t="shared" si="28"/>
        <v>0</v>
      </c>
      <c r="Q77" s="95">
        <f t="shared" si="28"/>
        <v>0</v>
      </c>
      <c r="R77" s="95">
        <f t="shared" si="28"/>
        <v>0</v>
      </c>
      <c r="S77" s="95">
        <f t="shared" si="28"/>
        <v>0</v>
      </c>
      <c r="T77" s="95">
        <f t="shared" si="28"/>
        <v>0</v>
      </c>
      <c r="U77" s="95">
        <f t="shared" si="28"/>
        <v>0</v>
      </c>
      <c r="V77" s="95">
        <f t="shared" si="28"/>
        <v>0</v>
      </c>
      <c r="W77" s="95">
        <f t="shared" si="28"/>
        <v>0</v>
      </c>
      <c r="X77" s="95">
        <f t="shared" si="28"/>
        <v>0</v>
      </c>
      <c r="Y77" s="95">
        <f t="shared" si="28"/>
        <v>0</v>
      </c>
      <c r="Z77" s="95">
        <f t="shared" si="28"/>
        <v>0</v>
      </c>
      <c r="AA77" s="95">
        <f t="shared" si="28"/>
        <v>0</v>
      </c>
      <c r="AB77" s="95">
        <f t="shared" si="28"/>
        <v>0</v>
      </c>
      <c r="AC77" s="95">
        <f t="shared" si="28"/>
        <v>0</v>
      </c>
      <c r="AD77" s="95">
        <f t="shared" si="28"/>
        <v>0</v>
      </c>
      <c r="AE77" s="95">
        <f t="shared" si="28"/>
        <v>0</v>
      </c>
      <c r="AF77" s="95">
        <f t="shared" si="28"/>
        <v>0</v>
      </c>
      <c r="AG77" s="95">
        <f t="shared" si="28"/>
        <v>0</v>
      </c>
      <c r="AH77" s="95">
        <f t="shared" si="28"/>
        <v>0</v>
      </c>
      <c r="AI77" s="95">
        <f t="shared" si="28"/>
        <v>0</v>
      </c>
      <c r="AJ77" s="95">
        <f t="shared" si="28"/>
        <v>0</v>
      </c>
      <c r="AK77" s="95">
        <f t="shared" si="28"/>
        <v>0</v>
      </c>
      <c r="AL77" s="95">
        <f t="shared" si="28"/>
        <v>0</v>
      </c>
      <c r="AM77" s="95">
        <f t="shared" si="28"/>
        <v>0</v>
      </c>
      <c r="AN77" s="95">
        <f t="shared" si="28"/>
        <v>0</v>
      </c>
      <c r="AO77" s="95">
        <f t="shared" si="28"/>
        <v>0</v>
      </c>
      <c r="AP77" s="95">
        <f t="shared" si="28"/>
        <v>0</v>
      </c>
      <c r="AQ77" s="95">
        <f t="shared" si="28"/>
        <v>0</v>
      </c>
      <c r="AR77" s="95">
        <f t="shared" si="28"/>
        <v>0</v>
      </c>
      <c r="AS77" s="95">
        <f t="shared" si="28"/>
        <v>0</v>
      </c>
      <c r="AT77" s="95">
        <f t="shared" si="28"/>
        <v>0</v>
      </c>
      <c r="AU77" s="95">
        <f t="shared" si="28"/>
        <v>0</v>
      </c>
      <c r="AV77" s="95">
        <f t="shared" si="28"/>
        <v>0</v>
      </c>
      <c r="AW77" s="95">
        <f t="shared" si="28"/>
        <v>0</v>
      </c>
      <c r="AX77" s="95">
        <f t="shared" si="28"/>
        <v>0</v>
      </c>
      <c r="AY77" s="95">
        <f t="shared" si="28"/>
        <v>0</v>
      </c>
      <c r="AZ77" s="95">
        <f t="shared" si="28"/>
        <v>0</v>
      </c>
      <c r="BA77" s="95">
        <f t="shared" si="28"/>
        <v>0</v>
      </c>
      <c r="BB77" s="95">
        <f t="shared" si="28"/>
        <v>0</v>
      </c>
      <c r="BC77" s="95">
        <f t="shared" si="28"/>
        <v>0</v>
      </c>
      <c r="BD77" s="95">
        <f t="shared" si="28"/>
        <v>0</v>
      </c>
      <c r="BE77" s="95">
        <f t="shared" si="28"/>
        <v>0</v>
      </c>
      <c r="BF77" s="95">
        <f t="shared" si="28"/>
        <v>0</v>
      </c>
      <c r="BG77" s="95">
        <f t="shared" si="28"/>
        <v>0</v>
      </c>
      <c r="BH77" s="95">
        <f t="shared" si="28"/>
        <v>0</v>
      </c>
      <c r="BI77" s="95">
        <f t="shared" si="28"/>
        <v>0</v>
      </c>
      <c r="BJ77" s="95">
        <f t="shared" si="28"/>
        <v>0</v>
      </c>
      <c r="BK77" s="95">
        <f t="shared" si="28"/>
        <v>0</v>
      </c>
      <c r="BL77" s="95">
        <f t="shared" si="28"/>
        <v>0</v>
      </c>
      <c r="BM77" s="95">
        <f t="shared" si="28"/>
        <v>0</v>
      </c>
      <c r="BN77" s="95">
        <f t="shared" si="28"/>
        <v>0</v>
      </c>
      <c r="BO77" s="95">
        <f t="shared" si="28"/>
        <v>0</v>
      </c>
      <c r="BP77" s="95">
        <f t="shared" si="28"/>
        <v>0</v>
      </c>
      <c r="BQ77" s="95">
        <f t="shared" si="28"/>
        <v>0</v>
      </c>
      <c r="BR77" s="95">
        <f t="shared" ref="BR77" si="29">IF(BR$4&gt;=$C$9,BR45,0)</f>
        <v>0</v>
      </c>
      <c r="BS77" s="95">
        <f t="shared" si="26"/>
        <v>0</v>
      </c>
      <c r="BT77" s="95">
        <f t="shared" si="26"/>
        <v>0</v>
      </c>
      <c r="BU77" s="95">
        <f t="shared" si="26"/>
        <v>0</v>
      </c>
      <c r="BV77" s="95">
        <f t="shared" si="26"/>
        <v>0</v>
      </c>
      <c r="BW77" s="95">
        <f t="shared" si="26"/>
        <v>0</v>
      </c>
      <c r="BX77" s="95">
        <f t="shared" si="26"/>
        <v>0</v>
      </c>
      <c r="BY77" s="95">
        <f t="shared" si="26"/>
        <v>0</v>
      </c>
      <c r="BZ77" s="95">
        <f t="shared" si="26"/>
        <v>0</v>
      </c>
      <c r="CA77" s="95">
        <f t="shared" si="26"/>
        <v>0</v>
      </c>
      <c r="CB77" s="95">
        <f t="shared" si="26"/>
        <v>0</v>
      </c>
      <c r="CC77" s="95">
        <f t="shared" si="26"/>
        <v>0</v>
      </c>
      <c r="CD77" s="95">
        <f t="shared" si="26"/>
        <v>0</v>
      </c>
      <c r="CE77" s="95">
        <f t="shared" si="26"/>
        <v>0</v>
      </c>
      <c r="CF77" s="95">
        <f t="shared" si="26"/>
        <v>0</v>
      </c>
      <c r="CG77" s="95">
        <f t="shared" si="26"/>
        <v>0</v>
      </c>
      <c r="CH77" s="95">
        <f t="shared" si="26"/>
        <v>0</v>
      </c>
    </row>
    <row r="78" spans="2:86">
      <c r="B78" t="str">
        <f t="shared" si="23"/>
        <v>Fees paid to Enter name</v>
      </c>
      <c r="E78" s="88">
        <f t="shared" si="24"/>
        <v>0</v>
      </c>
      <c r="G78" s="95">
        <f t="shared" ref="G78:BR79" si="30">IF(G$4&gt;=$C$9,G46,0)</f>
        <v>0</v>
      </c>
      <c r="H78" s="95">
        <f t="shared" si="30"/>
        <v>0</v>
      </c>
      <c r="I78" s="95">
        <f t="shared" si="30"/>
        <v>0</v>
      </c>
      <c r="J78" s="95">
        <f t="shared" si="30"/>
        <v>0</v>
      </c>
      <c r="K78" s="95">
        <f t="shared" si="30"/>
        <v>0</v>
      </c>
      <c r="L78" s="95">
        <f t="shared" si="30"/>
        <v>0</v>
      </c>
      <c r="M78" s="95">
        <f t="shared" si="30"/>
        <v>0</v>
      </c>
      <c r="N78" s="95">
        <f t="shared" si="30"/>
        <v>0</v>
      </c>
      <c r="O78" s="95">
        <f t="shared" si="30"/>
        <v>0</v>
      </c>
      <c r="P78" s="95">
        <f t="shared" si="30"/>
        <v>0</v>
      </c>
      <c r="Q78" s="95">
        <f t="shared" si="30"/>
        <v>0</v>
      </c>
      <c r="R78" s="95">
        <f t="shared" si="30"/>
        <v>0</v>
      </c>
      <c r="S78" s="95">
        <f t="shared" si="30"/>
        <v>0</v>
      </c>
      <c r="T78" s="95">
        <f t="shared" si="30"/>
        <v>0</v>
      </c>
      <c r="U78" s="95">
        <f t="shared" si="30"/>
        <v>0</v>
      </c>
      <c r="V78" s="95">
        <f t="shared" si="30"/>
        <v>0</v>
      </c>
      <c r="W78" s="95">
        <f t="shared" si="30"/>
        <v>0</v>
      </c>
      <c r="X78" s="95">
        <f t="shared" si="30"/>
        <v>0</v>
      </c>
      <c r="Y78" s="95">
        <f t="shared" si="30"/>
        <v>0</v>
      </c>
      <c r="Z78" s="95">
        <f t="shared" si="30"/>
        <v>0</v>
      </c>
      <c r="AA78" s="95">
        <f t="shared" si="30"/>
        <v>0</v>
      </c>
      <c r="AB78" s="95">
        <f t="shared" si="30"/>
        <v>0</v>
      </c>
      <c r="AC78" s="95">
        <f t="shared" si="30"/>
        <v>0</v>
      </c>
      <c r="AD78" s="95">
        <f t="shared" si="30"/>
        <v>0</v>
      </c>
      <c r="AE78" s="95">
        <f t="shared" si="30"/>
        <v>0</v>
      </c>
      <c r="AF78" s="95">
        <f t="shared" si="30"/>
        <v>0</v>
      </c>
      <c r="AG78" s="95">
        <f t="shared" si="30"/>
        <v>0</v>
      </c>
      <c r="AH78" s="95">
        <f t="shared" si="30"/>
        <v>0</v>
      </c>
      <c r="AI78" s="95">
        <f t="shared" si="30"/>
        <v>0</v>
      </c>
      <c r="AJ78" s="95">
        <f t="shared" si="30"/>
        <v>0</v>
      </c>
      <c r="AK78" s="95">
        <f t="shared" si="30"/>
        <v>0</v>
      </c>
      <c r="AL78" s="95">
        <f t="shared" si="30"/>
        <v>0</v>
      </c>
      <c r="AM78" s="95">
        <f t="shared" si="30"/>
        <v>0</v>
      </c>
      <c r="AN78" s="95">
        <f t="shared" si="30"/>
        <v>0</v>
      </c>
      <c r="AO78" s="95">
        <f t="shared" si="30"/>
        <v>0</v>
      </c>
      <c r="AP78" s="95">
        <f t="shared" si="30"/>
        <v>0</v>
      </c>
      <c r="AQ78" s="95">
        <f t="shared" si="30"/>
        <v>0</v>
      </c>
      <c r="AR78" s="95">
        <f t="shared" si="30"/>
        <v>0</v>
      </c>
      <c r="AS78" s="95">
        <f t="shared" si="30"/>
        <v>0</v>
      </c>
      <c r="AT78" s="95">
        <f t="shared" si="30"/>
        <v>0</v>
      </c>
      <c r="AU78" s="95">
        <f t="shared" si="30"/>
        <v>0</v>
      </c>
      <c r="AV78" s="95">
        <f t="shared" si="30"/>
        <v>0</v>
      </c>
      <c r="AW78" s="95">
        <f t="shared" si="30"/>
        <v>0</v>
      </c>
      <c r="AX78" s="95">
        <f t="shared" si="30"/>
        <v>0</v>
      </c>
      <c r="AY78" s="95">
        <f t="shared" si="30"/>
        <v>0</v>
      </c>
      <c r="AZ78" s="95">
        <f t="shared" si="30"/>
        <v>0</v>
      </c>
      <c r="BA78" s="95">
        <f t="shared" si="30"/>
        <v>0</v>
      </c>
      <c r="BB78" s="95">
        <f t="shared" si="30"/>
        <v>0</v>
      </c>
      <c r="BC78" s="95">
        <f t="shared" si="30"/>
        <v>0</v>
      </c>
      <c r="BD78" s="95">
        <f t="shared" si="30"/>
        <v>0</v>
      </c>
      <c r="BE78" s="95">
        <f t="shared" si="30"/>
        <v>0</v>
      </c>
      <c r="BF78" s="95">
        <f t="shared" si="30"/>
        <v>0</v>
      </c>
      <c r="BG78" s="95">
        <f t="shared" si="30"/>
        <v>0</v>
      </c>
      <c r="BH78" s="95">
        <f t="shared" si="30"/>
        <v>0</v>
      </c>
      <c r="BI78" s="95">
        <f t="shared" si="30"/>
        <v>0</v>
      </c>
      <c r="BJ78" s="95">
        <f t="shared" si="30"/>
        <v>0</v>
      </c>
      <c r="BK78" s="95">
        <f t="shared" si="30"/>
        <v>0</v>
      </c>
      <c r="BL78" s="95">
        <f t="shared" si="30"/>
        <v>0</v>
      </c>
      <c r="BM78" s="95">
        <f t="shared" si="30"/>
        <v>0</v>
      </c>
      <c r="BN78" s="95">
        <f t="shared" si="30"/>
        <v>0</v>
      </c>
      <c r="BO78" s="95">
        <f t="shared" si="30"/>
        <v>0</v>
      </c>
      <c r="BP78" s="95">
        <f t="shared" si="30"/>
        <v>0</v>
      </c>
      <c r="BQ78" s="95">
        <f t="shared" si="30"/>
        <v>0</v>
      </c>
      <c r="BR78" s="95">
        <f t="shared" si="30"/>
        <v>0</v>
      </c>
      <c r="BS78" s="95">
        <f t="shared" si="26"/>
        <v>0</v>
      </c>
      <c r="BT78" s="95">
        <f t="shared" si="26"/>
        <v>0</v>
      </c>
      <c r="BU78" s="95">
        <f t="shared" si="26"/>
        <v>0</v>
      </c>
      <c r="BV78" s="95">
        <f t="shared" si="26"/>
        <v>0</v>
      </c>
      <c r="BW78" s="95">
        <f t="shared" si="26"/>
        <v>0</v>
      </c>
      <c r="BX78" s="95">
        <f t="shared" si="26"/>
        <v>0</v>
      </c>
      <c r="BY78" s="95">
        <f t="shared" si="26"/>
        <v>0</v>
      </c>
      <c r="BZ78" s="95">
        <f t="shared" si="26"/>
        <v>0</v>
      </c>
      <c r="CA78" s="95">
        <f t="shared" si="26"/>
        <v>0</v>
      </c>
      <c r="CB78" s="95">
        <f t="shared" si="26"/>
        <v>0</v>
      </c>
      <c r="CC78" s="95">
        <f t="shared" si="26"/>
        <v>0</v>
      </c>
      <c r="CD78" s="95">
        <f t="shared" si="26"/>
        <v>0</v>
      </c>
      <c r="CE78" s="95">
        <f t="shared" si="26"/>
        <v>0</v>
      </c>
      <c r="CF78" s="95">
        <f t="shared" si="26"/>
        <v>0</v>
      </c>
      <c r="CG78" s="95">
        <f t="shared" si="26"/>
        <v>0</v>
      </c>
      <c r="CH78" s="95">
        <f t="shared" si="26"/>
        <v>0</v>
      </c>
    </row>
    <row r="79" spans="2:86">
      <c r="B79" t="str">
        <f t="shared" si="23"/>
        <v>Fees paid to Enter name</v>
      </c>
      <c r="E79" s="88">
        <f t="shared" si="24"/>
        <v>0</v>
      </c>
      <c r="G79" s="95">
        <f t="shared" si="30"/>
        <v>0</v>
      </c>
      <c r="H79" s="95">
        <f t="shared" si="30"/>
        <v>0</v>
      </c>
      <c r="I79" s="95">
        <f t="shared" si="30"/>
        <v>0</v>
      </c>
      <c r="J79" s="95">
        <f t="shared" si="30"/>
        <v>0</v>
      </c>
      <c r="K79" s="95">
        <f t="shared" si="30"/>
        <v>0</v>
      </c>
      <c r="L79" s="95">
        <f t="shared" si="30"/>
        <v>0</v>
      </c>
      <c r="M79" s="95">
        <f t="shared" si="30"/>
        <v>0</v>
      </c>
      <c r="N79" s="95">
        <f t="shared" si="30"/>
        <v>0</v>
      </c>
      <c r="O79" s="95">
        <f t="shared" si="30"/>
        <v>0</v>
      </c>
      <c r="P79" s="95">
        <f t="shared" si="30"/>
        <v>0</v>
      </c>
      <c r="Q79" s="95">
        <f t="shared" si="30"/>
        <v>0</v>
      </c>
      <c r="R79" s="95">
        <f t="shared" si="30"/>
        <v>0</v>
      </c>
      <c r="S79" s="95">
        <f t="shared" si="30"/>
        <v>0</v>
      </c>
      <c r="T79" s="95">
        <f t="shared" si="30"/>
        <v>0</v>
      </c>
      <c r="U79" s="95">
        <f t="shared" si="30"/>
        <v>0</v>
      </c>
      <c r="V79" s="95">
        <f t="shared" si="30"/>
        <v>0</v>
      </c>
      <c r="W79" s="95">
        <f t="shared" si="30"/>
        <v>0</v>
      </c>
      <c r="X79" s="95">
        <f t="shared" si="30"/>
        <v>0</v>
      </c>
      <c r="Y79" s="95">
        <f t="shared" si="30"/>
        <v>0</v>
      </c>
      <c r="Z79" s="95">
        <f t="shared" si="30"/>
        <v>0</v>
      </c>
      <c r="AA79" s="95">
        <f t="shared" si="30"/>
        <v>0</v>
      </c>
      <c r="AB79" s="95">
        <f t="shared" si="30"/>
        <v>0</v>
      </c>
      <c r="AC79" s="95">
        <f t="shared" si="30"/>
        <v>0</v>
      </c>
      <c r="AD79" s="95">
        <f t="shared" si="30"/>
        <v>0</v>
      </c>
      <c r="AE79" s="95">
        <f t="shared" si="30"/>
        <v>0</v>
      </c>
      <c r="AF79" s="95">
        <f t="shared" si="30"/>
        <v>0</v>
      </c>
      <c r="AG79" s="95">
        <f t="shared" si="30"/>
        <v>0</v>
      </c>
      <c r="AH79" s="95">
        <f t="shared" si="30"/>
        <v>0</v>
      </c>
      <c r="AI79" s="95">
        <f t="shared" si="30"/>
        <v>0</v>
      </c>
      <c r="AJ79" s="95">
        <f t="shared" si="30"/>
        <v>0</v>
      </c>
      <c r="AK79" s="95">
        <f t="shared" si="30"/>
        <v>0</v>
      </c>
      <c r="AL79" s="95">
        <f t="shared" si="30"/>
        <v>0</v>
      </c>
      <c r="AM79" s="95">
        <f t="shared" si="30"/>
        <v>0</v>
      </c>
      <c r="AN79" s="95">
        <f t="shared" si="30"/>
        <v>0</v>
      </c>
      <c r="AO79" s="95">
        <f t="shared" si="30"/>
        <v>0</v>
      </c>
      <c r="AP79" s="95">
        <f t="shared" si="30"/>
        <v>0</v>
      </c>
      <c r="AQ79" s="95">
        <f t="shared" si="30"/>
        <v>0</v>
      </c>
      <c r="AR79" s="95">
        <f t="shared" si="30"/>
        <v>0</v>
      </c>
      <c r="AS79" s="95">
        <f t="shared" si="30"/>
        <v>0</v>
      </c>
      <c r="AT79" s="95">
        <f t="shared" si="30"/>
        <v>0</v>
      </c>
      <c r="AU79" s="95">
        <f t="shared" si="30"/>
        <v>0</v>
      </c>
      <c r="AV79" s="95">
        <f t="shared" si="30"/>
        <v>0</v>
      </c>
      <c r="AW79" s="95">
        <f t="shared" si="30"/>
        <v>0</v>
      </c>
      <c r="AX79" s="95">
        <f t="shared" si="30"/>
        <v>0</v>
      </c>
      <c r="AY79" s="95">
        <f t="shared" si="30"/>
        <v>0</v>
      </c>
      <c r="AZ79" s="95">
        <f t="shared" si="30"/>
        <v>0</v>
      </c>
      <c r="BA79" s="95">
        <f t="shared" si="30"/>
        <v>0</v>
      </c>
      <c r="BB79" s="95">
        <f t="shared" si="30"/>
        <v>0</v>
      </c>
      <c r="BC79" s="95">
        <f t="shared" si="30"/>
        <v>0</v>
      </c>
      <c r="BD79" s="95">
        <f t="shared" si="30"/>
        <v>0</v>
      </c>
      <c r="BE79" s="95">
        <f t="shared" si="30"/>
        <v>0</v>
      </c>
      <c r="BF79" s="95">
        <f t="shared" si="30"/>
        <v>0</v>
      </c>
      <c r="BG79" s="95">
        <f t="shared" si="30"/>
        <v>0</v>
      </c>
      <c r="BH79" s="95">
        <f t="shared" si="30"/>
        <v>0</v>
      </c>
      <c r="BI79" s="95">
        <f t="shared" si="30"/>
        <v>0</v>
      </c>
      <c r="BJ79" s="95">
        <f t="shared" si="30"/>
        <v>0</v>
      </c>
      <c r="BK79" s="95">
        <f t="shared" si="30"/>
        <v>0</v>
      </c>
      <c r="BL79" s="95">
        <f t="shared" si="30"/>
        <v>0</v>
      </c>
      <c r="BM79" s="95">
        <f t="shared" si="30"/>
        <v>0</v>
      </c>
      <c r="BN79" s="95">
        <f t="shared" si="30"/>
        <v>0</v>
      </c>
      <c r="BO79" s="95">
        <f t="shared" si="30"/>
        <v>0</v>
      </c>
      <c r="BP79" s="95">
        <f t="shared" si="30"/>
        <v>0</v>
      </c>
      <c r="BQ79" s="95">
        <f t="shared" si="30"/>
        <v>0</v>
      </c>
      <c r="BR79" s="95">
        <f t="shared" si="30"/>
        <v>0</v>
      </c>
      <c r="BS79" s="95">
        <f t="shared" si="26"/>
        <v>0</v>
      </c>
      <c r="BT79" s="95">
        <f t="shared" si="26"/>
        <v>0</v>
      </c>
      <c r="BU79" s="95">
        <f t="shared" si="26"/>
        <v>0</v>
      </c>
      <c r="BV79" s="95">
        <f t="shared" si="26"/>
        <v>0</v>
      </c>
      <c r="BW79" s="95">
        <f t="shared" si="26"/>
        <v>0</v>
      </c>
      <c r="BX79" s="95">
        <f t="shared" si="26"/>
        <v>0</v>
      </c>
      <c r="BY79" s="95">
        <f t="shared" si="26"/>
        <v>0</v>
      </c>
      <c r="BZ79" s="95">
        <f t="shared" si="26"/>
        <v>0</v>
      </c>
      <c r="CA79" s="95">
        <f t="shared" si="26"/>
        <v>0</v>
      </c>
      <c r="CB79" s="95">
        <f t="shared" si="26"/>
        <v>0</v>
      </c>
      <c r="CC79" s="95">
        <f t="shared" si="26"/>
        <v>0</v>
      </c>
      <c r="CD79" s="95">
        <f t="shared" si="26"/>
        <v>0</v>
      </c>
      <c r="CE79" s="95">
        <f t="shared" si="26"/>
        <v>0</v>
      </c>
      <c r="CF79" s="95">
        <f t="shared" si="26"/>
        <v>0</v>
      </c>
      <c r="CG79" s="95">
        <f t="shared" si="26"/>
        <v>0</v>
      </c>
      <c r="CH79" s="95">
        <f t="shared" si="26"/>
        <v>0</v>
      </c>
    </row>
    <row r="80" spans="2:86">
      <c r="B80" s="63" t="s">
        <v>66</v>
      </c>
      <c r="C80" s="63"/>
      <c r="D80" s="63"/>
      <c r="E80" s="90">
        <f t="shared" si="24"/>
        <v>35696.776302279439</v>
      </c>
      <c r="F80" s="63"/>
      <c r="G80" s="91">
        <f t="shared" ref="G80:AL80" si="31">SUM(G70:G79)</f>
        <v>0</v>
      </c>
      <c r="H80" s="91">
        <f t="shared" si="31"/>
        <v>0</v>
      </c>
      <c r="I80" s="91">
        <f t="shared" si="31"/>
        <v>0</v>
      </c>
      <c r="J80" s="91">
        <f t="shared" si="31"/>
        <v>0</v>
      </c>
      <c r="K80" s="91">
        <f t="shared" si="31"/>
        <v>0</v>
      </c>
      <c r="L80" s="91">
        <f t="shared" si="31"/>
        <v>0</v>
      </c>
      <c r="M80" s="91">
        <f t="shared" si="31"/>
        <v>0</v>
      </c>
      <c r="N80" s="91">
        <f t="shared" si="31"/>
        <v>0</v>
      </c>
      <c r="O80" s="91">
        <f t="shared" si="31"/>
        <v>0</v>
      </c>
      <c r="P80" s="91">
        <f t="shared" si="31"/>
        <v>0</v>
      </c>
      <c r="Q80" s="91">
        <f t="shared" si="31"/>
        <v>0</v>
      </c>
      <c r="R80" s="91">
        <f t="shared" si="31"/>
        <v>0</v>
      </c>
      <c r="S80" s="91">
        <f t="shared" si="31"/>
        <v>0</v>
      </c>
      <c r="T80" s="91">
        <f t="shared" si="31"/>
        <v>0</v>
      </c>
      <c r="U80" s="91">
        <f t="shared" si="31"/>
        <v>0</v>
      </c>
      <c r="V80" s="91">
        <f t="shared" si="31"/>
        <v>0</v>
      </c>
      <c r="W80" s="91">
        <f t="shared" si="31"/>
        <v>0</v>
      </c>
      <c r="X80" s="91">
        <f t="shared" si="31"/>
        <v>0</v>
      </c>
      <c r="Y80" s="91">
        <f t="shared" si="31"/>
        <v>0</v>
      </c>
      <c r="Z80" s="91">
        <f t="shared" si="31"/>
        <v>0</v>
      </c>
      <c r="AA80" s="91">
        <f t="shared" si="31"/>
        <v>0</v>
      </c>
      <c r="AB80" s="91">
        <f t="shared" si="31"/>
        <v>0</v>
      </c>
      <c r="AC80" s="91">
        <f t="shared" si="31"/>
        <v>0</v>
      </c>
      <c r="AD80" s="91">
        <f t="shared" si="31"/>
        <v>0</v>
      </c>
      <c r="AE80" s="91">
        <f t="shared" si="31"/>
        <v>0</v>
      </c>
      <c r="AF80" s="91">
        <f t="shared" si="31"/>
        <v>0</v>
      </c>
      <c r="AG80" s="91">
        <f t="shared" si="31"/>
        <v>0</v>
      </c>
      <c r="AH80" s="91">
        <f t="shared" si="31"/>
        <v>0</v>
      </c>
      <c r="AI80" s="91">
        <f t="shared" si="31"/>
        <v>0</v>
      </c>
      <c r="AJ80" s="91">
        <f t="shared" si="31"/>
        <v>0</v>
      </c>
      <c r="AK80" s="91">
        <f t="shared" si="31"/>
        <v>0</v>
      </c>
      <c r="AL80" s="91">
        <f t="shared" si="31"/>
        <v>681.51599999999928</v>
      </c>
      <c r="AM80" s="91">
        <f t="shared" ref="AM80:CH80" si="32">SUM(AM70:AM79)</f>
        <v>700.52215732711352</v>
      </c>
      <c r="AN80" s="91">
        <f t="shared" si="32"/>
        <v>580.84297878498933</v>
      </c>
      <c r="AO80" s="91">
        <f t="shared" si="32"/>
        <v>654.15853831895561</v>
      </c>
      <c r="AP80" s="91">
        <f t="shared" si="32"/>
        <v>592.34383821505321</v>
      </c>
      <c r="AQ80" s="91">
        <f t="shared" si="32"/>
        <v>606.63307939373885</v>
      </c>
      <c r="AR80" s="91">
        <f t="shared" si="32"/>
        <v>610.61037891766534</v>
      </c>
      <c r="AS80" s="91">
        <f t="shared" si="32"/>
        <v>619.00169863863948</v>
      </c>
      <c r="AT80" s="91">
        <f t="shared" si="32"/>
        <v>662.67235885981142</v>
      </c>
      <c r="AU80" s="91">
        <f t="shared" si="32"/>
        <v>674.02240511718105</v>
      </c>
      <c r="AV80" s="91">
        <f t="shared" si="32"/>
        <v>692.98772777807608</v>
      </c>
      <c r="AW80" s="91">
        <f t="shared" si="32"/>
        <v>665.74163104389061</v>
      </c>
      <c r="AX80" s="91">
        <f t="shared" si="32"/>
        <v>745.77503210405644</v>
      </c>
      <c r="AY80" s="91">
        <f t="shared" si="32"/>
        <v>775.14748934250224</v>
      </c>
      <c r="AZ80" s="91">
        <f t="shared" si="32"/>
        <v>837.56027967232694</v>
      </c>
      <c r="BA80" s="91">
        <f t="shared" si="32"/>
        <v>981.42359915911402</v>
      </c>
      <c r="BB80" s="91">
        <f t="shared" si="32"/>
        <v>695.29493729082583</v>
      </c>
      <c r="BC80" s="91">
        <f t="shared" si="32"/>
        <v>972.86181420284038</v>
      </c>
      <c r="BD80" s="91">
        <f t="shared" si="32"/>
        <v>688.04352927492073</v>
      </c>
      <c r="BE80" s="91">
        <f t="shared" si="32"/>
        <v>792.02856598414769</v>
      </c>
      <c r="BF80" s="91">
        <f t="shared" si="32"/>
        <v>677.38528157154644</v>
      </c>
      <c r="BG80" s="91">
        <f t="shared" si="32"/>
        <v>656.27833192905427</v>
      </c>
      <c r="BH80" s="91">
        <f t="shared" si="32"/>
        <v>727.64932840567394</v>
      </c>
      <c r="BI80" s="91">
        <f t="shared" si="32"/>
        <v>832.49670178148722</v>
      </c>
      <c r="BJ80" s="91">
        <f t="shared" si="32"/>
        <v>821.39456170535641</v>
      </c>
      <c r="BK80" s="91">
        <f t="shared" si="32"/>
        <v>1044.9089916372441</v>
      </c>
      <c r="BL80" s="91">
        <f t="shared" si="32"/>
        <v>824.16510040979267</v>
      </c>
      <c r="BM80" s="91">
        <f t="shared" si="32"/>
        <v>513.38955351423215</v>
      </c>
      <c r="BN80" s="91">
        <f t="shared" si="32"/>
        <v>354.1706809754146</v>
      </c>
      <c r="BO80" s="91">
        <f t="shared" si="32"/>
        <v>487.55786049598908</v>
      </c>
      <c r="BP80" s="91">
        <f t="shared" si="32"/>
        <v>1045.1867606830499</v>
      </c>
      <c r="BQ80" s="91">
        <f t="shared" si="32"/>
        <v>8775.9409321157655</v>
      </c>
      <c r="BR80" s="91">
        <f t="shared" si="32"/>
        <v>2563.3670895852579</v>
      </c>
      <c r="BS80" s="91">
        <f t="shared" si="32"/>
        <v>2123.6970880437284</v>
      </c>
      <c r="BT80" s="91">
        <f t="shared" si="32"/>
        <v>20</v>
      </c>
      <c r="BU80" s="91">
        <f t="shared" si="32"/>
        <v>0</v>
      </c>
      <c r="BV80" s="91">
        <f t="shared" si="32"/>
        <v>0</v>
      </c>
      <c r="BW80" s="91">
        <f t="shared" si="32"/>
        <v>0</v>
      </c>
      <c r="BX80" s="91">
        <f t="shared" si="32"/>
        <v>0</v>
      </c>
      <c r="BY80" s="91">
        <f t="shared" si="32"/>
        <v>0</v>
      </c>
      <c r="BZ80" s="91">
        <f t="shared" si="32"/>
        <v>0</v>
      </c>
      <c r="CA80" s="91">
        <f t="shared" si="32"/>
        <v>0</v>
      </c>
      <c r="CB80" s="91">
        <f t="shared" si="32"/>
        <v>0</v>
      </c>
      <c r="CC80" s="91">
        <f t="shared" si="32"/>
        <v>0</v>
      </c>
      <c r="CD80" s="91">
        <f t="shared" si="32"/>
        <v>0</v>
      </c>
      <c r="CE80" s="91">
        <f t="shared" si="32"/>
        <v>0</v>
      </c>
      <c r="CF80" s="91">
        <f t="shared" si="32"/>
        <v>0</v>
      </c>
      <c r="CG80" s="91">
        <f t="shared" si="32"/>
        <v>0</v>
      </c>
      <c r="CH80" s="91">
        <f t="shared" si="32"/>
        <v>0</v>
      </c>
    </row>
    <row r="81" spans="2:86">
      <c r="E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row>
    <row r="82" spans="2:86">
      <c r="B82" s="63" t="s">
        <v>84</v>
      </c>
      <c r="E82" t="b">
        <f>SUM(E80,E66)=E48</f>
        <v>1</v>
      </c>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row>
    <row r="83" spans="2:86">
      <c r="E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row>
    <row r="84" spans="2:86">
      <c r="B84" s="63" t="s">
        <v>85</v>
      </c>
      <c r="E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row>
    <row r="85" spans="2:86">
      <c r="B85" s="63"/>
      <c r="E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row>
    <row r="86" spans="2:86">
      <c r="B86" t="s">
        <v>86</v>
      </c>
      <c r="E86" s="88">
        <f>SUM(G86:CH86)</f>
        <v>-10894.635779999999</v>
      </c>
      <c r="G86" s="95">
        <f t="shared" ref="G86:BR86" si="33">G31</f>
        <v>0</v>
      </c>
      <c r="H86" s="95">
        <f t="shared" si="33"/>
        <v>-10</v>
      </c>
      <c r="I86" s="95">
        <f t="shared" si="33"/>
        <v>0</v>
      </c>
      <c r="J86" s="95">
        <f t="shared" si="33"/>
        <v>0</v>
      </c>
      <c r="K86" s="95">
        <f t="shared" si="33"/>
        <v>0</v>
      </c>
      <c r="L86" s="95">
        <f t="shared" si="33"/>
        <v>0</v>
      </c>
      <c r="M86" s="95">
        <f t="shared" si="33"/>
        <v>-766.49441999999999</v>
      </c>
      <c r="N86" s="95">
        <f t="shared" si="33"/>
        <v>-1890.1941299999999</v>
      </c>
      <c r="O86" s="95">
        <f t="shared" si="33"/>
        <v>-3734.2041799999997</v>
      </c>
      <c r="P86" s="95">
        <f t="shared" si="33"/>
        <v>-1448.67247</v>
      </c>
      <c r="Q86" s="95">
        <f t="shared" si="33"/>
        <v>-3045.0705800000001</v>
      </c>
      <c r="R86" s="95">
        <f t="shared" si="33"/>
        <v>0</v>
      </c>
      <c r="S86" s="95">
        <f t="shared" si="33"/>
        <v>0</v>
      </c>
      <c r="T86" s="95">
        <f t="shared" si="33"/>
        <v>0</v>
      </c>
      <c r="U86" s="95">
        <f t="shared" si="33"/>
        <v>0</v>
      </c>
      <c r="V86" s="95">
        <f t="shared" si="33"/>
        <v>0</v>
      </c>
      <c r="W86" s="95">
        <f t="shared" si="33"/>
        <v>0</v>
      </c>
      <c r="X86" s="95">
        <f t="shared" si="33"/>
        <v>0</v>
      </c>
      <c r="Y86" s="95">
        <f t="shared" si="33"/>
        <v>0</v>
      </c>
      <c r="Z86" s="95">
        <f t="shared" si="33"/>
        <v>0</v>
      </c>
      <c r="AA86" s="95">
        <f t="shared" si="33"/>
        <v>0</v>
      </c>
      <c r="AB86" s="95">
        <f t="shared" si="33"/>
        <v>0</v>
      </c>
      <c r="AC86" s="95">
        <f t="shared" si="33"/>
        <v>0</v>
      </c>
      <c r="AD86" s="95">
        <f t="shared" si="33"/>
        <v>0</v>
      </c>
      <c r="AE86" s="95">
        <f t="shared" si="33"/>
        <v>0</v>
      </c>
      <c r="AF86" s="95">
        <f t="shared" si="33"/>
        <v>0</v>
      </c>
      <c r="AG86" s="95">
        <f t="shared" si="33"/>
        <v>0</v>
      </c>
      <c r="AH86" s="95">
        <f t="shared" si="33"/>
        <v>0</v>
      </c>
      <c r="AI86" s="95">
        <f t="shared" si="33"/>
        <v>0</v>
      </c>
      <c r="AJ86" s="95">
        <f t="shared" si="33"/>
        <v>0</v>
      </c>
      <c r="AK86" s="95">
        <f t="shared" si="33"/>
        <v>0</v>
      </c>
      <c r="AL86" s="95">
        <f t="shared" si="33"/>
        <v>0</v>
      </c>
      <c r="AM86" s="95">
        <f t="shared" si="33"/>
        <v>0</v>
      </c>
      <c r="AN86" s="95">
        <f t="shared" si="33"/>
        <v>0</v>
      </c>
      <c r="AO86" s="95">
        <f t="shared" si="33"/>
        <v>0</v>
      </c>
      <c r="AP86" s="95">
        <f t="shared" si="33"/>
        <v>0</v>
      </c>
      <c r="AQ86" s="95">
        <f t="shared" si="33"/>
        <v>0</v>
      </c>
      <c r="AR86" s="95">
        <f t="shared" si="33"/>
        <v>0</v>
      </c>
      <c r="AS86" s="95">
        <f t="shared" si="33"/>
        <v>0</v>
      </c>
      <c r="AT86" s="95">
        <f t="shared" si="33"/>
        <v>0</v>
      </c>
      <c r="AU86" s="95">
        <f t="shared" si="33"/>
        <v>0</v>
      </c>
      <c r="AV86" s="95">
        <f t="shared" si="33"/>
        <v>0</v>
      </c>
      <c r="AW86" s="95">
        <f t="shared" si="33"/>
        <v>0</v>
      </c>
      <c r="AX86" s="95">
        <f t="shared" si="33"/>
        <v>0</v>
      </c>
      <c r="AY86" s="95">
        <f t="shared" si="33"/>
        <v>0</v>
      </c>
      <c r="AZ86" s="95">
        <f t="shared" si="33"/>
        <v>0</v>
      </c>
      <c r="BA86" s="95">
        <f t="shared" si="33"/>
        <v>0</v>
      </c>
      <c r="BB86" s="95">
        <f t="shared" si="33"/>
        <v>0</v>
      </c>
      <c r="BC86" s="95">
        <f t="shared" si="33"/>
        <v>0</v>
      </c>
      <c r="BD86" s="95">
        <f t="shared" si="33"/>
        <v>0</v>
      </c>
      <c r="BE86" s="95">
        <f t="shared" si="33"/>
        <v>0</v>
      </c>
      <c r="BF86" s="95">
        <f t="shared" si="33"/>
        <v>0</v>
      </c>
      <c r="BG86" s="95">
        <f t="shared" si="33"/>
        <v>0</v>
      </c>
      <c r="BH86" s="95">
        <f t="shared" si="33"/>
        <v>0</v>
      </c>
      <c r="BI86" s="95">
        <f t="shared" si="33"/>
        <v>0</v>
      </c>
      <c r="BJ86" s="95">
        <f t="shared" si="33"/>
        <v>0</v>
      </c>
      <c r="BK86" s="95">
        <f t="shared" si="33"/>
        <v>0</v>
      </c>
      <c r="BL86" s="95">
        <f t="shared" si="33"/>
        <v>0</v>
      </c>
      <c r="BM86" s="95">
        <f t="shared" si="33"/>
        <v>0</v>
      </c>
      <c r="BN86" s="95">
        <f t="shared" si="33"/>
        <v>0</v>
      </c>
      <c r="BO86" s="95">
        <f t="shared" si="33"/>
        <v>0</v>
      </c>
      <c r="BP86" s="95">
        <f t="shared" si="33"/>
        <v>0</v>
      </c>
      <c r="BQ86" s="95">
        <f t="shared" si="33"/>
        <v>0</v>
      </c>
      <c r="BR86" s="95">
        <f t="shared" si="33"/>
        <v>0</v>
      </c>
      <c r="BS86" s="95">
        <f t="shared" ref="BS86:CH86" si="34">BS31</f>
        <v>0</v>
      </c>
      <c r="BT86" s="95">
        <f t="shared" si="34"/>
        <v>0</v>
      </c>
      <c r="BU86" s="95">
        <f t="shared" si="34"/>
        <v>0</v>
      </c>
      <c r="BV86" s="95">
        <f t="shared" si="34"/>
        <v>0</v>
      </c>
      <c r="BW86" s="95">
        <f t="shared" si="34"/>
        <v>0</v>
      </c>
      <c r="BX86" s="95">
        <f t="shared" si="34"/>
        <v>0</v>
      </c>
      <c r="BY86" s="95">
        <f t="shared" si="34"/>
        <v>0</v>
      </c>
      <c r="BZ86" s="95">
        <f t="shared" si="34"/>
        <v>0</v>
      </c>
      <c r="CA86" s="95">
        <f t="shared" si="34"/>
        <v>0</v>
      </c>
      <c r="CB86" s="95">
        <f t="shared" si="34"/>
        <v>0</v>
      </c>
      <c r="CC86" s="95">
        <f t="shared" si="34"/>
        <v>0</v>
      </c>
      <c r="CD86" s="95">
        <f t="shared" si="34"/>
        <v>0</v>
      </c>
      <c r="CE86" s="95">
        <f t="shared" si="34"/>
        <v>0</v>
      </c>
      <c r="CF86" s="95">
        <f t="shared" si="34"/>
        <v>0</v>
      </c>
      <c r="CG86" s="95">
        <f t="shared" si="34"/>
        <v>0</v>
      </c>
      <c r="CH86" s="95">
        <f t="shared" si="34"/>
        <v>0</v>
      </c>
    </row>
    <row r="87" spans="2:86">
      <c r="B87" t="s">
        <v>87</v>
      </c>
      <c r="E87" s="88">
        <f>SUM(G87:CH87)</f>
        <v>46876.351562279437</v>
      </c>
      <c r="G87" s="95">
        <f t="shared" ref="G87:BR87" si="35">SUM(G38:G41)</f>
        <v>0</v>
      </c>
      <c r="H87" s="95">
        <f t="shared" si="35"/>
        <v>0</v>
      </c>
      <c r="I87" s="95">
        <f t="shared" si="35"/>
        <v>0</v>
      </c>
      <c r="J87" s="95">
        <f t="shared" si="35"/>
        <v>0</v>
      </c>
      <c r="K87" s="95">
        <f t="shared" si="35"/>
        <v>0</v>
      </c>
      <c r="L87" s="95">
        <f t="shared" si="35"/>
        <v>0</v>
      </c>
      <c r="M87" s="95">
        <f t="shared" si="35"/>
        <v>0</v>
      </c>
      <c r="N87" s="95">
        <f t="shared" si="35"/>
        <v>0</v>
      </c>
      <c r="O87" s="95">
        <f t="shared" si="35"/>
        <v>0</v>
      </c>
      <c r="P87" s="95">
        <f t="shared" si="35"/>
        <v>0</v>
      </c>
      <c r="Q87" s="95">
        <f t="shared" si="35"/>
        <v>0</v>
      </c>
      <c r="R87" s="95">
        <f t="shared" si="35"/>
        <v>0</v>
      </c>
      <c r="S87" s="95">
        <f t="shared" si="35"/>
        <v>0</v>
      </c>
      <c r="T87" s="95">
        <f t="shared" si="35"/>
        <v>0</v>
      </c>
      <c r="U87" s="95">
        <f t="shared" si="35"/>
        <v>0</v>
      </c>
      <c r="V87" s="95">
        <f t="shared" si="35"/>
        <v>0</v>
      </c>
      <c r="W87" s="95">
        <f t="shared" si="35"/>
        <v>1090.3242799999998</v>
      </c>
      <c r="X87" s="95">
        <f t="shared" si="35"/>
        <v>713.04399999999953</v>
      </c>
      <c r="Y87" s="95">
        <f t="shared" si="35"/>
        <v>672.75121999359999</v>
      </c>
      <c r="Z87" s="95">
        <f t="shared" si="35"/>
        <v>593.65400000000091</v>
      </c>
      <c r="AA87" s="95">
        <f t="shared" si="35"/>
        <v>850.18745000640001</v>
      </c>
      <c r="AB87" s="95">
        <f t="shared" si="35"/>
        <v>592.27259240107128</v>
      </c>
      <c r="AC87" s="95">
        <f t="shared" si="35"/>
        <v>682.09467845212885</v>
      </c>
      <c r="AD87" s="95">
        <f t="shared" si="35"/>
        <v>0.26907425093116899</v>
      </c>
      <c r="AE87" s="95">
        <f t="shared" si="35"/>
        <v>1309.5276848958679</v>
      </c>
      <c r="AF87" s="95">
        <f t="shared" si="35"/>
        <v>669.45428000000061</v>
      </c>
      <c r="AG87" s="95">
        <f t="shared" si="35"/>
        <v>734.53300000000036</v>
      </c>
      <c r="AH87" s="95">
        <f t="shared" si="35"/>
        <v>617.74600000000021</v>
      </c>
      <c r="AI87" s="95">
        <f t="shared" si="35"/>
        <v>773.59699999999953</v>
      </c>
      <c r="AJ87" s="95">
        <f t="shared" si="35"/>
        <v>760.92699999999991</v>
      </c>
      <c r="AK87" s="95">
        <f t="shared" si="35"/>
        <v>1119.193</v>
      </c>
      <c r="AL87" s="95">
        <f t="shared" si="35"/>
        <v>681.51599999999928</v>
      </c>
      <c r="AM87" s="95">
        <f t="shared" si="35"/>
        <v>700.52215732711352</v>
      </c>
      <c r="AN87" s="95">
        <f t="shared" si="35"/>
        <v>580.84297878498933</v>
      </c>
      <c r="AO87" s="95">
        <f t="shared" si="35"/>
        <v>654.15853831895561</v>
      </c>
      <c r="AP87" s="95">
        <f t="shared" si="35"/>
        <v>592.34383821505321</v>
      </c>
      <c r="AQ87" s="95">
        <f t="shared" si="35"/>
        <v>606.63307939373885</v>
      </c>
      <c r="AR87" s="95">
        <f t="shared" si="35"/>
        <v>610.61037891766534</v>
      </c>
      <c r="AS87" s="95">
        <f t="shared" si="35"/>
        <v>619.00169863863948</v>
      </c>
      <c r="AT87" s="95">
        <f t="shared" si="35"/>
        <v>662.67235885981142</v>
      </c>
      <c r="AU87" s="95">
        <f t="shared" si="35"/>
        <v>674.02240511718105</v>
      </c>
      <c r="AV87" s="95">
        <f t="shared" si="35"/>
        <v>692.98772777807608</v>
      </c>
      <c r="AW87" s="95">
        <f t="shared" si="35"/>
        <v>665.74163104389061</v>
      </c>
      <c r="AX87" s="95">
        <f t="shared" si="35"/>
        <v>745.77503210405644</v>
      </c>
      <c r="AY87" s="95">
        <f t="shared" si="35"/>
        <v>775.14748934250224</v>
      </c>
      <c r="AZ87" s="95">
        <f t="shared" si="35"/>
        <v>837.56027967232694</v>
      </c>
      <c r="BA87" s="95">
        <f t="shared" si="35"/>
        <v>981.42359915911402</v>
      </c>
      <c r="BB87" s="95">
        <f t="shared" si="35"/>
        <v>695.29493729082583</v>
      </c>
      <c r="BC87" s="95">
        <f t="shared" si="35"/>
        <v>972.86181420284038</v>
      </c>
      <c r="BD87" s="95">
        <f t="shared" si="35"/>
        <v>688.04352927492073</v>
      </c>
      <c r="BE87" s="95">
        <f t="shared" si="35"/>
        <v>792.02856598414769</v>
      </c>
      <c r="BF87" s="95">
        <f t="shared" si="35"/>
        <v>677.38528157154644</v>
      </c>
      <c r="BG87" s="95">
        <f t="shared" si="35"/>
        <v>656.27833192905427</v>
      </c>
      <c r="BH87" s="95">
        <f t="shared" si="35"/>
        <v>727.64932840567394</v>
      </c>
      <c r="BI87" s="95">
        <f t="shared" si="35"/>
        <v>832.49670178148722</v>
      </c>
      <c r="BJ87" s="95">
        <f t="shared" si="35"/>
        <v>821.39456170535641</v>
      </c>
      <c r="BK87" s="95">
        <f t="shared" si="35"/>
        <v>1044.9089916372441</v>
      </c>
      <c r="BL87" s="95">
        <f t="shared" si="35"/>
        <v>824.16510040979267</v>
      </c>
      <c r="BM87" s="95">
        <f t="shared" si="35"/>
        <v>513.38955351423215</v>
      </c>
      <c r="BN87" s="95">
        <f t="shared" si="35"/>
        <v>354.1706809754146</v>
      </c>
      <c r="BO87" s="95">
        <f t="shared" si="35"/>
        <v>487.55786049598908</v>
      </c>
      <c r="BP87" s="95">
        <f t="shared" si="35"/>
        <v>1045.1867606830499</v>
      </c>
      <c r="BQ87" s="95">
        <f t="shared" si="35"/>
        <v>8775.9409321157655</v>
      </c>
      <c r="BR87" s="95">
        <f t="shared" si="35"/>
        <v>2563.3670895852579</v>
      </c>
      <c r="BS87" s="95">
        <f t="shared" ref="BS87:CH87" si="36">SUM(BS38:BS41)</f>
        <v>2123.6970880437284</v>
      </c>
      <c r="BT87" s="95">
        <f t="shared" si="36"/>
        <v>20</v>
      </c>
      <c r="BU87" s="95">
        <f t="shared" si="36"/>
        <v>0</v>
      </c>
      <c r="BV87" s="95">
        <f t="shared" si="36"/>
        <v>0</v>
      </c>
      <c r="BW87" s="95">
        <f t="shared" si="36"/>
        <v>0</v>
      </c>
      <c r="BX87" s="95">
        <f t="shared" si="36"/>
        <v>0</v>
      </c>
      <c r="BY87" s="95">
        <f t="shared" si="36"/>
        <v>0</v>
      </c>
      <c r="BZ87" s="95">
        <f t="shared" si="36"/>
        <v>0</v>
      </c>
      <c r="CA87" s="95">
        <f t="shared" si="36"/>
        <v>0</v>
      </c>
      <c r="CB87" s="95">
        <f t="shared" si="36"/>
        <v>0</v>
      </c>
      <c r="CC87" s="95">
        <f t="shared" si="36"/>
        <v>0</v>
      </c>
      <c r="CD87" s="95">
        <f t="shared" si="36"/>
        <v>0</v>
      </c>
      <c r="CE87" s="95">
        <f t="shared" si="36"/>
        <v>0</v>
      </c>
      <c r="CF87" s="95">
        <f t="shared" si="36"/>
        <v>0</v>
      </c>
      <c r="CG87" s="95">
        <f t="shared" si="36"/>
        <v>0</v>
      </c>
      <c r="CH87" s="95">
        <f t="shared" si="36"/>
        <v>0</v>
      </c>
    </row>
    <row r="88" spans="2:86">
      <c r="B88" t="s">
        <v>88</v>
      </c>
      <c r="E88" s="88">
        <f>SUM(G88:CH88)</f>
        <v>0</v>
      </c>
      <c r="G88" s="95">
        <f t="shared" ref="G88:BR88" si="37">SUM(G42:G47)</f>
        <v>0</v>
      </c>
      <c r="H88" s="95">
        <f t="shared" si="37"/>
        <v>0</v>
      </c>
      <c r="I88" s="95">
        <f t="shared" si="37"/>
        <v>0</v>
      </c>
      <c r="J88" s="95">
        <f t="shared" si="37"/>
        <v>0</v>
      </c>
      <c r="K88" s="95">
        <f t="shared" si="37"/>
        <v>0</v>
      </c>
      <c r="L88" s="95">
        <f t="shared" si="37"/>
        <v>0</v>
      </c>
      <c r="M88" s="95">
        <f t="shared" si="37"/>
        <v>0</v>
      </c>
      <c r="N88" s="95">
        <f t="shared" si="37"/>
        <v>0</v>
      </c>
      <c r="O88" s="95">
        <f t="shared" si="37"/>
        <v>0</v>
      </c>
      <c r="P88" s="95">
        <f t="shared" si="37"/>
        <v>0</v>
      </c>
      <c r="Q88" s="95">
        <f t="shared" si="37"/>
        <v>0</v>
      </c>
      <c r="R88" s="95">
        <f t="shared" si="37"/>
        <v>0</v>
      </c>
      <c r="S88" s="95">
        <f t="shared" si="37"/>
        <v>0</v>
      </c>
      <c r="T88" s="95">
        <f t="shared" si="37"/>
        <v>0</v>
      </c>
      <c r="U88" s="95">
        <f t="shared" si="37"/>
        <v>0</v>
      </c>
      <c r="V88" s="95">
        <f t="shared" si="37"/>
        <v>0</v>
      </c>
      <c r="W88" s="95">
        <f t="shared" si="37"/>
        <v>0</v>
      </c>
      <c r="X88" s="95">
        <f t="shared" si="37"/>
        <v>0</v>
      </c>
      <c r="Y88" s="95">
        <f t="shared" si="37"/>
        <v>0</v>
      </c>
      <c r="Z88" s="95">
        <f t="shared" si="37"/>
        <v>0</v>
      </c>
      <c r="AA88" s="95">
        <f t="shared" si="37"/>
        <v>0</v>
      </c>
      <c r="AB88" s="95">
        <f t="shared" si="37"/>
        <v>0</v>
      </c>
      <c r="AC88" s="95">
        <f t="shared" si="37"/>
        <v>0</v>
      </c>
      <c r="AD88" s="95">
        <f t="shared" si="37"/>
        <v>0</v>
      </c>
      <c r="AE88" s="95">
        <f t="shared" si="37"/>
        <v>0</v>
      </c>
      <c r="AF88" s="95">
        <f t="shared" si="37"/>
        <v>0</v>
      </c>
      <c r="AG88" s="95">
        <f t="shared" si="37"/>
        <v>0</v>
      </c>
      <c r="AH88" s="95">
        <f t="shared" si="37"/>
        <v>0</v>
      </c>
      <c r="AI88" s="95">
        <f t="shared" si="37"/>
        <v>0</v>
      </c>
      <c r="AJ88" s="95">
        <f t="shared" si="37"/>
        <v>0</v>
      </c>
      <c r="AK88" s="95">
        <f t="shared" si="37"/>
        <v>0</v>
      </c>
      <c r="AL88" s="95">
        <f t="shared" si="37"/>
        <v>0</v>
      </c>
      <c r="AM88" s="95">
        <f t="shared" si="37"/>
        <v>0</v>
      </c>
      <c r="AN88" s="95">
        <f t="shared" si="37"/>
        <v>0</v>
      </c>
      <c r="AO88" s="95">
        <f t="shared" si="37"/>
        <v>0</v>
      </c>
      <c r="AP88" s="95">
        <f t="shared" si="37"/>
        <v>0</v>
      </c>
      <c r="AQ88" s="95">
        <f t="shared" si="37"/>
        <v>0</v>
      </c>
      <c r="AR88" s="95">
        <f t="shared" si="37"/>
        <v>0</v>
      </c>
      <c r="AS88" s="95">
        <f t="shared" si="37"/>
        <v>0</v>
      </c>
      <c r="AT88" s="95">
        <f t="shared" si="37"/>
        <v>0</v>
      </c>
      <c r="AU88" s="95">
        <f t="shared" si="37"/>
        <v>0</v>
      </c>
      <c r="AV88" s="95">
        <f t="shared" si="37"/>
        <v>0</v>
      </c>
      <c r="AW88" s="95">
        <f t="shared" si="37"/>
        <v>0</v>
      </c>
      <c r="AX88" s="95">
        <f t="shared" si="37"/>
        <v>0</v>
      </c>
      <c r="AY88" s="95">
        <f t="shared" si="37"/>
        <v>0</v>
      </c>
      <c r="AZ88" s="95">
        <f t="shared" si="37"/>
        <v>0</v>
      </c>
      <c r="BA88" s="95">
        <f t="shared" si="37"/>
        <v>0</v>
      </c>
      <c r="BB88" s="95">
        <f t="shared" si="37"/>
        <v>0</v>
      </c>
      <c r="BC88" s="95">
        <f t="shared" si="37"/>
        <v>0</v>
      </c>
      <c r="BD88" s="95">
        <f t="shared" si="37"/>
        <v>0</v>
      </c>
      <c r="BE88" s="95">
        <f t="shared" si="37"/>
        <v>0</v>
      </c>
      <c r="BF88" s="95">
        <f t="shared" si="37"/>
        <v>0</v>
      </c>
      <c r="BG88" s="95">
        <f t="shared" si="37"/>
        <v>0</v>
      </c>
      <c r="BH88" s="95">
        <f t="shared" si="37"/>
        <v>0</v>
      </c>
      <c r="BI88" s="95">
        <f t="shared" si="37"/>
        <v>0</v>
      </c>
      <c r="BJ88" s="95">
        <f t="shared" si="37"/>
        <v>0</v>
      </c>
      <c r="BK88" s="95">
        <f t="shared" si="37"/>
        <v>0</v>
      </c>
      <c r="BL88" s="95">
        <f t="shared" si="37"/>
        <v>0</v>
      </c>
      <c r="BM88" s="95">
        <f t="shared" si="37"/>
        <v>0</v>
      </c>
      <c r="BN88" s="95">
        <f t="shared" si="37"/>
        <v>0</v>
      </c>
      <c r="BO88" s="95">
        <f t="shared" si="37"/>
        <v>0</v>
      </c>
      <c r="BP88" s="95">
        <f t="shared" si="37"/>
        <v>0</v>
      </c>
      <c r="BQ88" s="95">
        <f t="shared" si="37"/>
        <v>0</v>
      </c>
      <c r="BR88" s="95">
        <f t="shared" si="37"/>
        <v>0</v>
      </c>
      <c r="BS88" s="95">
        <f t="shared" ref="BS88:CH88" si="38">SUM(BS42:BS47)</f>
        <v>0</v>
      </c>
      <c r="BT88" s="95">
        <f t="shared" si="38"/>
        <v>0</v>
      </c>
      <c r="BU88" s="95">
        <f t="shared" si="38"/>
        <v>0</v>
      </c>
      <c r="BV88" s="95">
        <f t="shared" si="38"/>
        <v>0</v>
      </c>
      <c r="BW88" s="95">
        <f t="shared" si="38"/>
        <v>0</v>
      </c>
      <c r="BX88" s="95">
        <f t="shared" si="38"/>
        <v>0</v>
      </c>
      <c r="BY88" s="95">
        <f t="shared" si="38"/>
        <v>0</v>
      </c>
      <c r="BZ88" s="95">
        <f t="shared" si="38"/>
        <v>0</v>
      </c>
      <c r="CA88" s="95">
        <f t="shared" si="38"/>
        <v>0</v>
      </c>
      <c r="CB88" s="95">
        <f t="shared" si="38"/>
        <v>0</v>
      </c>
      <c r="CC88" s="95">
        <f t="shared" si="38"/>
        <v>0</v>
      </c>
      <c r="CD88" s="95">
        <f t="shared" si="38"/>
        <v>0</v>
      </c>
      <c r="CE88" s="95">
        <f t="shared" si="38"/>
        <v>0</v>
      </c>
      <c r="CF88" s="95">
        <f t="shared" si="38"/>
        <v>0</v>
      </c>
      <c r="CG88" s="95">
        <f t="shared" si="38"/>
        <v>0</v>
      </c>
      <c r="CH88" s="95">
        <f t="shared" si="38"/>
        <v>0</v>
      </c>
    </row>
    <row r="89" spans="2:86">
      <c r="E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96"/>
      <c r="AQ89" s="96"/>
      <c r="AR89" s="96"/>
      <c r="AS89" s="96"/>
      <c r="AT89" s="96"/>
      <c r="AU89" s="96"/>
      <c r="AV89" s="96"/>
      <c r="AW89" s="96"/>
      <c r="AX89" s="96"/>
      <c r="AY89" s="96"/>
      <c r="AZ89" s="96"/>
      <c r="BA89" s="96"/>
      <c r="BB89" s="96"/>
      <c r="BC89" s="96"/>
      <c r="BD89" s="96"/>
      <c r="BE89" s="96"/>
      <c r="BF89" s="96"/>
      <c r="BG89" s="96"/>
      <c r="BH89" s="96"/>
      <c r="BI89" s="96"/>
      <c r="BJ89" s="96"/>
      <c r="BK89" s="96"/>
      <c r="BL89" s="96"/>
      <c r="BM89" s="96"/>
      <c r="BN89" s="96"/>
      <c r="BO89" s="96"/>
      <c r="BP89" s="96"/>
      <c r="BQ89" s="96"/>
      <c r="BR89" s="96"/>
      <c r="BS89" s="96"/>
      <c r="BT89" s="96"/>
      <c r="BU89" s="96"/>
      <c r="BV89" s="96"/>
      <c r="BW89" s="96"/>
      <c r="BX89" s="96"/>
      <c r="BY89" s="96"/>
      <c r="BZ89" s="96"/>
      <c r="CA89" s="96"/>
      <c r="CB89" s="96"/>
      <c r="CC89" s="96"/>
      <c r="CD89" s="96"/>
      <c r="CE89" s="96"/>
      <c r="CF89" s="96"/>
      <c r="CG89" s="96"/>
      <c r="CH89" s="96"/>
    </row>
    <row r="90" spans="2:86">
      <c r="B90" s="63" t="s">
        <v>89</v>
      </c>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row>
    <row r="91" spans="2:86">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row>
    <row r="92" spans="2:86">
      <c r="B92" t="s">
        <v>90</v>
      </c>
      <c r="D92" s="93"/>
      <c r="E92" s="90">
        <f>SUM(G92:CH92)</f>
        <v>35981.71578227944</v>
      </c>
      <c r="F92" s="97"/>
      <c r="G92" s="91">
        <f t="shared" ref="G92:BR92" si="39">SUM(G86:G87)</f>
        <v>0</v>
      </c>
      <c r="H92" s="91">
        <f t="shared" si="39"/>
        <v>-10</v>
      </c>
      <c r="I92" s="91">
        <f t="shared" si="39"/>
        <v>0</v>
      </c>
      <c r="J92" s="91">
        <f t="shared" si="39"/>
        <v>0</v>
      </c>
      <c r="K92" s="91">
        <f t="shared" si="39"/>
        <v>0</v>
      </c>
      <c r="L92" s="91">
        <f t="shared" si="39"/>
        <v>0</v>
      </c>
      <c r="M92" s="91">
        <f t="shared" si="39"/>
        <v>-766.49441999999999</v>
      </c>
      <c r="N92" s="91">
        <f t="shared" si="39"/>
        <v>-1890.1941299999999</v>
      </c>
      <c r="O92" s="91">
        <f t="shared" si="39"/>
        <v>-3734.2041799999997</v>
      </c>
      <c r="P92" s="91">
        <f t="shared" si="39"/>
        <v>-1448.67247</v>
      </c>
      <c r="Q92" s="91">
        <f t="shared" si="39"/>
        <v>-3045.0705800000001</v>
      </c>
      <c r="R92" s="91">
        <f t="shared" si="39"/>
        <v>0</v>
      </c>
      <c r="S92" s="91">
        <f t="shared" si="39"/>
        <v>0</v>
      </c>
      <c r="T92" s="91">
        <f t="shared" si="39"/>
        <v>0</v>
      </c>
      <c r="U92" s="91">
        <f t="shared" si="39"/>
        <v>0</v>
      </c>
      <c r="V92" s="91">
        <f t="shared" si="39"/>
        <v>0</v>
      </c>
      <c r="W92" s="91">
        <f t="shared" si="39"/>
        <v>1090.3242799999998</v>
      </c>
      <c r="X92" s="91">
        <f t="shared" si="39"/>
        <v>713.04399999999953</v>
      </c>
      <c r="Y92" s="91">
        <f t="shared" si="39"/>
        <v>672.75121999359999</v>
      </c>
      <c r="Z92" s="91">
        <f t="shared" si="39"/>
        <v>593.65400000000091</v>
      </c>
      <c r="AA92" s="91">
        <f t="shared" si="39"/>
        <v>850.18745000640001</v>
      </c>
      <c r="AB92" s="91">
        <f t="shared" si="39"/>
        <v>592.27259240107128</v>
      </c>
      <c r="AC92" s="91">
        <f t="shared" si="39"/>
        <v>682.09467845212885</v>
      </c>
      <c r="AD92" s="91">
        <f t="shared" si="39"/>
        <v>0.26907425093116899</v>
      </c>
      <c r="AE92" s="91">
        <f t="shared" si="39"/>
        <v>1309.5276848958679</v>
      </c>
      <c r="AF92" s="91">
        <f t="shared" si="39"/>
        <v>669.45428000000061</v>
      </c>
      <c r="AG92" s="91">
        <f t="shared" si="39"/>
        <v>734.53300000000036</v>
      </c>
      <c r="AH92" s="91">
        <f t="shared" si="39"/>
        <v>617.74600000000021</v>
      </c>
      <c r="AI92" s="91">
        <f t="shared" si="39"/>
        <v>773.59699999999953</v>
      </c>
      <c r="AJ92" s="91">
        <f t="shared" si="39"/>
        <v>760.92699999999991</v>
      </c>
      <c r="AK92" s="91">
        <f t="shared" si="39"/>
        <v>1119.193</v>
      </c>
      <c r="AL92" s="91">
        <f t="shared" si="39"/>
        <v>681.51599999999928</v>
      </c>
      <c r="AM92" s="91">
        <f t="shared" si="39"/>
        <v>700.52215732711352</v>
      </c>
      <c r="AN92" s="91">
        <f t="shared" si="39"/>
        <v>580.84297878498933</v>
      </c>
      <c r="AO92" s="91">
        <f t="shared" si="39"/>
        <v>654.15853831895561</v>
      </c>
      <c r="AP92" s="91">
        <f t="shared" si="39"/>
        <v>592.34383821505321</v>
      </c>
      <c r="AQ92" s="91">
        <f t="shared" si="39"/>
        <v>606.63307939373885</v>
      </c>
      <c r="AR92" s="91">
        <f t="shared" si="39"/>
        <v>610.61037891766534</v>
      </c>
      <c r="AS92" s="91">
        <f t="shared" si="39"/>
        <v>619.00169863863948</v>
      </c>
      <c r="AT92" s="91">
        <f t="shared" si="39"/>
        <v>662.67235885981142</v>
      </c>
      <c r="AU92" s="91">
        <f t="shared" si="39"/>
        <v>674.02240511718105</v>
      </c>
      <c r="AV92" s="91">
        <f t="shared" si="39"/>
        <v>692.98772777807608</v>
      </c>
      <c r="AW92" s="91">
        <f t="shared" si="39"/>
        <v>665.74163104389061</v>
      </c>
      <c r="AX92" s="91">
        <f t="shared" si="39"/>
        <v>745.77503210405644</v>
      </c>
      <c r="AY92" s="91">
        <f t="shared" si="39"/>
        <v>775.14748934250224</v>
      </c>
      <c r="AZ92" s="91">
        <f t="shared" si="39"/>
        <v>837.56027967232694</v>
      </c>
      <c r="BA92" s="91">
        <f t="shared" si="39"/>
        <v>981.42359915911402</v>
      </c>
      <c r="BB92" s="91">
        <f t="shared" si="39"/>
        <v>695.29493729082583</v>
      </c>
      <c r="BC92" s="91">
        <f t="shared" si="39"/>
        <v>972.86181420284038</v>
      </c>
      <c r="BD92" s="91">
        <f t="shared" si="39"/>
        <v>688.04352927492073</v>
      </c>
      <c r="BE92" s="91">
        <f t="shared" si="39"/>
        <v>792.02856598414769</v>
      </c>
      <c r="BF92" s="91">
        <f t="shared" si="39"/>
        <v>677.38528157154644</v>
      </c>
      <c r="BG92" s="91">
        <f t="shared" si="39"/>
        <v>656.27833192905427</v>
      </c>
      <c r="BH92" s="91">
        <f t="shared" si="39"/>
        <v>727.64932840567394</v>
      </c>
      <c r="BI92" s="91">
        <f t="shared" si="39"/>
        <v>832.49670178148722</v>
      </c>
      <c r="BJ92" s="91">
        <f t="shared" si="39"/>
        <v>821.39456170535641</v>
      </c>
      <c r="BK92" s="91">
        <f t="shared" si="39"/>
        <v>1044.9089916372441</v>
      </c>
      <c r="BL92" s="91">
        <f t="shared" si="39"/>
        <v>824.16510040979267</v>
      </c>
      <c r="BM92" s="91">
        <f t="shared" si="39"/>
        <v>513.38955351423215</v>
      </c>
      <c r="BN92" s="91">
        <f t="shared" si="39"/>
        <v>354.1706809754146</v>
      </c>
      <c r="BO92" s="91">
        <f t="shared" si="39"/>
        <v>487.55786049598908</v>
      </c>
      <c r="BP92" s="91">
        <f t="shared" si="39"/>
        <v>1045.1867606830499</v>
      </c>
      <c r="BQ92" s="91">
        <f t="shared" si="39"/>
        <v>8775.9409321157655</v>
      </c>
      <c r="BR92" s="91">
        <f t="shared" si="39"/>
        <v>2563.3670895852579</v>
      </c>
      <c r="BS92" s="91">
        <f t="shared" ref="BS92:CH92" si="40">SUM(BS86:BS87)</f>
        <v>2123.6970880437284</v>
      </c>
      <c r="BT92" s="91">
        <f t="shared" si="40"/>
        <v>20</v>
      </c>
      <c r="BU92" s="91">
        <f t="shared" si="40"/>
        <v>0</v>
      </c>
      <c r="BV92" s="91">
        <f t="shared" si="40"/>
        <v>0</v>
      </c>
      <c r="BW92" s="91">
        <f t="shared" si="40"/>
        <v>0</v>
      </c>
      <c r="BX92" s="91">
        <f t="shared" si="40"/>
        <v>0</v>
      </c>
      <c r="BY92" s="91">
        <f t="shared" si="40"/>
        <v>0</v>
      </c>
      <c r="BZ92" s="91">
        <f t="shared" si="40"/>
        <v>0</v>
      </c>
      <c r="CA92" s="91">
        <f t="shared" si="40"/>
        <v>0</v>
      </c>
      <c r="CB92" s="91">
        <f t="shared" si="40"/>
        <v>0</v>
      </c>
      <c r="CC92" s="91">
        <f t="shared" si="40"/>
        <v>0</v>
      </c>
      <c r="CD92" s="91">
        <f t="shared" si="40"/>
        <v>0</v>
      </c>
      <c r="CE92" s="91">
        <f t="shared" si="40"/>
        <v>0</v>
      </c>
      <c r="CF92" s="91">
        <f t="shared" si="40"/>
        <v>0</v>
      </c>
      <c r="CG92" s="91">
        <f t="shared" si="40"/>
        <v>0</v>
      </c>
      <c r="CH92" s="91">
        <f t="shared" si="40"/>
        <v>0</v>
      </c>
    </row>
    <row r="93" spans="2:86">
      <c r="B93" t="s">
        <v>91</v>
      </c>
      <c r="E93" s="88">
        <f>SUM(G93:CH93)</f>
        <v>284.93948000000069</v>
      </c>
      <c r="F93" s="97"/>
      <c r="G93" s="95">
        <f t="shared" ref="G93:BR93" si="41">IF(G$4&lt;$C$9,G92,0)</f>
        <v>0</v>
      </c>
      <c r="H93" s="95">
        <f t="shared" si="41"/>
        <v>-10</v>
      </c>
      <c r="I93" s="95">
        <f t="shared" si="41"/>
        <v>0</v>
      </c>
      <c r="J93" s="95">
        <f t="shared" si="41"/>
        <v>0</v>
      </c>
      <c r="K93" s="95">
        <f t="shared" si="41"/>
        <v>0</v>
      </c>
      <c r="L93" s="95">
        <f t="shared" si="41"/>
        <v>0</v>
      </c>
      <c r="M93" s="95">
        <f t="shared" si="41"/>
        <v>-766.49441999999999</v>
      </c>
      <c r="N93" s="95">
        <f t="shared" si="41"/>
        <v>-1890.1941299999999</v>
      </c>
      <c r="O93" s="95">
        <f t="shared" si="41"/>
        <v>-3734.2041799999997</v>
      </c>
      <c r="P93" s="95">
        <f t="shared" si="41"/>
        <v>-1448.67247</v>
      </c>
      <c r="Q93" s="95">
        <f t="shared" si="41"/>
        <v>-3045.0705800000001</v>
      </c>
      <c r="R93" s="95">
        <f t="shared" si="41"/>
        <v>0</v>
      </c>
      <c r="S93" s="95">
        <f t="shared" si="41"/>
        <v>0</v>
      </c>
      <c r="T93" s="95">
        <f t="shared" si="41"/>
        <v>0</v>
      </c>
      <c r="U93" s="95">
        <f t="shared" si="41"/>
        <v>0</v>
      </c>
      <c r="V93" s="95">
        <f t="shared" si="41"/>
        <v>0</v>
      </c>
      <c r="W93" s="95">
        <f t="shared" si="41"/>
        <v>1090.3242799999998</v>
      </c>
      <c r="X93" s="95">
        <f t="shared" si="41"/>
        <v>713.04399999999953</v>
      </c>
      <c r="Y93" s="95">
        <f t="shared" si="41"/>
        <v>672.75121999359999</v>
      </c>
      <c r="Z93" s="95">
        <f t="shared" si="41"/>
        <v>593.65400000000091</v>
      </c>
      <c r="AA93" s="95">
        <f t="shared" si="41"/>
        <v>850.18745000640001</v>
      </c>
      <c r="AB93" s="95">
        <f t="shared" si="41"/>
        <v>592.27259240107128</v>
      </c>
      <c r="AC93" s="95">
        <f t="shared" si="41"/>
        <v>682.09467845212885</v>
      </c>
      <c r="AD93" s="95">
        <f t="shared" si="41"/>
        <v>0.26907425093116899</v>
      </c>
      <c r="AE93" s="95">
        <f t="shared" si="41"/>
        <v>1309.5276848958679</v>
      </c>
      <c r="AF93" s="95">
        <f t="shared" si="41"/>
        <v>669.45428000000061</v>
      </c>
      <c r="AG93" s="95">
        <f t="shared" si="41"/>
        <v>734.53300000000036</v>
      </c>
      <c r="AH93" s="95">
        <f t="shared" si="41"/>
        <v>617.74600000000021</v>
      </c>
      <c r="AI93" s="95">
        <f t="shared" si="41"/>
        <v>773.59699999999953</v>
      </c>
      <c r="AJ93" s="95">
        <f t="shared" si="41"/>
        <v>760.92699999999991</v>
      </c>
      <c r="AK93" s="95">
        <f t="shared" si="41"/>
        <v>1119.193</v>
      </c>
      <c r="AL93" s="95">
        <f t="shared" si="41"/>
        <v>0</v>
      </c>
      <c r="AM93" s="95">
        <f t="shared" si="41"/>
        <v>0</v>
      </c>
      <c r="AN93" s="95">
        <f t="shared" si="41"/>
        <v>0</v>
      </c>
      <c r="AO93" s="95">
        <f t="shared" si="41"/>
        <v>0</v>
      </c>
      <c r="AP93" s="95">
        <f t="shared" si="41"/>
        <v>0</v>
      </c>
      <c r="AQ93" s="95">
        <f t="shared" si="41"/>
        <v>0</v>
      </c>
      <c r="AR93" s="95">
        <f t="shared" si="41"/>
        <v>0</v>
      </c>
      <c r="AS93" s="95">
        <f t="shared" si="41"/>
        <v>0</v>
      </c>
      <c r="AT93" s="95">
        <f t="shared" si="41"/>
        <v>0</v>
      </c>
      <c r="AU93" s="95">
        <f t="shared" si="41"/>
        <v>0</v>
      </c>
      <c r="AV93" s="95">
        <f t="shared" si="41"/>
        <v>0</v>
      </c>
      <c r="AW93" s="95">
        <f t="shared" si="41"/>
        <v>0</v>
      </c>
      <c r="AX93" s="95">
        <f t="shared" si="41"/>
        <v>0</v>
      </c>
      <c r="AY93" s="95">
        <f t="shared" si="41"/>
        <v>0</v>
      </c>
      <c r="AZ93" s="95">
        <f t="shared" si="41"/>
        <v>0</v>
      </c>
      <c r="BA93" s="95">
        <f t="shared" si="41"/>
        <v>0</v>
      </c>
      <c r="BB93" s="95">
        <f t="shared" si="41"/>
        <v>0</v>
      </c>
      <c r="BC93" s="95">
        <f t="shared" si="41"/>
        <v>0</v>
      </c>
      <c r="BD93" s="95">
        <f t="shared" si="41"/>
        <v>0</v>
      </c>
      <c r="BE93" s="95">
        <f t="shared" si="41"/>
        <v>0</v>
      </c>
      <c r="BF93" s="95">
        <f t="shared" si="41"/>
        <v>0</v>
      </c>
      <c r="BG93" s="95">
        <f t="shared" si="41"/>
        <v>0</v>
      </c>
      <c r="BH93" s="95">
        <f t="shared" si="41"/>
        <v>0</v>
      </c>
      <c r="BI93" s="95">
        <f t="shared" si="41"/>
        <v>0</v>
      </c>
      <c r="BJ93" s="95">
        <f t="shared" si="41"/>
        <v>0</v>
      </c>
      <c r="BK93" s="95">
        <f t="shared" si="41"/>
        <v>0</v>
      </c>
      <c r="BL93" s="95">
        <f t="shared" si="41"/>
        <v>0</v>
      </c>
      <c r="BM93" s="95">
        <f t="shared" si="41"/>
        <v>0</v>
      </c>
      <c r="BN93" s="95">
        <f t="shared" si="41"/>
        <v>0</v>
      </c>
      <c r="BO93" s="95">
        <f t="shared" si="41"/>
        <v>0</v>
      </c>
      <c r="BP93" s="95">
        <f t="shared" si="41"/>
        <v>0</v>
      </c>
      <c r="BQ93" s="95">
        <f t="shared" si="41"/>
        <v>0</v>
      </c>
      <c r="BR93" s="95">
        <f t="shared" si="41"/>
        <v>0</v>
      </c>
      <c r="BS93" s="95">
        <f t="shared" ref="BS93:CH93" si="42">IF(BS$4&lt;$C$9,BS92,0)</f>
        <v>0</v>
      </c>
      <c r="BT93" s="95">
        <f t="shared" si="42"/>
        <v>0</v>
      </c>
      <c r="BU93" s="95">
        <f t="shared" si="42"/>
        <v>0</v>
      </c>
      <c r="BV93" s="95">
        <f t="shared" si="42"/>
        <v>0</v>
      </c>
      <c r="BW93" s="95">
        <f t="shared" si="42"/>
        <v>0</v>
      </c>
      <c r="BX93" s="95">
        <f t="shared" si="42"/>
        <v>0</v>
      </c>
      <c r="BY93" s="95">
        <f t="shared" si="42"/>
        <v>0</v>
      </c>
      <c r="BZ93" s="95">
        <f t="shared" si="42"/>
        <v>0</v>
      </c>
      <c r="CA93" s="95">
        <f t="shared" si="42"/>
        <v>0</v>
      </c>
      <c r="CB93" s="95">
        <f t="shared" si="42"/>
        <v>0</v>
      </c>
      <c r="CC93" s="95">
        <f t="shared" si="42"/>
        <v>0</v>
      </c>
      <c r="CD93" s="95">
        <f t="shared" si="42"/>
        <v>0</v>
      </c>
      <c r="CE93" s="95">
        <f t="shared" si="42"/>
        <v>0</v>
      </c>
      <c r="CF93" s="95">
        <f t="shared" si="42"/>
        <v>0</v>
      </c>
      <c r="CG93" s="95">
        <f t="shared" si="42"/>
        <v>0</v>
      </c>
      <c r="CH93" s="95">
        <f t="shared" si="42"/>
        <v>0</v>
      </c>
    </row>
    <row r="94" spans="2:86">
      <c r="E94" s="88"/>
      <c r="F94" s="97"/>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row>
    <row r="95" spans="2:86">
      <c r="B95" t="s">
        <v>92</v>
      </c>
      <c r="E95" s="90">
        <f>SUM(G95:CH95)</f>
        <v>35981.71578227944</v>
      </c>
      <c r="F95" s="97"/>
      <c r="G95" s="91">
        <f t="shared" ref="G95:BR95" si="43">SUM(G86:G88)</f>
        <v>0</v>
      </c>
      <c r="H95" s="91">
        <f t="shared" si="43"/>
        <v>-10</v>
      </c>
      <c r="I95" s="91">
        <f t="shared" si="43"/>
        <v>0</v>
      </c>
      <c r="J95" s="91">
        <f t="shared" si="43"/>
        <v>0</v>
      </c>
      <c r="K95" s="91">
        <f t="shared" si="43"/>
        <v>0</v>
      </c>
      <c r="L95" s="91">
        <f t="shared" si="43"/>
        <v>0</v>
      </c>
      <c r="M95" s="91">
        <f t="shared" si="43"/>
        <v>-766.49441999999999</v>
      </c>
      <c r="N95" s="91">
        <f t="shared" si="43"/>
        <v>-1890.1941299999999</v>
      </c>
      <c r="O95" s="91">
        <f t="shared" si="43"/>
        <v>-3734.2041799999997</v>
      </c>
      <c r="P95" s="91">
        <f t="shared" si="43"/>
        <v>-1448.67247</v>
      </c>
      <c r="Q95" s="91">
        <f t="shared" si="43"/>
        <v>-3045.0705800000001</v>
      </c>
      <c r="R95" s="91">
        <f t="shared" si="43"/>
        <v>0</v>
      </c>
      <c r="S95" s="91">
        <f t="shared" si="43"/>
        <v>0</v>
      </c>
      <c r="T95" s="91">
        <f t="shared" si="43"/>
        <v>0</v>
      </c>
      <c r="U95" s="91">
        <f t="shared" si="43"/>
        <v>0</v>
      </c>
      <c r="V95" s="91">
        <f t="shared" si="43"/>
        <v>0</v>
      </c>
      <c r="W95" s="91">
        <f t="shared" si="43"/>
        <v>1090.3242799999998</v>
      </c>
      <c r="X95" s="91">
        <f t="shared" si="43"/>
        <v>713.04399999999953</v>
      </c>
      <c r="Y95" s="91">
        <f t="shared" si="43"/>
        <v>672.75121999359999</v>
      </c>
      <c r="Z95" s="91">
        <f t="shared" si="43"/>
        <v>593.65400000000091</v>
      </c>
      <c r="AA95" s="91">
        <f t="shared" si="43"/>
        <v>850.18745000640001</v>
      </c>
      <c r="AB95" s="91">
        <f t="shared" si="43"/>
        <v>592.27259240107128</v>
      </c>
      <c r="AC95" s="91">
        <f t="shared" si="43"/>
        <v>682.09467845212885</v>
      </c>
      <c r="AD95" s="91">
        <f t="shared" si="43"/>
        <v>0.26907425093116899</v>
      </c>
      <c r="AE95" s="91">
        <f t="shared" si="43"/>
        <v>1309.5276848958679</v>
      </c>
      <c r="AF95" s="91">
        <f t="shared" si="43"/>
        <v>669.45428000000061</v>
      </c>
      <c r="AG95" s="91">
        <f t="shared" si="43"/>
        <v>734.53300000000036</v>
      </c>
      <c r="AH95" s="91">
        <f t="shared" si="43"/>
        <v>617.74600000000021</v>
      </c>
      <c r="AI95" s="91">
        <f t="shared" si="43"/>
        <v>773.59699999999953</v>
      </c>
      <c r="AJ95" s="91">
        <f t="shared" si="43"/>
        <v>760.92699999999991</v>
      </c>
      <c r="AK95" s="91">
        <f t="shared" si="43"/>
        <v>1119.193</v>
      </c>
      <c r="AL95" s="91">
        <f t="shared" si="43"/>
        <v>681.51599999999928</v>
      </c>
      <c r="AM95" s="91">
        <f t="shared" si="43"/>
        <v>700.52215732711352</v>
      </c>
      <c r="AN95" s="91">
        <f t="shared" si="43"/>
        <v>580.84297878498933</v>
      </c>
      <c r="AO95" s="91">
        <f t="shared" si="43"/>
        <v>654.15853831895561</v>
      </c>
      <c r="AP95" s="91">
        <f t="shared" si="43"/>
        <v>592.34383821505321</v>
      </c>
      <c r="AQ95" s="91">
        <f t="shared" si="43"/>
        <v>606.63307939373885</v>
      </c>
      <c r="AR95" s="91">
        <f t="shared" si="43"/>
        <v>610.61037891766534</v>
      </c>
      <c r="AS95" s="91">
        <f t="shared" si="43"/>
        <v>619.00169863863948</v>
      </c>
      <c r="AT95" s="91">
        <f t="shared" si="43"/>
        <v>662.67235885981142</v>
      </c>
      <c r="AU95" s="91">
        <f t="shared" si="43"/>
        <v>674.02240511718105</v>
      </c>
      <c r="AV95" s="91">
        <f t="shared" si="43"/>
        <v>692.98772777807608</v>
      </c>
      <c r="AW95" s="91">
        <f t="shared" si="43"/>
        <v>665.74163104389061</v>
      </c>
      <c r="AX95" s="91">
        <f t="shared" si="43"/>
        <v>745.77503210405644</v>
      </c>
      <c r="AY95" s="91">
        <f t="shared" si="43"/>
        <v>775.14748934250224</v>
      </c>
      <c r="AZ95" s="91">
        <f t="shared" si="43"/>
        <v>837.56027967232694</v>
      </c>
      <c r="BA95" s="91">
        <f t="shared" si="43"/>
        <v>981.42359915911402</v>
      </c>
      <c r="BB95" s="91">
        <f t="shared" si="43"/>
        <v>695.29493729082583</v>
      </c>
      <c r="BC95" s="91">
        <f t="shared" si="43"/>
        <v>972.86181420284038</v>
      </c>
      <c r="BD95" s="91">
        <f t="shared" si="43"/>
        <v>688.04352927492073</v>
      </c>
      <c r="BE95" s="91">
        <f t="shared" si="43"/>
        <v>792.02856598414769</v>
      </c>
      <c r="BF95" s="91">
        <f t="shared" si="43"/>
        <v>677.38528157154644</v>
      </c>
      <c r="BG95" s="91">
        <f t="shared" si="43"/>
        <v>656.27833192905427</v>
      </c>
      <c r="BH95" s="91">
        <f t="shared" si="43"/>
        <v>727.64932840567394</v>
      </c>
      <c r="BI95" s="91">
        <f t="shared" si="43"/>
        <v>832.49670178148722</v>
      </c>
      <c r="BJ95" s="91">
        <f t="shared" si="43"/>
        <v>821.39456170535641</v>
      </c>
      <c r="BK95" s="91">
        <f t="shared" si="43"/>
        <v>1044.9089916372441</v>
      </c>
      <c r="BL95" s="91">
        <f t="shared" si="43"/>
        <v>824.16510040979267</v>
      </c>
      <c r="BM95" s="91">
        <f t="shared" si="43"/>
        <v>513.38955351423215</v>
      </c>
      <c r="BN95" s="91">
        <f t="shared" si="43"/>
        <v>354.1706809754146</v>
      </c>
      <c r="BO95" s="91">
        <f t="shared" si="43"/>
        <v>487.55786049598908</v>
      </c>
      <c r="BP95" s="91">
        <f t="shared" si="43"/>
        <v>1045.1867606830499</v>
      </c>
      <c r="BQ95" s="91">
        <f t="shared" si="43"/>
        <v>8775.9409321157655</v>
      </c>
      <c r="BR95" s="91">
        <f t="shared" si="43"/>
        <v>2563.3670895852579</v>
      </c>
      <c r="BS95" s="91">
        <f t="shared" ref="BS95:CH95" si="44">SUM(BS86:BS88)</f>
        <v>2123.6970880437284</v>
      </c>
      <c r="BT95" s="91">
        <f t="shared" si="44"/>
        <v>20</v>
      </c>
      <c r="BU95" s="91">
        <f t="shared" si="44"/>
        <v>0</v>
      </c>
      <c r="BV95" s="91">
        <f t="shared" si="44"/>
        <v>0</v>
      </c>
      <c r="BW95" s="91">
        <f t="shared" si="44"/>
        <v>0</v>
      </c>
      <c r="BX95" s="91">
        <f t="shared" si="44"/>
        <v>0</v>
      </c>
      <c r="BY95" s="91">
        <f t="shared" si="44"/>
        <v>0</v>
      </c>
      <c r="BZ95" s="91">
        <f t="shared" si="44"/>
        <v>0</v>
      </c>
      <c r="CA95" s="91">
        <f t="shared" si="44"/>
        <v>0</v>
      </c>
      <c r="CB95" s="91">
        <f t="shared" si="44"/>
        <v>0</v>
      </c>
      <c r="CC95" s="91">
        <f t="shared" si="44"/>
        <v>0</v>
      </c>
      <c r="CD95" s="91">
        <f t="shared" si="44"/>
        <v>0</v>
      </c>
      <c r="CE95" s="91">
        <f t="shared" si="44"/>
        <v>0</v>
      </c>
      <c r="CF95" s="91">
        <f t="shared" si="44"/>
        <v>0</v>
      </c>
      <c r="CG95" s="91">
        <f t="shared" si="44"/>
        <v>0</v>
      </c>
      <c r="CH95" s="91">
        <f t="shared" si="44"/>
        <v>0</v>
      </c>
    </row>
    <row r="96" spans="2:86">
      <c r="B96" t="s">
        <v>93</v>
      </c>
      <c r="E96" s="88">
        <f>SUM(G96:CH96)</f>
        <v>284.93948000000069</v>
      </c>
      <c r="F96" s="97"/>
      <c r="G96" s="95">
        <f t="shared" ref="G96:BR96" si="45">IF(G$4&lt;$C$9,G95,0)</f>
        <v>0</v>
      </c>
      <c r="H96" s="95">
        <f t="shared" si="45"/>
        <v>-10</v>
      </c>
      <c r="I96" s="95">
        <f t="shared" si="45"/>
        <v>0</v>
      </c>
      <c r="J96" s="95">
        <f t="shared" si="45"/>
        <v>0</v>
      </c>
      <c r="K96" s="95">
        <f t="shared" si="45"/>
        <v>0</v>
      </c>
      <c r="L96" s="95">
        <f t="shared" si="45"/>
        <v>0</v>
      </c>
      <c r="M96" s="95">
        <f t="shared" si="45"/>
        <v>-766.49441999999999</v>
      </c>
      <c r="N96" s="95">
        <f t="shared" si="45"/>
        <v>-1890.1941299999999</v>
      </c>
      <c r="O96" s="95">
        <f t="shared" si="45"/>
        <v>-3734.2041799999997</v>
      </c>
      <c r="P96" s="95">
        <f t="shared" si="45"/>
        <v>-1448.67247</v>
      </c>
      <c r="Q96" s="95">
        <f t="shared" si="45"/>
        <v>-3045.0705800000001</v>
      </c>
      <c r="R96" s="95">
        <f t="shared" si="45"/>
        <v>0</v>
      </c>
      <c r="S96" s="95">
        <f t="shared" si="45"/>
        <v>0</v>
      </c>
      <c r="T96" s="95">
        <f t="shared" si="45"/>
        <v>0</v>
      </c>
      <c r="U96" s="95">
        <f t="shared" si="45"/>
        <v>0</v>
      </c>
      <c r="V96" s="95">
        <f t="shared" si="45"/>
        <v>0</v>
      </c>
      <c r="W96" s="95">
        <f t="shared" si="45"/>
        <v>1090.3242799999998</v>
      </c>
      <c r="X96" s="95">
        <f t="shared" si="45"/>
        <v>713.04399999999953</v>
      </c>
      <c r="Y96" s="95">
        <f t="shared" si="45"/>
        <v>672.75121999359999</v>
      </c>
      <c r="Z96" s="95">
        <f t="shared" si="45"/>
        <v>593.65400000000091</v>
      </c>
      <c r="AA96" s="95">
        <f t="shared" si="45"/>
        <v>850.18745000640001</v>
      </c>
      <c r="AB96" s="95">
        <f t="shared" si="45"/>
        <v>592.27259240107128</v>
      </c>
      <c r="AC96" s="95">
        <f t="shared" si="45"/>
        <v>682.09467845212885</v>
      </c>
      <c r="AD96" s="95">
        <f t="shared" si="45"/>
        <v>0.26907425093116899</v>
      </c>
      <c r="AE96" s="95">
        <f t="shared" si="45"/>
        <v>1309.5276848958679</v>
      </c>
      <c r="AF96" s="95">
        <f t="shared" si="45"/>
        <v>669.45428000000061</v>
      </c>
      <c r="AG96" s="95">
        <f t="shared" si="45"/>
        <v>734.53300000000036</v>
      </c>
      <c r="AH96" s="95">
        <f t="shared" si="45"/>
        <v>617.74600000000021</v>
      </c>
      <c r="AI96" s="95">
        <f t="shared" si="45"/>
        <v>773.59699999999953</v>
      </c>
      <c r="AJ96" s="95">
        <f t="shared" si="45"/>
        <v>760.92699999999991</v>
      </c>
      <c r="AK96" s="95">
        <f t="shared" si="45"/>
        <v>1119.193</v>
      </c>
      <c r="AL96" s="95">
        <f t="shared" si="45"/>
        <v>0</v>
      </c>
      <c r="AM96" s="95">
        <f t="shared" si="45"/>
        <v>0</v>
      </c>
      <c r="AN96" s="95">
        <f t="shared" si="45"/>
        <v>0</v>
      </c>
      <c r="AO96" s="95">
        <f t="shared" si="45"/>
        <v>0</v>
      </c>
      <c r="AP96" s="95">
        <f t="shared" si="45"/>
        <v>0</v>
      </c>
      <c r="AQ96" s="95">
        <f t="shared" si="45"/>
        <v>0</v>
      </c>
      <c r="AR96" s="95">
        <f t="shared" si="45"/>
        <v>0</v>
      </c>
      <c r="AS96" s="95">
        <f t="shared" si="45"/>
        <v>0</v>
      </c>
      <c r="AT96" s="95">
        <f t="shared" si="45"/>
        <v>0</v>
      </c>
      <c r="AU96" s="95">
        <f t="shared" si="45"/>
        <v>0</v>
      </c>
      <c r="AV96" s="95">
        <f t="shared" si="45"/>
        <v>0</v>
      </c>
      <c r="AW96" s="95">
        <f t="shared" si="45"/>
        <v>0</v>
      </c>
      <c r="AX96" s="95">
        <f t="shared" si="45"/>
        <v>0</v>
      </c>
      <c r="AY96" s="95">
        <f t="shared" si="45"/>
        <v>0</v>
      </c>
      <c r="AZ96" s="95">
        <f t="shared" si="45"/>
        <v>0</v>
      </c>
      <c r="BA96" s="95">
        <f t="shared" si="45"/>
        <v>0</v>
      </c>
      <c r="BB96" s="95">
        <f t="shared" si="45"/>
        <v>0</v>
      </c>
      <c r="BC96" s="95">
        <f t="shared" si="45"/>
        <v>0</v>
      </c>
      <c r="BD96" s="95">
        <f t="shared" si="45"/>
        <v>0</v>
      </c>
      <c r="BE96" s="95">
        <f t="shared" si="45"/>
        <v>0</v>
      </c>
      <c r="BF96" s="95">
        <f t="shared" si="45"/>
        <v>0</v>
      </c>
      <c r="BG96" s="95">
        <f t="shared" si="45"/>
        <v>0</v>
      </c>
      <c r="BH96" s="95">
        <f t="shared" si="45"/>
        <v>0</v>
      </c>
      <c r="BI96" s="95">
        <f t="shared" si="45"/>
        <v>0</v>
      </c>
      <c r="BJ96" s="95">
        <f t="shared" si="45"/>
        <v>0</v>
      </c>
      <c r="BK96" s="95">
        <f t="shared" si="45"/>
        <v>0</v>
      </c>
      <c r="BL96" s="95">
        <f t="shared" si="45"/>
        <v>0</v>
      </c>
      <c r="BM96" s="95">
        <f t="shared" si="45"/>
        <v>0</v>
      </c>
      <c r="BN96" s="95">
        <f t="shared" si="45"/>
        <v>0</v>
      </c>
      <c r="BO96" s="95">
        <f t="shared" si="45"/>
        <v>0</v>
      </c>
      <c r="BP96" s="95">
        <f t="shared" si="45"/>
        <v>0</v>
      </c>
      <c r="BQ96" s="95">
        <f t="shared" si="45"/>
        <v>0</v>
      </c>
      <c r="BR96" s="95">
        <f t="shared" si="45"/>
        <v>0</v>
      </c>
      <c r="BS96" s="95">
        <f t="shared" ref="BS96:CH96" si="46">IF(BS$4&lt;$C$9,BS95,0)</f>
        <v>0</v>
      </c>
      <c r="BT96" s="95">
        <f t="shared" si="46"/>
        <v>0</v>
      </c>
      <c r="BU96" s="95">
        <f t="shared" si="46"/>
        <v>0</v>
      </c>
      <c r="BV96" s="95">
        <f t="shared" si="46"/>
        <v>0</v>
      </c>
      <c r="BW96" s="95">
        <f t="shared" si="46"/>
        <v>0</v>
      </c>
      <c r="BX96" s="95">
        <f t="shared" si="46"/>
        <v>0</v>
      </c>
      <c r="BY96" s="95">
        <f t="shared" si="46"/>
        <v>0</v>
      </c>
      <c r="BZ96" s="95">
        <f t="shared" si="46"/>
        <v>0</v>
      </c>
      <c r="CA96" s="95">
        <f t="shared" si="46"/>
        <v>0</v>
      </c>
      <c r="CB96" s="95">
        <f t="shared" si="46"/>
        <v>0</v>
      </c>
      <c r="CC96" s="95">
        <f t="shared" si="46"/>
        <v>0</v>
      </c>
      <c r="CD96" s="95">
        <f t="shared" si="46"/>
        <v>0</v>
      </c>
      <c r="CE96" s="95">
        <f t="shared" si="46"/>
        <v>0</v>
      </c>
      <c r="CF96" s="95">
        <f t="shared" si="46"/>
        <v>0</v>
      </c>
      <c r="CG96" s="95">
        <f t="shared" si="46"/>
        <v>0</v>
      </c>
      <c r="CH96" s="95">
        <f t="shared" si="46"/>
        <v>0</v>
      </c>
    </row>
    <row r="97" spans="2:86">
      <c r="B97" s="63"/>
      <c r="E97" s="90"/>
      <c r="F97" s="97"/>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row>
    <row r="98" spans="2:86">
      <c r="B98" s="63" t="s">
        <v>94</v>
      </c>
      <c r="E98" s="98"/>
      <c r="F98" s="97"/>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row>
    <row r="99" spans="2:86">
      <c r="B99" s="63"/>
      <c r="E99" s="90"/>
      <c r="F99" s="97"/>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c r="BQ99" s="90"/>
      <c r="BR99" s="90"/>
      <c r="BS99" s="90"/>
      <c r="BT99" s="90"/>
      <c r="BU99" s="90"/>
      <c r="BV99" s="90"/>
      <c r="BW99" s="90"/>
      <c r="BX99" s="90"/>
      <c r="BY99" s="90"/>
      <c r="BZ99" s="90"/>
      <c r="CA99" s="90"/>
      <c r="CB99" s="90"/>
      <c r="CC99" s="90"/>
      <c r="CD99" s="90"/>
      <c r="CE99" s="90"/>
      <c r="CF99" s="90"/>
      <c r="CG99" s="90"/>
      <c r="CH99" s="90"/>
    </row>
    <row r="100" spans="2:86" s="63" customFormat="1">
      <c r="B100" t="s">
        <v>90</v>
      </c>
      <c r="C100"/>
      <c r="D100"/>
      <c r="E100" s="90">
        <f>SUM(G100:CH100)</f>
        <v>20102.32323976517</v>
      </c>
      <c r="F100" s="97"/>
      <c r="G100" s="91">
        <f>G92/G$52</f>
        <v>0</v>
      </c>
      <c r="H100" s="91">
        <f t="shared" ref="H100:BS101" si="47">H92/H$52</f>
        <v>-10</v>
      </c>
      <c r="I100" s="91">
        <f t="shared" si="47"/>
        <v>0</v>
      </c>
      <c r="J100" s="91">
        <f t="shared" si="47"/>
        <v>0</v>
      </c>
      <c r="K100" s="91">
        <f t="shared" si="47"/>
        <v>0</v>
      </c>
      <c r="L100" s="91">
        <f t="shared" si="47"/>
        <v>0</v>
      </c>
      <c r="M100" s="91">
        <f t="shared" si="47"/>
        <v>-748.49050793993069</v>
      </c>
      <c r="N100" s="91">
        <f t="shared" si="47"/>
        <v>-1845.7960391528686</v>
      </c>
      <c r="O100" s="91">
        <f t="shared" si="47"/>
        <v>-3646.4927995687331</v>
      </c>
      <c r="P100" s="91">
        <f t="shared" si="47"/>
        <v>-1414.6451228032345</v>
      </c>
      <c r="Q100" s="91">
        <f t="shared" si="47"/>
        <v>-2973.5460111205239</v>
      </c>
      <c r="R100" s="91">
        <f t="shared" si="47"/>
        <v>0</v>
      </c>
      <c r="S100" s="91">
        <f t="shared" si="47"/>
        <v>0</v>
      </c>
      <c r="T100" s="91">
        <f t="shared" si="47"/>
        <v>0</v>
      </c>
      <c r="U100" s="91">
        <f t="shared" si="47"/>
        <v>0</v>
      </c>
      <c r="V100" s="91">
        <f t="shared" si="47"/>
        <v>0</v>
      </c>
      <c r="W100" s="91">
        <f t="shared" si="47"/>
        <v>1028.6690379761903</v>
      </c>
      <c r="X100" s="91">
        <f t="shared" si="47"/>
        <v>672.72305952380907</v>
      </c>
      <c r="Y100" s="91">
        <f t="shared" si="47"/>
        <v>612.382302190872</v>
      </c>
      <c r="Z100" s="91">
        <f t="shared" si="47"/>
        <v>540.38282268485364</v>
      </c>
      <c r="AA100" s="91">
        <f t="shared" si="47"/>
        <v>755.45738374780331</v>
      </c>
      <c r="AB100" s="91">
        <f t="shared" si="47"/>
        <v>526.28006108238151</v>
      </c>
      <c r="AC100" s="91">
        <f t="shared" si="47"/>
        <v>591.17980333376568</v>
      </c>
      <c r="AD100" s="91">
        <f t="shared" si="47"/>
        <v>0.23320994544136858</v>
      </c>
      <c r="AE100" s="91">
        <f t="shared" si="47"/>
        <v>1117.4166247967432</v>
      </c>
      <c r="AF100" s="91">
        <f t="shared" si="47"/>
        <v>571.24362519515523</v>
      </c>
      <c r="AG100" s="91">
        <f t="shared" si="47"/>
        <v>611.48793224567532</v>
      </c>
      <c r="AH100" s="91">
        <f t="shared" si="47"/>
        <v>514.26447034106968</v>
      </c>
      <c r="AI100" s="91">
        <f t="shared" si="47"/>
        <v>626.77191084905076</v>
      </c>
      <c r="AJ100" s="91">
        <f t="shared" si="47"/>
        <v>616.50661753682584</v>
      </c>
      <c r="AK100" s="91">
        <f t="shared" si="47"/>
        <v>882.50647970006025</v>
      </c>
      <c r="AL100" s="91">
        <f t="shared" si="47"/>
        <v>537.3892492351772</v>
      </c>
      <c r="AM100" s="91">
        <f t="shared" si="47"/>
        <v>537.59220580444401</v>
      </c>
      <c r="AN100" s="91">
        <f t="shared" si="47"/>
        <v>445.748439110736</v>
      </c>
      <c r="AO100" s="91">
        <f t="shared" si="47"/>
        <v>488.57615893621494</v>
      </c>
      <c r="AP100" s="91">
        <f t="shared" si="47"/>
        <v>442.40816299417753</v>
      </c>
      <c r="AQ100" s="91">
        <f t="shared" si="47"/>
        <v>440.95423141488999</v>
      </c>
      <c r="AR100" s="91">
        <f t="shared" si="47"/>
        <v>443.84528222344886</v>
      </c>
      <c r="AS100" s="91">
        <f t="shared" si="47"/>
        <v>437.90251173104559</v>
      </c>
      <c r="AT100" s="91">
        <f t="shared" si="47"/>
        <v>468.79659787307435</v>
      </c>
      <c r="AU100" s="91">
        <f t="shared" si="47"/>
        <v>464.06423390484684</v>
      </c>
      <c r="AV100" s="91">
        <f t="shared" si="47"/>
        <v>477.12185315395232</v>
      </c>
      <c r="AW100" s="91">
        <f t="shared" si="47"/>
        <v>446.09530249581314</v>
      </c>
      <c r="AX100" s="91">
        <f t="shared" si="47"/>
        <v>499.72350087019066</v>
      </c>
      <c r="AY100" s="91">
        <f t="shared" si="47"/>
        <v>505.50382778699333</v>
      </c>
      <c r="AZ100" s="91">
        <f t="shared" si="47"/>
        <v>546.20563595688725</v>
      </c>
      <c r="BA100" s="91">
        <f t="shared" si="47"/>
        <v>622.89489272414301</v>
      </c>
      <c r="BB100" s="91">
        <f t="shared" si="47"/>
        <v>441.29330672961817</v>
      </c>
      <c r="BC100" s="91">
        <f t="shared" si="47"/>
        <v>600.93513941929302</v>
      </c>
      <c r="BD100" s="91">
        <f t="shared" si="47"/>
        <v>425.0033541815622</v>
      </c>
      <c r="BE100" s="91">
        <f t="shared" si="47"/>
        <v>476.14086617633882</v>
      </c>
      <c r="BF100" s="91">
        <f t="shared" si="47"/>
        <v>407.2211894299715</v>
      </c>
      <c r="BG100" s="91">
        <f t="shared" si="47"/>
        <v>383.97314164896108</v>
      </c>
      <c r="BH100" s="91">
        <f t="shared" si="47"/>
        <v>425.73064666850377</v>
      </c>
      <c r="BI100" s="91">
        <f t="shared" si="47"/>
        <v>474.03834436890099</v>
      </c>
      <c r="BJ100" s="91">
        <f t="shared" si="47"/>
        <v>467.71658947260107</v>
      </c>
      <c r="BK100" s="91">
        <f t="shared" si="47"/>
        <v>579.06536120681733</v>
      </c>
      <c r="BL100" s="91">
        <f t="shared" si="47"/>
        <v>456.73399825478043</v>
      </c>
      <c r="BM100" s="91">
        <f t="shared" si="47"/>
        <v>276.89449232431025</v>
      </c>
      <c r="BN100" s="91">
        <f t="shared" si="47"/>
        <v>191.02046435022376</v>
      </c>
      <c r="BO100" s="91">
        <f t="shared" si="47"/>
        <v>255.92435770964173</v>
      </c>
      <c r="BP100" s="91">
        <f t="shared" si="47"/>
        <v>548.62975676838892</v>
      </c>
      <c r="BQ100" s="91">
        <f t="shared" si="47"/>
        <v>4483.2950417740703</v>
      </c>
      <c r="BR100" s="91">
        <f t="shared" si="47"/>
        <v>1309.5269272982405</v>
      </c>
      <c r="BS100" s="91">
        <f t="shared" si="47"/>
        <v>1055.8795286372599</v>
      </c>
      <c r="BT100" s="91">
        <f t="shared" ref="BT100:BT101" si="48">BT92/BT$52</f>
        <v>9.9437865652478461</v>
      </c>
      <c r="BU100" s="91">
        <v>0</v>
      </c>
      <c r="BV100" s="91">
        <v>0</v>
      </c>
      <c r="BW100" s="91">
        <v>0</v>
      </c>
      <c r="BX100" s="91">
        <v>0</v>
      </c>
      <c r="BY100" s="91">
        <v>0</v>
      </c>
      <c r="BZ100" s="91">
        <v>0</v>
      </c>
      <c r="CA100" s="91">
        <v>0</v>
      </c>
      <c r="CB100" s="91">
        <v>0</v>
      </c>
      <c r="CC100" s="91">
        <v>0</v>
      </c>
      <c r="CD100" s="91">
        <v>0</v>
      </c>
      <c r="CE100" s="91">
        <v>0</v>
      </c>
      <c r="CF100" s="91">
        <v>0</v>
      </c>
      <c r="CG100" s="91">
        <f t="shared" ref="CG100:CH100" si="49">CG92*CG$52</f>
        <v>0</v>
      </c>
      <c r="CH100" s="91">
        <f t="shared" si="49"/>
        <v>0</v>
      </c>
    </row>
    <row r="101" spans="2:86">
      <c r="B101" t="s">
        <v>91</v>
      </c>
      <c r="E101" s="88">
        <f>SUM(G101:CH101)</f>
        <v>-971.4651394355933</v>
      </c>
      <c r="F101" s="97"/>
      <c r="G101" s="95">
        <f t="shared" ref="G101" si="50">G93*G$52</f>
        <v>0</v>
      </c>
      <c r="H101" s="95">
        <f>H93/H$52</f>
        <v>-10</v>
      </c>
      <c r="I101" s="95">
        <f t="shared" si="47"/>
        <v>0</v>
      </c>
      <c r="J101" s="95">
        <f t="shared" si="47"/>
        <v>0</v>
      </c>
      <c r="K101" s="95">
        <f t="shared" si="47"/>
        <v>0</v>
      </c>
      <c r="L101" s="95">
        <f t="shared" si="47"/>
        <v>0</v>
      </c>
      <c r="M101" s="95">
        <f t="shared" si="47"/>
        <v>-748.49050793993069</v>
      </c>
      <c r="N101" s="95">
        <f t="shared" si="47"/>
        <v>-1845.7960391528686</v>
      </c>
      <c r="O101" s="95">
        <f t="shared" si="47"/>
        <v>-3646.4927995687331</v>
      </c>
      <c r="P101" s="95">
        <f t="shared" si="47"/>
        <v>-1414.6451228032345</v>
      </c>
      <c r="Q101" s="95">
        <f t="shared" si="47"/>
        <v>-2973.5460111205239</v>
      </c>
      <c r="R101" s="95">
        <f t="shared" si="47"/>
        <v>0</v>
      </c>
      <c r="S101" s="95">
        <f t="shared" si="47"/>
        <v>0</v>
      </c>
      <c r="T101" s="95">
        <f t="shared" si="47"/>
        <v>0</v>
      </c>
      <c r="U101" s="95">
        <f t="shared" si="47"/>
        <v>0</v>
      </c>
      <c r="V101" s="95">
        <f t="shared" si="47"/>
        <v>0</v>
      </c>
      <c r="W101" s="95">
        <f t="shared" si="47"/>
        <v>1028.6690379761903</v>
      </c>
      <c r="X101" s="95">
        <f t="shared" si="47"/>
        <v>672.72305952380907</v>
      </c>
      <c r="Y101" s="95">
        <f t="shared" si="47"/>
        <v>612.382302190872</v>
      </c>
      <c r="Z101" s="95">
        <f t="shared" si="47"/>
        <v>540.38282268485364</v>
      </c>
      <c r="AA101" s="95">
        <f t="shared" si="47"/>
        <v>755.45738374780331</v>
      </c>
      <c r="AB101" s="95">
        <f t="shared" si="47"/>
        <v>526.28006108238151</v>
      </c>
      <c r="AC101" s="95">
        <f t="shared" si="47"/>
        <v>591.17980333376568</v>
      </c>
      <c r="AD101" s="95">
        <f t="shared" si="47"/>
        <v>0.23320994544136858</v>
      </c>
      <c r="AE101" s="95">
        <f t="shared" si="47"/>
        <v>1117.4166247967432</v>
      </c>
      <c r="AF101" s="95">
        <f t="shared" si="47"/>
        <v>571.24362519515523</v>
      </c>
      <c r="AG101" s="95">
        <f t="shared" si="47"/>
        <v>611.48793224567532</v>
      </c>
      <c r="AH101" s="95">
        <f t="shared" si="47"/>
        <v>514.26447034106968</v>
      </c>
      <c r="AI101" s="95">
        <f t="shared" si="47"/>
        <v>626.77191084905076</v>
      </c>
      <c r="AJ101" s="95">
        <f t="shared" si="47"/>
        <v>616.50661753682584</v>
      </c>
      <c r="AK101" s="95">
        <f t="shared" si="47"/>
        <v>882.50647970006025</v>
      </c>
      <c r="AL101" s="95">
        <f t="shared" si="47"/>
        <v>0</v>
      </c>
      <c r="AM101" s="95">
        <f t="shared" si="47"/>
        <v>0</v>
      </c>
      <c r="AN101" s="95">
        <f t="shared" si="47"/>
        <v>0</v>
      </c>
      <c r="AO101" s="95">
        <f t="shared" si="47"/>
        <v>0</v>
      </c>
      <c r="AP101" s="95">
        <f t="shared" si="47"/>
        <v>0</v>
      </c>
      <c r="AQ101" s="95">
        <f t="shared" si="47"/>
        <v>0</v>
      </c>
      <c r="AR101" s="95">
        <f t="shared" si="47"/>
        <v>0</v>
      </c>
      <c r="AS101" s="95">
        <f t="shared" si="47"/>
        <v>0</v>
      </c>
      <c r="AT101" s="95">
        <f t="shared" si="47"/>
        <v>0</v>
      </c>
      <c r="AU101" s="95">
        <f t="shared" si="47"/>
        <v>0</v>
      </c>
      <c r="AV101" s="95">
        <f t="shared" si="47"/>
        <v>0</v>
      </c>
      <c r="AW101" s="95">
        <f t="shared" si="47"/>
        <v>0</v>
      </c>
      <c r="AX101" s="95">
        <f t="shared" si="47"/>
        <v>0</v>
      </c>
      <c r="AY101" s="95">
        <f t="shared" si="47"/>
        <v>0</v>
      </c>
      <c r="AZ101" s="95">
        <f t="shared" si="47"/>
        <v>0</v>
      </c>
      <c r="BA101" s="95">
        <f t="shared" si="47"/>
        <v>0</v>
      </c>
      <c r="BB101" s="95">
        <f t="shared" si="47"/>
        <v>0</v>
      </c>
      <c r="BC101" s="95">
        <f t="shared" si="47"/>
        <v>0</v>
      </c>
      <c r="BD101" s="95">
        <f t="shared" si="47"/>
        <v>0</v>
      </c>
      <c r="BE101" s="95">
        <f t="shared" si="47"/>
        <v>0</v>
      </c>
      <c r="BF101" s="95">
        <f t="shared" si="47"/>
        <v>0</v>
      </c>
      <c r="BG101" s="95">
        <f t="shared" si="47"/>
        <v>0</v>
      </c>
      <c r="BH101" s="95">
        <f t="shared" si="47"/>
        <v>0</v>
      </c>
      <c r="BI101" s="95">
        <f t="shared" si="47"/>
        <v>0</v>
      </c>
      <c r="BJ101" s="95">
        <f t="shared" si="47"/>
        <v>0</v>
      </c>
      <c r="BK101" s="95">
        <f t="shared" si="47"/>
        <v>0</v>
      </c>
      <c r="BL101" s="95">
        <f t="shared" si="47"/>
        <v>0</v>
      </c>
      <c r="BM101" s="95">
        <f t="shared" si="47"/>
        <v>0</v>
      </c>
      <c r="BN101" s="95">
        <f t="shared" si="47"/>
        <v>0</v>
      </c>
      <c r="BO101" s="95">
        <f t="shared" si="47"/>
        <v>0</v>
      </c>
      <c r="BP101" s="95">
        <f t="shared" si="47"/>
        <v>0</v>
      </c>
      <c r="BQ101" s="95">
        <f t="shared" si="47"/>
        <v>0</v>
      </c>
      <c r="BR101" s="95">
        <f t="shared" si="47"/>
        <v>0</v>
      </c>
      <c r="BS101" s="95">
        <f t="shared" si="47"/>
        <v>0</v>
      </c>
      <c r="BT101" s="95">
        <f t="shared" si="48"/>
        <v>0</v>
      </c>
      <c r="BU101" s="95">
        <f t="shared" ref="BU101:CH101" si="51">BU93*BU$52</f>
        <v>0</v>
      </c>
      <c r="BV101" s="95">
        <f t="shared" si="51"/>
        <v>0</v>
      </c>
      <c r="BW101" s="95">
        <f t="shared" si="51"/>
        <v>0</v>
      </c>
      <c r="BX101" s="95">
        <f t="shared" si="51"/>
        <v>0</v>
      </c>
      <c r="BY101" s="95">
        <f t="shared" si="51"/>
        <v>0</v>
      </c>
      <c r="BZ101" s="95">
        <f t="shared" si="51"/>
        <v>0</v>
      </c>
      <c r="CA101" s="95">
        <f t="shared" si="51"/>
        <v>0</v>
      </c>
      <c r="CB101" s="95">
        <f t="shared" si="51"/>
        <v>0</v>
      </c>
      <c r="CC101" s="95">
        <f t="shared" si="51"/>
        <v>0</v>
      </c>
      <c r="CD101" s="95">
        <f t="shared" si="51"/>
        <v>0</v>
      </c>
      <c r="CE101" s="95">
        <f t="shared" si="51"/>
        <v>0</v>
      </c>
      <c r="CF101" s="95">
        <f t="shared" si="51"/>
        <v>0</v>
      </c>
      <c r="CG101" s="95">
        <f t="shared" si="51"/>
        <v>0</v>
      </c>
      <c r="CH101" s="95">
        <f t="shared" si="51"/>
        <v>0</v>
      </c>
    </row>
    <row r="102" spans="2:86">
      <c r="E102" s="88"/>
      <c r="F102" s="97"/>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row>
    <row r="103" spans="2:86">
      <c r="B103" t="s">
        <v>92</v>
      </c>
      <c r="E103" s="90">
        <f>SUM(G103:CH103)</f>
        <v>20102.32323976517</v>
      </c>
      <c r="F103" s="97"/>
      <c r="G103" s="91">
        <f>G95/G$52</f>
        <v>0</v>
      </c>
      <c r="H103" s="91">
        <f t="shared" ref="H103:BS104" si="52">H95/H$52</f>
        <v>-10</v>
      </c>
      <c r="I103" s="91">
        <f t="shared" si="52"/>
        <v>0</v>
      </c>
      <c r="J103" s="91">
        <f t="shared" si="52"/>
        <v>0</v>
      </c>
      <c r="K103" s="91">
        <f t="shared" si="52"/>
        <v>0</v>
      </c>
      <c r="L103" s="91">
        <f t="shared" si="52"/>
        <v>0</v>
      </c>
      <c r="M103" s="91">
        <f t="shared" si="52"/>
        <v>-748.49050793993069</v>
      </c>
      <c r="N103" s="91">
        <f t="shared" si="52"/>
        <v>-1845.7960391528686</v>
      </c>
      <c r="O103" s="91">
        <f t="shared" si="52"/>
        <v>-3646.4927995687331</v>
      </c>
      <c r="P103" s="91">
        <f t="shared" si="52"/>
        <v>-1414.6451228032345</v>
      </c>
      <c r="Q103" s="91">
        <f t="shared" si="52"/>
        <v>-2973.5460111205239</v>
      </c>
      <c r="R103" s="91">
        <f t="shared" si="52"/>
        <v>0</v>
      </c>
      <c r="S103" s="91">
        <f t="shared" si="52"/>
        <v>0</v>
      </c>
      <c r="T103" s="91">
        <f t="shared" si="52"/>
        <v>0</v>
      </c>
      <c r="U103" s="91">
        <f t="shared" si="52"/>
        <v>0</v>
      </c>
      <c r="V103" s="91">
        <f t="shared" si="52"/>
        <v>0</v>
      </c>
      <c r="W103" s="91">
        <f t="shared" si="52"/>
        <v>1028.6690379761903</v>
      </c>
      <c r="X103" s="91">
        <f t="shared" si="52"/>
        <v>672.72305952380907</v>
      </c>
      <c r="Y103" s="91">
        <f t="shared" si="52"/>
        <v>612.382302190872</v>
      </c>
      <c r="Z103" s="91">
        <f t="shared" si="52"/>
        <v>540.38282268485364</v>
      </c>
      <c r="AA103" s="91">
        <f t="shared" si="52"/>
        <v>755.45738374780331</v>
      </c>
      <c r="AB103" s="91">
        <f t="shared" si="52"/>
        <v>526.28006108238151</v>
      </c>
      <c r="AC103" s="91">
        <f t="shared" si="52"/>
        <v>591.17980333376568</v>
      </c>
      <c r="AD103" s="91">
        <f t="shared" si="52"/>
        <v>0.23320994544136858</v>
      </c>
      <c r="AE103" s="91">
        <f t="shared" si="52"/>
        <v>1117.4166247967432</v>
      </c>
      <c r="AF103" s="91">
        <f t="shared" si="52"/>
        <v>571.24362519515523</v>
      </c>
      <c r="AG103" s="91">
        <f t="shared" si="52"/>
        <v>611.48793224567532</v>
      </c>
      <c r="AH103" s="91">
        <f t="shared" si="52"/>
        <v>514.26447034106968</v>
      </c>
      <c r="AI103" s="91">
        <f t="shared" si="52"/>
        <v>626.77191084905076</v>
      </c>
      <c r="AJ103" s="91">
        <f t="shared" si="52"/>
        <v>616.50661753682584</v>
      </c>
      <c r="AK103" s="91">
        <f t="shared" si="52"/>
        <v>882.50647970006025</v>
      </c>
      <c r="AL103" s="91">
        <f t="shared" si="52"/>
        <v>537.3892492351772</v>
      </c>
      <c r="AM103" s="91">
        <f t="shared" si="52"/>
        <v>537.59220580444401</v>
      </c>
      <c r="AN103" s="91">
        <f t="shared" si="52"/>
        <v>445.748439110736</v>
      </c>
      <c r="AO103" s="91">
        <f t="shared" si="52"/>
        <v>488.57615893621494</v>
      </c>
      <c r="AP103" s="91">
        <f t="shared" si="52"/>
        <v>442.40816299417753</v>
      </c>
      <c r="AQ103" s="91">
        <f t="shared" si="52"/>
        <v>440.95423141488999</v>
      </c>
      <c r="AR103" s="91">
        <f t="shared" si="52"/>
        <v>443.84528222344886</v>
      </c>
      <c r="AS103" s="91">
        <f t="shared" si="52"/>
        <v>437.90251173104559</v>
      </c>
      <c r="AT103" s="91">
        <f t="shared" si="52"/>
        <v>468.79659787307435</v>
      </c>
      <c r="AU103" s="91">
        <f t="shared" si="52"/>
        <v>464.06423390484684</v>
      </c>
      <c r="AV103" s="91">
        <f t="shared" si="52"/>
        <v>477.12185315395232</v>
      </c>
      <c r="AW103" s="91">
        <f t="shared" si="52"/>
        <v>446.09530249581314</v>
      </c>
      <c r="AX103" s="91">
        <f t="shared" si="52"/>
        <v>499.72350087019066</v>
      </c>
      <c r="AY103" s="91">
        <f t="shared" si="52"/>
        <v>505.50382778699333</v>
      </c>
      <c r="AZ103" s="91">
        <f t="shared" si="52"/>
        <v>546.20563595688725</v>
      </c>
      <c r="BA103" s="91">
        <f t="shared" si="52"/>
        <v>622.89489272414301</v>
      </c>
      <c r="BB103" s="91">
        <f t="shared" si="52"/>
        <v>441.29330672961817</v>
      </c>
      <c r="BC103" s="91">
        <f t="shared" si="52"/>
        <v>600.93513941929302</v>
      </c>
      <c r="BD103" s="91">
        <f t="shared" si="52"/>
        <v>425.0033541815622</v>
      </c>
      <c r="BE103" s="91">
        <f t="shared" si="52"/>
        <v>476.14086617633882</v>
      </c>
      <c r="BF103" s="91">
        <f t="shared" si="52"/>
        <v>407.2211894299715</v>
      </c>
      <c r="BG103" s="91">
        <f t="shared" si="52"/>
        <v>383.97314164896108</v>
      </c>
      <c r="BH103" s="91">
        <f t="shared" si="52"/>
        <v>425.73064666850377</v>
      </c>
      <c r="BI103" s="91">
        <f t="shared" si="52"/>
        <v>474.03834436890099</v>
      </c>
      <c r="BJ103" s="91">
        <f t="shared" si="52"/>
        <v>467.71658947260107</v>
      </c>
      <c r="BK103" s="91">
        <f t="shared" si="52"/>
        <v>579.06536120681733</v>
      </c>
      <c r="BL103" s="91">
        <f t="shared" si="52"/>
        <v>456.73399825478043</v>
      </c>
      <c r="BM103" s="91">
        <f t="shared" si="52"/>
        <v>276.89449232431025</v>
      </c>
      <c r="BN103" s="91">
        <f t="shared" si="52"/>
        <v>191.02046435022376</v>
      </c>
      <c r="BO103" s="91">
        <f t="shared" si="52"/>
        <v>255.92435770964173</v>
      </c>
      <c r="BP103" s="91">
        <f t="shared" si="52"/>
        <v>548.62975676838892</v>
      </c>
      <c r="BQ103" s="91">
        <f t="shared" si="52"/>
        <v>4483.2950417740703</v>
      </c>
      <c r="BR103" s="91">
        <f t="shared" si="52"/>
        <v>1309.5269272982405</v>
      </c>
      <c r="BS103" s="91">
        <f t="shared" si="52"/>
        <v>1055.8795286372599</v>
      </c>
      <c r="BT103" s="91">
        <f t="shared" ref="BT103:BT104" si="53">BT95/BT$52</f>
        <v>9.9437865652478461</v>
      </c>
      <c r="BU103" s="91">
        <f t="shared" ref="BU103:CH104" si="54">BU95*BU$52</f>
        <v>0</v>
      </c>
      <c r="BV103" s="91">
        <f t="shared" si="54"/>
        <v>0</v>
      </c>
      <c r="BW103" s="91">
        <f t="shared" si="54"/>
        <v>0</v>
      </c>
      <c r="BX103" s="91">
        <f t="shared" si="54"/>
        <v>0</v>
      </c>
      <c r="BY103" s="91">
        <f t="shared" si="54"/>
        <v>0</v>
      </c>
      <c r="BZ103" s="91">
        <f t="shared" si="54"/>
        <v>0</v>
      </c>
      <c r="CA103" s="91">
        <f t="shared" si="54"/>
        <v>0</v>
      </c>
      <c r="CB103" s="91">
        <f t="shared" si="54"/>
        <v>0</v>
      </c>
      <c r="CC103" s="91">
        <f t="shared" si="54"/>
        <v>0</v>
      </c>
      <c r="CD103" s="91">
        <f t="shared" si="54"/>
        <v>0</v>
      </c>
      <c r="CE103" s="91">
        <f t="shared" si="54"/>
        <v>0</v>
      </c>
      <c r="CF103" s="91">
        <f t="shared" si="54"/>
        <v>0</v>
      </c>
      <c r="CG103" s="91">
        <f t="shared" si="54"/>
        <v>0</v>
      </c>
      <c r="CH103" s="91">
        <f t="shared" si="54"/>
        <v>0</v>
      </c>
    </row>
    <row r="104" spans="2:86">
      <c r="B104" t="s">
        <v>93</v>
      </c>
      <c r="E104" s="88">
        <f>SUM(G104:CH104)</f>
        <v>-971.4651394355933</v>
      </c>
      <c r="F104" s="97"/>
      <c r="G104" s="95">
        <f>G96/G$52</f>
        <v>0</v>
      </c>
      <c r="H104" s="95">
        <f t="shared" si="52"/>
        <v>-10</v>
      </c>
      <c r="I104" s="95">
        <f t="shared" si="52"/>
        <v>0</v>
      </c>
      <c r="J104" s="95">
        <f t="shared" si="52"/>
        <v>0</v>
      </c>
      <c r="K104" s="95">
        <f t="shared" si="52"/>
        <v>0</v>
      </c>
      <c r="L104" s="95">
        <f t="shared" si="52"/>
        <v>0</v>
      </c>
      <c r="M104" s="95">
        <f t="shared" si="52"/>
        <v>-748.49050793993069</v>
      </c>
      <c r="N104" s="95">
        <f t="shared" si="52"/>
        <v>-1845.7960391528686</v>
      </c>
      <c r="O104" s="95">
        <f t="shared" si="52"/>
        <v>-3646.4927995687331</v>
      </c>
      <c r="P104" s="95">
        <f t="shared" si="52"/>
        <v>-1414.6451228032345</v>
      </c>
      <c r="Q104" s="95">
        <f t="shared" si="52"/>
        <v>-2973.5460111205239</v>
      </c>
      <c r="R104" s="95">
        <f t="shared" si="52"/>
        <v>0</v>
      </c>
      <c r="S104" s="95">
        <f t="shared" si="52"/>
        <v>0</v>
      </c>
      <c r="T104" s="95">
        <f t="shared" si="52"/>
        <v>0</v>
      </c>
      <c r="U104" s="95">
        <f t="shared" si="52"/>
        <v>0</v>
      </c>
      <c r="V104" s="95">
        <f t="shared" si="52"/>
        <v>0</v>
      </c>
      <c r="W104" s="95">
        <f t="shared" si="52"/>
        <v>1028.6690379761903</v>
      </c>
      <c r="X104" s="95">
        <f t="shared" si="52"/>
        <v>672.72305952380907</v>
      </c>
      <c r="Y104" s="95">
        <f t="shared" si="52"/>
        <v>612.382302190872</v>
      </c>
      <c r="Z104" s="95">
        <f t="shared" si="52"/>
        <v>540.38282268485364</v>
      </c>
      <c r="AA104" s="95">
        <f t="shared" si="52"/>
        <v>755.45738374780331</v>
      </c>
      <c r="AB104" s="95">
        <f t="shared" si="52"/>
        <v>526.28006108238151</v>
      </c>
      <c r="AC104" s="95">
        <f t="shared" si="52"/>
        <v>591.17980333376568</v>
      </c>
      <c r="AD104" s="95">
        <f t="shared" si="52"/>
        <v>0.23320994544136858</v>
      </c>
      <c r="AE104" s="95">
        <f t="shared" si="52"/>
        <v>1117.4166247967432</v>
      </c>
      <c r="AF104" s="95">
        <f t="shared" si="52"/>
        <v>571.24362519515523</v>
      </c>
      <c r="AG104" s="95">
        <f t="shared" si="52"/>
        <v>611.48793224567532</v>
      </c>
      <c r="AH104" s="95">
        <f t="shared" si="52"/>
        <v>514.26447034106968</v>
      </c>
      <c r="AI104" s="95">
        <f t="shared" si="52"/>
        <v>626.77191084905076</v>
      </c>
      <c r="AJ104" s="95">
        <f t="shared" si="52"/>
        <v>616.50661753682584</v>
      </c>
      <c r="AK104" s="95">
        <f t="shared" si="52"/>
        <v>882.50647970006025</v>
      </c>
      <c r="AL104" s="95">
        <f t="shared" si="52"/>
        <v>0</v>
      </c>
      <c r="AM104" s="95">
        <f t="shared" si="52"/>
        <v>0</v>
      </c>
      <c r="AN104" s="95">
        <f t="shared" si="52"/>
        <v>0</v>
      </c>
      <c r="AO104" s="95">
        <f t="shared" si="52"/>
        <v>0</v>
      </c>
      <c r="AP104" s="95">
        <f t="shared" si="52"/>
        <v>0</v>
      </c>
      <c r="AQ104" s="95">
        <f t="shared" si="52"/>
        <v>0</v>
      </c>
      <c r="AR104" s="95">
        <f t="shared" si="52"/>
        <v>0</v>
      </c>
      <c r="AS104" s="95">
        <f t="shared" si="52"/>
        <v>0</v>
      </c>
      <c r="AT104" s="95">
        <f t="shared" si="52"/>
        <v>0</v>
      </c>
      <c r="AU104" s="95">
        <f t="shared" si="52"/>
        <v>0</v>
      </c>
      <c r="AV104" s="95">
        <f t="shared" si="52"/>
        <v>0</v>
      </c>
      <c r="AW104" s="95">
        <f t="shared" si="52"/>
        <v>0</v>
      </c>
      <c r="AX104" s="95">
        <f t="shared" si="52"/>
        <v>0</v>
      </c>
      <c r="AY104" s="95">
        <f t="shared" si="52"/>
        <v>0</v>
      </c>
      <c r="AZ104" s="95">
        <f t="shared" si="52"/>
        <v>0</v>
      </c>
      <c r="BA104" s="95">
        <f t="shared" si="52"/>
        <v>0</v>
      </c>
      <c r="BB104" s="95">
        <f t="shared" si="52"/>
        <v>0</v>
      </c>
      <c r="BC104" s="95">
        <f t="shared" si="52"/>
        <v>0</v>
      </c>
      <c r="BD104" s="95">
        <f t="shared" si="52"/>
        <v>0</v>
      </c>
      <c r="BE104" s="95">
        <f t="shared" si="52"/>
        <v>0</v>
      </c>
      <c r="BF104" s="95">
        <f t="shared" si="52"/>
        <v>0</v>
      </c>
      <c r="BG104" s="95">
        <f t="shared" si="52"/>
        <v>0</v>
      </c>
      <c r="BH104" s="95">
        <f t="shared" si="52"/>
        <v>0</v>
      </c>
      <c r="BI104" s="95">
        <f t="shared" si="52"/>
        <v>0</v>
      </c>
      <c r="BJ104" s="95">
        <f t="shared" si="52"/>
        <v>0</v>
      </c>
      <c r="BK104" s="95">
        <f t="shared" si="52"/>
        <v>0</v>
      </c>
      <c r="BL104" s="95">
        <f t="shared" si="52"/>
        <v>0</v>
      </c>
      <c r="BM104" s="95">
        <f t="shared" si="52"/>
        <v>0</v>
      </c>
      <c r="BN104" s="95">
        <f t="shared" si="52"/>
        <v>0</v>
      </c>
      <c r="BO104" s="95">
        <f t="shared" si="52"/>
        <v>0</v>
      </c>
      <c r="BP104" s="95">
        <f t="shared" si="52"/>
        <v>0</v>
      </c>
      <c r="BQ104" s="95">
        <f t="shared" si="52"/>
        <v>0</v>
      </c>
      <c r="BR104" s="95">
        <f t="shared" si="52"/>
        <v>0</v>
      </c>
      <c r="BS104" s="95">
        <f t="shared" si="52"/>
        <v>0</v>
      </c>
      <c r="BT104" s="95">
        <f t="shared" si="53"/>
        <v>0</v>
      </c>
      <c r="BU104" s="95">
        <f t="shared" si="54"/>
        <v>0</v>
      </c>
      <c r="BV104" s="95">
        <f t="shared" si="54"/>
        <v>0</v>
      </c>
      <c r="BW104" s="95">
        <f t="shared" si="54"/>
        <v>0</v>
      </c>
      <c r="BX104" s="95">
        <f t="shared" si="54"/>
        <v>0</v>
      </c>
      <c r="BY104" s="95">
        <f t="shared" si="54"/>
        <v>0</v>
      </c>
      <c r="BZ104" s="95">
        <f t="shared" si="54"/>
        <v>0</v>
      </c>
      <c r="CA104" s="95">
        <f t="shared" si="54"/>
        <v>0</v>
      </c>
      <c r="CB104" s="95">
        <f t="shared" si="54"/>
        <v>0</v>
      </c>
      <c r="CC104" s="95">
        <f t="shared" si="54"/>
        <v>0</v>
      </c>
      <c r="CD104" s="95">
        <f t="shared" si="54"/>
        <v>0</v>
      </c>
      <c r="CE104" s="95">
        <f t="shared" si="54"/>
        <v>0</v>
      </c>
      <c r="CF104" s="95">
        <f t="shared" si="54"/>
        <v>0</v>
      </c>
      <c r="CG104" s="95">
        <f t="shared" si="54"/>
        <v>0</v>
      </c>
      <c r="CH104" s="95">
        <f t="shared" si="54"/>
        <v>0</v>
      </c>
    </row>
    <row r="105" spans="2:86">
      <c r="B105" s="63"/>
    </row>
    <row r="106" spans="2:86">
      <c r="B106" s="79" t="s">
        <v>95</v>
      </c>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row>
    <row r="108" spans="2:86">
      <c r="B108" s="100" t="str">
        <f>B14</f>
        <v>Galliford Try Investments NEPS Limited</v>
      </c>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row>
    <row r="110" spans="2:86">
      <c r="B110" t="s">
        <v>96</v>
      </c>
      <c r="E110" s="90">
        <f>SUM(G110:CH110)</f>
        <v>0</v>
      </c>
      <c r="G110" s="95">
        <f t="shared" ref="G110:BR110" si="55">(G$28*$C$14)+(G$29*$D$14)+(G$30*$C$14)</f>
        <v>0</v>
      </c>
      <c r="H110" s="95">
        <f t="shared" si="55"/>
        <v>0</v>
      </c>
      <c r="I110" s="95">
        <f t="shared" si="55"/>
        <v>0</v>
      </c>
      <c r="J110" s="95">
        <f t="shared" si="55"/>
        <v>0</v>
      </c>
      <c r="K110" s="95">
        <f t="shared" si="55"/>
        <v>0</v>
      </c>
      <c r="L110" s="95">
        <f t="shared" si="55"/>
        <v>0</v>
      </c>
      <c r="M110" s="95">
        <f t="shared" si="55"/>
        <v>0</v>
      </c>
      <c r="N110" s="95">
        <f t="shared" si="55"/>
        <v>0</v>
      </c>
      <c r="O110" s="95">
        <f t="shared" si="55"/>
        <v>0</v>
      </c>
      <c r="P110" s="95">
        <f t="shared" si="55"/>
        <v>0</v>
      </c>
      <c r="Q110" s="95">
        <f t="shared" si="55"/>
        <v>0</v>
      </c>
      <c r="R110" s="95">
        <f t="shared" si="55"/>
        <v>0</v>
      </c>
      <c r="S110" s="95">
        <f t="shared" si="55"/>
        <v>0</v>
      </c>
      <c r="T110" s="95">
        <f t="shared" si="55"/>
        <v>0</v>
      </c>
      <c r="U110" s="95">
        <f t="shared" si="55"/>
        <v>0</v>
      </c>
      <c r="V110" s="95">
        <f t="shared" si="55"/>
        <v>0</v>
      </c>
      <c r="W110" s="95">
        <f t="shared" si="55"/>
        <v>0</v>
      </c>
      <c r="X110" s="95">
        <f t="shared" si="55"/>
        <v>0</v>
      </c>
      <c r="Y110" s="95">
        <f t="shared" si="55"/>
        <v>0</v>
      </c>
      <c r="Z110" s="95">
        <f t="shared" si="55"/>
        <v>0</v>
      </c>
      <c r="AA110" s="95">
        <f t="shared" si="55"/>
        <v>0</v>
      </c>
      <c r="AB110" s="95">
        <f t="shared" si="55"/>
        <v>0</v>
      </c>
      <c r="AC110" s="95">
        <f t="shared" si="55"/>
        <v>0</v>
      </c>
      <c r="AD110" s="95">
        <f t="shared" si="55"/>
        <v>0</v>
      </c>
      <c r="AE110" s="95">
        <f t="shared" si="55"/>
        <v>0</v>
      </c>
      <c r="AF110" s="95">
        <f t="shared" si="55"/>
        <v>0</v>
      </c>
      <c r="AG110" s="95">
        <f t="shared" si="55"/>
        <v>0</v>
      </c>
      <c r="AH110" s="95">
        <f t="shared" si="55"/>
        <v>0</v>
      </c>
      <c r="AI110" s="95">
        <f t="shared" si="55"/>
        <v>0</v>
      </c>
      <c r="AJ110" s="95">
        <f t="shared" si="55"/>
        <v>0</v>
      </c>
      <c r="AK110" s="95">
        <f t="shared" si="55"/>
        <v>0</v>
      </c>
      <c r="AL110" s="95">
        <f t="shared" si="55"/>
        <v>0</v>
      </c>
      <c r="AM110" s="95">
        <f t="shared" si="55"/>
        <v>0</v>
      </c>
      <c r="AN110" s="95">
        <f t="shared" si="55"/>
        <v>0</v>
      </c>
      <c r="AO110" s="95">
        <f t="shared" si="55"/>
        <v>0</v>
      </c>
      <c r="AP110" s="95">
        <f t="shared" si="55"/>
        <v>0</v>
      </c>
      <c r="AQ110" s="95">
        <f t="shared" si="55"/>
        <v>0</v>
      </c>
      <c r="AR110" s="95">
        <f t="shared" si="55"/>
        <v>0</v>
      </c>
      <c r="AS110" s="95">
        <f t="shared" si="55"/>
        <v>0</v>
      </c>
      <c r="AT110" s="95">
        <f t="shared" si="55"/>
        <v>0</v>
      </c>
      <c r="AU110" s="95">
        <f t="shared" si="55"/>
        <v>0</v>
      </c>
      <c r="AV110" s="95">
        <f t="shared" si="55"/>
        <v>0</v>
      </c>
      <c r="AW110" s="95">
        <f t="shared" si="55"/>
        <v>0</v>
      </c>
      <c r="AX110" s="95">
        <f t="shared" si="55"/>
        <v>0</v>
      </c>
      <c r="AY110" s="95">
        <f t="shared" si="55"/>
        <v>0</v>
      </c>
      <c r="AZ110" s="95">
        <f t="shared" si="55"/>
        <v>0</v>
      </c>
      <c r="BA110" s="95">
        <f t="shared" si="55"/>
        <v>0</v>
      </c>
      <c r="BB110" s="95">
        <f t="shared" si="55"/>
        <v>0</v>
      </c>
      <c r="BC110" s="95">
        <f t="shared" si="55"/>
        <v>0</v>
      </c>
      <c r="BD110" s="95">
        <f t="shared" si="55"/>
        <v>0</v>
      </c>
      <c r="BE110" s="95">
        <f t="shared" si="55"/>
        <v>0</v>
      </c>
      <c r="BF110" s="95">
        <f t="shared" si="55"/>
        <v>0</v>
      </c>
      <c r="BG110" s="95">
        <f t="shared" si="55"/>
        <v>0</v>
      </c>
      <c r="BH110" s="95">
        <f t="shared" si="55"/>
        <v>0</v>
      </c>
      <c r="BI110" s="95">
        <f t="shared" si="55"/>
        <v>0</v>
      </c>
      <c r="BJ110" s="95">
        <f t="shared" si="55"/>
        <v>0</v>
      </c>
      <c r="BK110" s="95">
        <f t="shared" si="55"/>
        <v>0</v>
      </c>
      <c r="BL110" s="95">
        <f t="shared" si="55"/>
        <v>0</v>
      </c>
      <c r="BM110" s="95">
        <f t="shared" si="55"/>
        <v>0</v>
      </c>
      <c r="BN110" s="95">
        <f t="shared" si="55"/>
        <v>0</v>
      </c>
      <c r="BO110" s="95">
        <f t="shared" si="55"/>
        <v>0</v>
      </c>
      <c r="BP110" s="95">
        <f t="shared" si="55"/>
        <v>0</v>
      </c>
      <c r="BQ110" s="95">
        <f t="shared" si="55"/>
        <v>0</v>
      </c>
      <c r="BR110" s="95">
        <f t="shared" si="55"/>
        <v>0</v>
      </c>
      <c r="BS110" s="95">
        <f t="shared" ref="BS110:CH110" si="56">(BS$28*$C$14)+(BS$29*$D$14)+(BS$30*$C$14)</f>
        <v>0</v>
      </c>
      <c r="BT110" s="95">
        <f t="shared" si="56"/>
        <v>0</v>
      </c>
      <c r="BU110" s="95">
        <f t="shared" si="56"/>
        <v>0</v>
      </c>
      <c r="BV110" s="95">
        <f t="shared" si="56"/>
        <v>0</v>
      </c>
      <c r="BW110" s="95">
        <f t="shared" si="56"/>
        <v>0</v>
      </c>
      <c r="BX110" s="95">
        <f t="shared" si="56"/>
        <v>0</v>
      </c>
      <c r="BY110" s="95">
        <f t="shared" si="56"/>
        <v>0</v>
      </c>
      <c r="BZ110" s="95">
        <f t="shared" si="56"/>
        <v>0</v>
      </c>
      <c r="CA110" s="95">
        <f t="shared" si="56"/>
        <v>0</v>
      </c>
      <c r="CB110" s="95">
        <f t="shared" si="56"/>
        <v>0</v>
      </c>
      <c r="CC110" s="95">
        <f t="shared" si="56"/>
        <v>0</v>
      </c>
      <c r="CD110" s="95">
        <f t="shared" si="56"/>
        <v>0</v>
      </c>
      <c r="CE110" s="95">
        <f t="shared" si="56"/>
        <v>0</v>
      </c>
      <c r="CF110" s="95">
        <f t="shared" si="56"/>
        <v>0</v>
      </c>
      <c r="CG110" s="95">
        <f t="shared" si="56"/>
        <v>0</v>
      </c>
      <c r="CH110" s="95">
        <f t="shared" si="56"/>
        <v>0</v>
      </c>
    </row>
    <row r="111" spans="2:86">
      <c r="B111" t="s">
        <v>97</v>
      </c>
      <c r="E111" s="90">
        <f>SUM(G111:CH111)</f>
        <v>0</v>
      </c>
      <c r="G111" s="95">
        <f t="shared" ref="G111:BR111" si="57">(G$56*$C$14)+(G$57*$D$14)+(G$58*$D$14)+(G$59*$C$14)</f>
        <v>0</v>
      </c>
      <c r="H111" s="95">
        <f t="shared" si="57"/>
        <v>0</v>
      </c>
      <c r="I111" s="95">
        <f t="shared" si="57"/>
        <v>0</v>
      </c>
      <c r="J111" s="95">
        <f t="shared" si="57"/>
        <v>0</v>
      </c>
      <c r="K111" s="95">
        <f t="shared" si="57"/>
        <v>0</v>
      </c>
      <c r="L111" s="95">
        <f t="shared" si="57"/>
        <v>0</v>
      </c>
      <c r="M111" s="95">
        <f t="shared" si="57"/>
        <v>0</v>
      </c>
      <c r="N111" s="95">
        <f t="shared" si="57"/>
        <v>0</v>
      </c>
      <c r="O111" s="95">
        <f t="shared" si="57"/>
        <v>0</v>
      </c>
      <c r="P111" s="95">
        <f t="shared" si="57"/>
        <v>0</v>
      </c>
      <c r="Q111" s="95">
        <f t="shared" si="57"/>
        <v>0</v>
      </c>
      <c r="R111" s="95">
        <f t="shared" si="57"/>
        <v>0</v>
      </c>
      <c r="S111" s="95">
        <f t="shared" si="57"/>
        <v>0</v>
      </c>
      <c r="T111" s="95">
        <f t="shared" si="57"/>
        <v>0</v>
      </c>
      <c r="U111" s="95">
        <f t="shared" si="57"/>
        <v>0</v>
      </c>
      <c r="V111" s="95">
        <f t="shared" si="57"/>
        <v>0</v>
      </c>
      <c r="W111" s="95">
        <f t="shared" si="57"/>
        <v>0</v>
      </c>
      <c r="X111" s="95">
        <f t="shared" si="57"/>
        <v>0</v>
      </c>
      <c r="Y111" s="95">
        <f t="shared" si="57"/>
        <v>0</v>
      </c>
      <c r="Z111" s="95">
        <f t="shared" si="57"/>
        <v>0</v>
      </c>
      <c r="AA111" s="95">
        <f t="shared" si="57"/>
        <v>0</v>
      </c>
      <c r="AB111" s="95">
        <f t="shared" si="57"/>
        <v>0</v>
      </c>
      <c r="AC111" s="95">
        <f t="shared" si="57"/>
        <v>0</v>
      </c>
      <c r="AD111" s="95">
        <f t="shared" si="57"/>
        <v>0</v>
      </c>
      <c r="AE111" s="95">
        <f t="shared" si="57"/>
        <v>0</v>
      </c>
      <c r="AF111" s="95">
        <f t="shared" si="57"/>
        <v>0</v>
      </c>
      <c r="AG111" s="95">
        <f t="shared" si="57"/>
        <v>0</v>
      </c>
      <c r="AH111" s="95">
        <f t="shared" si="57"/>
        <v>0</v>
      </c>
      <c r="AI111" s="95">
        <f t="shared" si="57"/>
        <v>0</v>
      </c>
      <c r="AJ111" s="95">
        <f t="shared" si="57"/>
        <v>0</v>
      </c>
      <c r="AK111" s="95">
        <f t="shared" si="57"/>
        <v>0</v>
      </c>
      <c r="AL111" s="95">
        <f t="shared" si="57"/>
        <v>0</v>
      </c>
      <c r="AM111" s="95">
        <f t="shared" si="57"/>
        <v>0</v>
      </c>
      <c r="AN111" s="95">
        <f t="shared" si="57"/>
        <v>0</v>
      </c>
      <c r="AO111" s="95">
        <f t="shared" si="57"/>
        <v>0</v>
      </c>
      <c r="AP111" s="95">
        <f t="shared" si="57"/>
        <v>0</v>
      </c>
      <c r="AQ111" s="95">
        <f t="shared" si="57"/>
        <v>0</v>
      </c>
      <c r="AR111" s="95">
        <f t="shared" si="57"/>
        <v>0</v>
      </c>
      <c r="AS111" s="95">
        <f t="shared" si="57"/>
        <v>0</v>
      </c>
      <c r="AT111" s="95">
        <f t="shared" si="57"/>
        <v>0</v>
      </c>
      <c r="AU111" s="95">
        <f t="shared" si="57"/>
        <v>0</v>
      </c>
      <c r="AV111" s="95">
        <f t="shared" si="57"/>
        <v>0</v>
      </c>
      <c r="AW111" s="95">
        <f t="shared" si="57"/>
        <v>0</v>
      </c>
      <c r="AX111" s="95">
        <f t="shared" si="57"/>
        <v>0</v>
      </c>
      <c r="AY111" s="95">
        <f t="shared" si="57"/>
        <v>0</v>
      </c>
      <c r="AZ111" s="95">
        <f t="shared" si="57"/>
        <v>0</v>
      </c>
      <c r="BA111" s="95">
        <f t="shared" si="57"/>
        <v>0</v>
      </c>
      <c r="BB111" s="95">
        <f t="shared" si="57"/>
        <v>0</v>
      </c>
      <c r="BC111" s="95">
        <f t="shared" si="57"/>
        <v>0</v>
      </c>
      <c r="BD111" s="95">
        <f t="shared" si="57"/>
        <v>0</v>
      </c>
      <c r="BE111" s="95">
        <f t="shared" si="57"/>
        <v>0</v>
      </c>
      <c r="BF111" s="95">
        <f t="shared" si="57"/>
        <v>0</v>
      </c>
      <c r="BG111" s="95">
        <f t="shared" si="57"/>
        <v>0</v>
      </c>
      <c r="BH111" s="95">
        <f t="shared" si="57"/>
        <v>0</v>
      </c>
      <c r="BI111" s="95">
        <f t="shared" si="57"/>
        <v>0</v>
      </c>
      <c r="BJ111" s="95">
        <f t="shared" si="57"/>
        <v>0</v>
      </c>
      <c r="BK111" s="95">
        <f t="shared" si="57"/>
        <v>0</v>
      </c>
      <c r="BL111" s="95">
        <f t="shared" si="57"/>
        <v>0</v>
      </c>
      <c r="BM111" s="95">
        <f t="shared" si="57"/>
        <v>0</v>
      </c>
      <c r="BN111" s="95">
        <f t="shared" si="57"/>
        <v>0</v>
      </c>
      <c r="BO111" s="95">
        <f t="shared" si="57"/>
        <v>0</v>
      </c>
      <c r="BP111" s="95">
        <f t="shared" si="57"/>
        <v>0</v>
      </c>
      <c r="BQ111" s="95">
        <f t="shared" si="57"/>
        <v>0</v>
      </c>
      <c r="BR111" s="95">
        <f t="shared" si="57"/>
        <v>0</v>
      </c>
      <c r="BS111" s="95">
        <f t="shared" ref="BS111:CH111" si="58">(BS$56*$C$14)+(BS$57*$D$14)+(BS$58*$D$14)+(BS$59*$C$14)</f>
        <v>0</v>
      </c>
      <c r="BT111" s="95">
        <f t="shared" si="58"/>
        <v>0</v>
      </c>
      <c r="BU111" s="95">
        <f t="shared" si="58"/>
        <v>0</v>
      </c>
      <c r="BV111" s="95">
        <f t="shared" si="58"/>
        <v>0</v>
      </c>
      <c r="BW111" s="95">
        <f t="shared" si="58"/>
        <v>0</v>
      </c>
      <c r="BX111" s="95">
        <f t="shared" si="58"/>
        <v>0</v>
      </c>
      <c r="BY111" s="95">
        <f t="shared" si="58"/>
        <v>0</v>
      </c>
      <c r="BZ111" s="95">
        <f t="shared" si="58"/>
        <v>0</v>
      </c>
      <c r="CA111" s="95">
        <f t="shared" si="58"/>
        <v>0</v>
      </c>
      <c r="CB111" s="95">
        <f t="shared" si="58"/>
        <v>0</v>
      </c>
      <c r="CC111" s="95">
        <f t="shared" si="58"/>
        <v>0</v>
      </c>
      <c r="CD111" s="95">
        <f t="shared" si="58"/>
        <v>0</v>
      </c>
      <c r="CE111" s="95">
        <f t="shared" si="58"/>
        <v>0</v>
      </c>
      <c r="CF111" s="95">
        <f t="shared" si="58"/>
        <v>0</v>
      </c>
      <c r="CG111" s="95">
        <f t="shared" si="58"/>
        <v>0</v>
      </c>
      <c r="CH111" s="95">
        <f t="shared" si="58"/>
        <v>0</v>
      </c>
    </row>
    <row r="112" spans="2:86">
      <c r="B112" t="s">
        <v>98</v>
      </c>
      <c r="E112" s="90">
        <f>SUM(G112:CH112)</f>
        <v>0</v>
      </c>
      <c r="G112" s="95">
        <f t="shared" ref="G112:BR112" si="59">(G$70*$C$14)+(G$71*$D$14)+(G$72*$D$14)+(G$73*$C$14)</f>
        <v>0</v>
      </c>
      <c r="H112" s="95">
        <f t="shared" si="59"/>
        <v>0</v>
      </c>
      <c r="I112" s="95">
        <f t="shared" si="59"/>
        <v>0</v>
      </c>
      <c r="J112" s="95">
        <f t="shared" si="59"/>
        <v>0</v>
      </c>
      <c r="K112" s="95">
        <f t="shared" si="59"/>
        <v>0</v>
      </c>
      <c r="L112" s="95">
        <f t="shared" si="59"/>
        <v>0</v>
      </c>
      <c r="M112" s="95">
        <f t="shared" si="59"/>
        <v>0</v>
      </c>
      <c r="N112" s="95">
        <f t="shared" si="59"/>
        <v>0</v>
      </c>
      <c r="O112" s="95">
        <f t="shared" si="59"/>
        <v>0</v>
      </c>
      <c r="P112" s="95">
        <f t="shared" si="59"/>
        <v>0</v>
      </c>
      <c r="Q112" s="95">
        <f t="shared" si="59"/>
        <v>0</v>
      </c>
      <c r="R112" s="95">
        <f t="shared" si="59"/>
        <v>0</v>
      </c>
      <c r="S112" s="95">
        <f t="shared" si="59"/>
        <v>0</v>
      </c>
      <c r="T112" s="95">
        <f t="shared" si="59"/>
        <v>0</v>
      </c>
      <c r="U112" s="95">
        <f t="shared" si="59"/>
        <v>0</v>
      </c>
      <c r="V112" s="95">
        <f t="shared" si="59"/>
        <v>0</v>
      </c>
      <c r="W112" s="95">
        <f t="shared" si="59"/>
        <v>0</v>
      </c>
      <c r="X112" s="95">
        <f t="shared" si="59"/>
        <v>0</v>
      </c>
      <c r="Y112" s="95">
        <f t="shared" si="59"/>
        <v>0</v>
      </c>
      <c r="Z112" s="95">
        <f t="shared" si="59"/>
        <v>0</v>
      </c>
      <c r="AA112" s="95">
        <f t="shared" si="59"/>
        <v>0</v>
      </c>
      <c r="AB112" s="95">
        <f t="shared" si="59"/>
        <v>0</v>
      </c>
      <c r="AC112" s="95">
        <f t="shared" si="59"/>
        <v>0</v>
      </c>
      <c r="AD112" s="95">
        <f t="shared" si="59"/>
        <v>0</v>
      </c>
      <c r="AE112" s="95">
        <f t="shared" si="59"/>
        <v>0</v>
      </c>
      <c r="AF112" s="95">
        <f t="shared" si="59"/>
        <v>0</v>
      </c>
      <c r="AG112" s="95">
        <f t="shared" si="59"/>
        <v>0</v>
      </c>
      <c r="AH112" s="95">
        <f t="shared" si="59"/>
        <v>0</v>
      </c>
      <c r="AI112" s="95">
        <f t="shared" si="59"/>
        <v>0</v>
      </c>
      <c r="AJ112" s="95">
        <f t="shared" si="59"/>
        <v>0</v>
      </c>
      <c r="AK112" s="95">
        <f t="shared" si="59"/>
        <v>0</v>
      </c>
      <c r="AL112" s="95">
        <f t="shared" si="59"/>
        <v>0</v>
      </c>
      <c r="AM112" s="95">
        <f t="shared" si="59"/>
        <v>0</v>
      </c>
      <c r="AN112" s="95">
        <f t="shared" si="59"/>
        <v>0</v>
      </c>
      <c r="AO112" s="95">
        <f t="shared" si="59"/>
        <v>0</v>
      </c>
      <c r="AP112" s="95">
        <f t="shared" si="59"/>
        <v>0</v>
      </c>
      <c r="AQ112" s="95">
        <f t="shared" si="59"/>
        <v>0</v>
      </c>
      <c r="AR112" s="95">
        <f t="shared" si="59"/>
        <v>0</v>
      </c>
      <c r="AS112" s="95">
        <f t="shared" si="59"/>
        <v>0</v>
      </c>
      <c r="AT112" s="95">
        <f t="shared" si="59"/>
        <v>0</v>
      </c>
      <c r="AU112" s="95">
        <f t="shared" si="59"/>
        <v>0</v>
      </c>
      <c r="AV112" s="95">
        <f t="shared" si="59"/>
        <v>0</v>
      </c>
      <c r="AW112" s="95">
        <f t="shared" si="59"/>
        <v>0</v>
      </c>
      <c r="AX112" s="95">
        <f t="shared" si="59"/>
        <v>0</v>
      </c>
      <c r="AY112" s="95">
        <f t="shared" si="59"/>
        <v>0</v>
      </c>
      <c r="AZ112" s="95">
        <f t="shared" si="59"/>
        <v>0</v>
      </c>
      <c r="BA112" s="95">
        <f t="shared" si="59"/>
        <v>0</v>
      </c>
      <c r="BB112" s="95">
        <f t="shared" si="59"/>
        <v>0</v>
      </c>
      <c r="BC112" s="95">
        <f t="shared" si="59"/>
        <v>0</v>
      </c>
      <c r="BD112" s="95">
        <f t="shared" si="59"/>
        <v>0</v>
      </c>
      <c r="BE112" s="95">
        <f t="shared" si="59"/>
        <v>0</v>
      </c>
      <c r="BF112" s="95">
        <f t="shared" si="59"/>
        <v>0</v>
      </c>
      <c r="BG112" s="95">
        <f t="shared" si="59"/>
        <v>0</v>
      </c>
      <c r="BH112" s="95">
        <f t="shared" si="59"/>
        <v>0</v>
      </c>
      <c r="BI112" s="95">
        <f t="shared" si="59"/>
        <v>0</v>
      </c>
      <c r="BJ112" s="95">
        <f t="shared" si="59"/>
        <v>0</v>
      </c>
      <c r="BK112" s="95">
        <f t="shared" si="59"/>
        <v>0</v>
      </c>
      <c r="BL112" s="95">
        <f t="shared" si="59"/>
        <v>0</v>
      </c>
      <c r="BM112" s="95">
        <f t="shared" si="59"/>
        <v>0</v>
      </c>
      <c r="BN112" s="95">
        <f t="shared" si="59"/>
        <v>0</v>
      </c>
      <c r="BO112" s="95">
        <f t="shared" si="59"/>
        <v>0</v>
      </c>
      <c r="BP112" s="95">
        <f t="shared" si="59"/>
        <v>0</v>
      </c>
      <c r="BQ112" s="95">
        <f t="shared" si="59"/>
        <v>0</v>
      </c>
      <c r="BR112" s="95">
        <f t="shared" si="59"/>
        <v>0</v>
      </c>
      <c r="BS112" s="95">
        <f t="shared" ref="BS112:CH112" si="60">(BS$70*$C$14)+(BS$71*$D$14)+(BS$72*$D$14)+(BS$73*$C$14)</f>
        <v>0</v>
      </c>
      <c r="BT112" s="95">
        <f t="shared" si="60"/>
        <v>0</v>
      </c>
      <c r="BU112" s="95">
        <f t="shared" si="60"/>
        <v>0</v>
      </c>
      <c r="BV112" s="95">
        <f t="shared" si="60"/>
        <v>0</v>
      </c>
      <c r="BW112" s="95">
        <f t="shared" si="60"/>
        <v>0</v>
      </c>
      <c r="BX112" s="95">
        <f t="shared" si="60"/>
        <v>0</v>
      </c>
      <c r="BY112" s="95">
        <f t="shared" si="60"/>
        <v>0</v>
      </c>
      <c r="BZ112" s="95">
        <f t="shared" si="60"/>
        <v>0</v>
      </c>
      <c r="CA112" s="95">
        <f t="shared" si="60"/>
        <v>0</v>
      </c>
      <c r="CB112" s="95">
        <f t="shared" si="60"/>
        <v>0</v>
      </c>
      <c r="CC112" s="95">
        <f t="shared" si="60"/>
        <v>0</v>
      </c>
      <c r="CD112" s="95">
        <f t="shared" si="60"/>
        <v>0</v>
      </c>
      <c r="CE112" s="95">
        <f t="shared" si="60"/>
        <v>0</v>
      </c>
      <c r="CF112" s="95">
        <f t="shared" si="60"/>
        <v>0</v>
      </c>
      <c r="CG112" s="95">
        <f t="shared" si="60"/>
        <v>0</v>
      </c>
      <c r="CH112" s="95">
        <f t="shared" si="60"/>
        <v>0</v>
      </c>
    </row>
    <row r="113" spans="2:86">
      <c r="B113" t="s">
        <v>88</v>
      </c>
      <c r="E113" s="90">
        <f>SUM(G113:CH113)</f>
        <v>0</v>
      </c>
      <c r="G113" s="95">
        <f t="shared" ref="G113:BR113" si="61">G42</f>
        <v>0</v>
      </c>
      <c r="H113" s="95">
        <f t="shared" si="61"/>
        <v>0</v>
      </c>
      <c r="I113" s="95">
        <f t="shared" si="61"/>
        <v>0</v>
      </c>
      <c r="J113" s="95">
        <f t="shared" si="61"/>
        <v>0</v>
      </c>
      <c r="K113" s="95">
        <f t="shared" si="61"/>
        <v>0</v>
      </c>
      <c r="L113" s="95">
        <f t="shared" si="61"/>
        <v>0</v>
      </c>
      <c r="M113" s="95">
        <f t="shared" si="61"/>
        <v>0</v>
      </c>
      <c r="N113" s="95">
        <f t="shared" si="61"/>
        <v>0</v>
      </c>
      <c r="O113" s="95">
        <f t="shared" si="61"/>
        <v>0</v>
      </c>
      <c r="P113" s="95">
        <f t="shared" si="61"/>
        <v>0</v>
      </c>
      <c r="Q113" s="95">
        <f t="shared" si="61"/>
        <v>0</v>
      </c>
      <c r="R113" s="95">
        <f t="shared" si="61"/>
        <v>0</v>
      </c>
      <c r="S113" s="95">
        <f t="shared" si="61"/>
        <v>0</v>
      </c>
      <c r="T113" s="95">
        <f t="shared" si="61"/>
        <v>0</v>
      </c>
      <c r="U113" s="95">
        <f t="shared" si="61"/>
        <v>0</v>
      </c>
      <c r="V113" s="95">
        <f t="shared" si="61"/>
        <v>0</v>
      </c>
      <c r="W113" s="95">
        <f t="shared" si="61"/>
        <v>0</v>
      </c>
      <c r="X113" s="95">
        <f t="shared" si="61"/>
        <v>0</v>
      </c>
      <c r="Y113" s="95">
        <f t="shared" si="61"/>
        <v>0</v>
      </c>
      <c r="Z113" s="95">
        <f t="shared" si="61"/>
        <v>0</v>
      </c>
      <c r="AA113" s="95">
        <f t="shared" si="61"/>
        <v>0</v>
      </c>
      <c r="AB113" s="95">
        <f t="shared" si="61"/>
        <v>0</v>
      </c>
      <c r="AC113" s="95">
        <f t="shared" si="61"/>
        <v>0</v>
      </c>
      <c r="AD113" s="95">
        <f t="shared" si="61"/>
        <v>0</v>
      </c>
      <c r="AE113" s="95">
        <f t="shared" si="61"/>
        <v>0</v>
      </c>
      <c r="AF113" s="95">
        <f t="shared" si="61"/>
        <v>0</v>
      </c>
      <c r="AG113" s="95">
        <f t="shared" si="61"/>
        <v>0</v>
      </c>
      <c r="AH113" s="95">
        <f t="shared" si="61"/>
        <v>0</v>
      </c>
      <c r="AI113" s="95">
        <f t="shared" si="61"/>
        <v>0</v>
      </c>
      <c r="AJ113" s="95">
        <f t="shared" si="61"/>
        <v>0</v>
      </c>
      <c r="AK113" s="95">
        <f t="shared" si="61"/>
        <v>0</v>
      </c>
      <c r="AL113" s="95">
        <f t="shared" si="61"/>
        <v>0</v>
      </c>
      <c r="AM113" s="95">
        <f t="shared" si="61"/>
        <v>0</v>
      </c>
      <c r="AN113" s="95">
        <f t="shared" si="61"/>
        <v>0</v>
      </c>
      <c r="AO113" s="95">
        <f t="shared" si="61"/>
        <v>0</v>
      </c>
      <c r="AP113" s="95">
        <f t="shared" si="61"/>
        <v>0</v>
      </c>
      <c r="AQ113" s="95">
        <f t="shared" si="61"/>
        <v>0</v>
      </c>
      <c r="AR113" s="95">
        <f t="shared" si="61"/>
        <v>0</v>
      </c>
      <c r="AS113" s="95">
        <f t="shared" si="61"/>
        <v>0</v>
      </c>
      <c r="AT113" s="95">
        <f t="shared" si="61"/>
        <v>0</v>
      </c>
      <c r="AU113" s="95">
        <f t="shared" si="61"/>
        <v>0</v>
      </c>
      <c r="AV113" s="95">
        <f t="shared" si="61"/>
        <v>0</v>
      </c>
      <c r="AW113" s="95">
        <f t="shared" si="61"/>
        <v>0</v>
      </c>
      <c r="AX113" s="95">
        <f t="shared" si="61"/>
        <v>0</v>
      </c>
      <c r="AY113" s="95">
        <f t="shared" si="61"/>
        <v>0</v>
      </c>
      <c r="AZ113" s="95">
        <f t="shared" si="61"/>
        <v>0</v>
      </c>
      <c r="BA113" s="95">
        <f t="shared" si="61"/>
        <v>0</v>
      </c>
      <c r="BB113" s="95">
        <f t="shared" si="61"/>
        <v>0</v>
      </c>
      <c r="BC113" s="95">
        <f t="shared" si="61"/>
        <v>0</v>
      </c>
      <c r="BD113" s="95">
        <f t="shared" si="61"/>
        <v>0</v>
      </c>
      <c r="BE113" s="95">
        <f t="shared" si="61"/>
        <v>0</v>
      </c>
      <c r="BF113" s="95">
        <f t="shared" si="61"/>
        <v>0</v>
      </c>
      <c r="BG113" s="95">
        <f t="shared" si="61"/>
        <v>0</v>
      </c>
      <c r="BH113" s="95">
        <f t="shared" si="61"/>
        <v>0</v>
      </c>
      <c r="BI113" s="95">
        <f t="shared" si="61"/>
        <v>0</v>
      </c>
      <c r="BJ113" s="95">
        <f t="shared" si="61"/>
        <v>0</v>
      </c>
      <c r="BK113" s="95">
        <f t="shared" si="61"/>
        <v>0</v>
      </c>
      <c r="BL113" s="95">
        <f t="shared" si="61"/>
        <v>0</v>
      </c>
      <c r="BM113" s="95">
        <f t="shared" si="61"/>
        <v>0</v>
      </c>
      <c r="BN113" s="95">
        <f t="shared" si="61"/>
        <v>0</v>
      </c>
      <c r="BO113" s="95">
        <f t="shared" si="61"/>
        <v>0</v>
      </c>
      <c r="BP113" s="95">
        <f t="shared" si="61"/>
        <v>0</v>
      </c>
      <c r="BQ113" s="95">
        <f t="shared" si="61"/>
        <v>0</v>
      </c>
      <c r="BR113" s="95">
        <f t="shared" si="61"/>
        <v>0</v>
      </c>
      <c r="BS113" s="95">
        <f t="shared" ref="BS113:CH113" si="62">BS42</f>
        <v>0</v>
      </c>
      <c r="BT113" s="95">
        <f t="shared" si="62"/>
        <v>0</v>
      </c>
      <c r="BU113" s="95">
        <f t="shared" si="62"/>
        <v>0</v>
      </c>
      <c r="BV113" s="95">
        <f t="shared" si="62"/>
        <v>0</v>
      </c>
      <c r="BW113" s="95">
        <f t="shared" si="62"/>
        <v>0</v>
      </c>
      <c r="BX113" s="95">
        <f t="shared" si="62"/>
        <v>0</v>
      </c>
      <c r="BY113" s="95">
        <f t="shared" si="62"/>
        <v>0</v>
      </c>
      <c r="BZ113" s="95">
        <f t="shared" si="62"/>
        <v>0</v>
      </c>
      <c r="CA113" s="95">
        <f t="shared" si="62"/>
        <v>0</v>
      </c>
      <c r="CB113" s="95">
        <f t="shared" si="62"/>
        <v>0</v>
      </c>
      <c r="CC113" s="95">
        <f t="shared" si="62"/>
        <v>0</v>
      </c>
      <c r="CD113" s="95">
        <f t="shared" si="62"/>
        <v>0</v>
      </c>
      <c r="CE113" s="95">
        <f t="shared" si="62"/>
        <v>0</v>
      </c>
      <c r="CF113" s="95">
        <f t="shared" si="62"/>
        <v>0</v>
      </c>
      <c r="CG113" s="95">
        <f t="shared" si="62"/>
        <v>0</v>
      </c>
      <c r="CH113" s="95">
        <f t="shared" si="62"/>
        <v>0</v>
      </c>
    </row>
    <row r="114" spans="2:86">
      <c r="E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row>
    <row r="115" spans="2:86">
      <c r="B115" s="63" t="s">
        <v>89</v>
      </c>
      <c r="E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row>
    <row r="116" spans="2:86">
      <c r="E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row>
    <row r="117" spans="2:86">
      <c r="B117" t="s">
        <v>99</v>
      </c>
      <c r="C117" s="63"/>
      <c r="D117" s="63"/>
      <c r="E117" s="88">
        <f>SUM(G117:CH117)</f>
        <v>0</v>
      </c>
      <c r="F117" s="63"/>
      <c r="G117" s="95">
        <f t="shared" ref="G117:BR117" si="63">SUM(G111:G112)</f>
        <v>0</v>
      </c>
      <c r="H117" s="95">
        <f t="shared" si="63"/>
        <v>0</v>
      </c>
      <c r="I117" s="95">
        <f t="shared" si="63"/>
        <v>0</v>
      </c>
      <c r="J117" s="95">
        <f t="shared" si="63"/>
        <v>0</v>
      </c>
      <c r="K117" s="95">
        <f t="shared" si="63"/>
        <v>0</v>
      </c>
      <c r="L117" s="95">
        <f t="shared" si="63"/>
        <v>0</v>
      </c>
      <c r="M117" s="95">
        <f t="shared" si="63"/>
        <v>0</v>
      </c>
      <c r="N117" s="95">
        <f t="shared" si="63"/>
        <v>0</v>
      </c>
      <c r="O117" s="95">
        <f t="shared" si="63"/>
        <v>0</v>
      </c>
      <c r="P117" s="95">
        <f t="shared" si="63"/>
        <v>0</v>
      </c>
      <c r="Q117" s="95">
        <f t="shared" si="63"/>
        <v>0</v>
      </c>
      <c r="R117" s="95">
        <f t="shared" si="63"/>
        <v>0</v>
      </c>
      <c r="S117" s="95">
        <f t="shared" si="63"/>
        <v>0</v>
      </c>
      <c r="T117" s="95">
        <f t="shared" si="63"/>
        <v>0</v>
      </c>
      <c r="U117" s="95">
        <f t="shared" si="63"/>
        <v>0</v>
      </c>
      <c r="V117" s="95">
        <f t="shared" si="63"/>
        <v>0</v>
      </c>
      <c r="W117" s="95">
        <f t="shared" si="63"/>
        <v>0</v>
      </c>
      <c r="X117" s="95">
        <f t="shared" si="63"/>
        <v>0</v>
      </c>
      <c r="Y117" s="95">
        <f t="shared" si="63"/>
        <v>0</v>
      </c>
      <c r="Z117" s="95">
        <f t="shared" si="63"/>
        <v>0</v>
      </c>
      <c r="AA117" s="95">
        <f t="shared" si="63"/>
        <v>0</v>
      </c>
      <c r="AB117" s="95">
        <f t="shared" si="63"/>
        <v>0</v>
      </c>
      <c r="AC117" s="95">
        <f t="shared" si="63"/>
        <v>0</v>
      </c>
      <c r="AD117" s="95">
        <f t="shared" si="63"/>
        <v>0</v>
      </c>
      <c r="AE117" s="95">
        <f t="shared" si="63"/>
        <v>0</v>
      </c>
      <c r="AF117" s="95">
        <f t="shared" si="63"/>
        <v>0</v>
      </c>
      <c r="AG117" s="95">
        <f t="shared" si="63"/>
        <v>0</v>
      </c>
      <c r="AH117" s="95">
        <f t="shared" si="63"/>
        <v>0</v>
      </c>
      <c r="AI117" s="95">
        <f t="shared" si="63"/>
        <v>0</v>
      </c>
      <c r="AJ117" s="95">
        <f t="shared" si="63"/>
        <v>0</v>
      </c>
      <c r="AK117" s="95">
        <f t="shared" si="63"/>
        <v>0</v>
      </c>
      <c r="AL117" s="95">
        <f t="shared" si="63"/>
        <v>0</v>
      </c>
      <c r="AM117" s="95">
        <f t="shared" si="63"/>
        <v>0</v>
      </c>
      <c r="AN117" s="95">
        <f t="shared" si="63"/>
        <v>0</v>
      </c>
      <c r="AO117" s="95">
        <f t="shared" si="63"/>
        <v>0</v>
      </c>
      <c r="AP117" s="95">
        <f t="shared" si="63"/>
        <v>0</v>
      </c>
      <c r="AQ117" s="95">
        <f t="shared" si="63"/>
        <v>0</v>
      </c>
      <c r="AR117" s="95">
        <f t="shared" si="63"/>
        <v>0</v>
      </c>
      <c r="AS117" s="95">
        <f t="shared" si="63"/>
        <v>0</v>
      </c>
      <c r="AT117" s="95">
        <f t="shared" si="63"/>
        <v>0</v>
      </c>
      <c r="AU117" s="95">
        <f t="shared" si="63"/>
        <v>0</v>
      </c>
      <c r="AV117" s="95">
        <f t="shared" si="63"/>
        <v>0</v>
      </c>
      <c r="AW117" s="95">
        <f t="shared" si="63"/>
        <v>0</v>
      </c>
      <c r="AX117" s="95">
        <f t="shared" si="63"/>
        <v>0</v>
      </c>
      <c r="AY117" s="95">
        <f t="shared" si="63"/>
        <v>0</v>
      </c>
      <c r="AZ117" s="95">
        <f t="shared" si="63"/>
        <v>0</v>
      </c>
      <c r="BA117" s="95">
        <f t="shared" si="63"/>
        <v>0</v>
      </c>
      <c r="BB117" s="95">
        <f t="shared" si="63"/>
        <v>0</v>
      </c>
      <c r="BC117" s="95">
        <f t="shared" si="63"/>
        <v>0</v>
      </c>
      <c r="BD117" s="95">
        <f t="shared" si="63"/>
        <v>0</v>
      </c>
      <c r="BE117" s="95">
        <f t="shared" si="63"/>
        <v>0</v>
      </c>
      <c r="BF117" s="95">
        <f t="shared" si="63"/>
        <v>0</v>
      </c>
      <c r="BG117" s="95">
        <f t="shared" si="63"/>
        <v>0</v>
      </c>
      <c r="BH117" s="95">
        <f t="shared" si="63"/>
        <v>0</v>
      </c>
      <c r="BI117" s="95">
        <f t="shared" si="63"/>
        <v>0</v>
      </c>
      <c r="BJ117" s="95">
        <f t="shared" si="63"/>
        <v>0</v>
      </c>
      <c r="BK117" s="95">
        <f t="shared" si="63"/>
        <v>0</v>
      </c>
      <c r="BL117" s="95">
        <f t="shared" si="63"/>
        <v>0</v>
      </c>
      <c r="BM117" s="95">
        <f t="shared" si="63"/>
        <v>0</v>
      </c>
      <c r="BN117" s="95">
        <f t="shared" si="63"/>
        <v>0</v>
      </c>
      <c r="BO117" s="95">
        <f t="shared" si="63"/>
        <v>0</v>
      </c>
      <c r="BP117" s="95">
        <f t="shared" si="63"/>
        <v>0</v>
      </c>
      <c r="BQ117" s="95">
        <f t="shared" si="63"/>
        <v>0</v>
      </c>
      <c r="BR117" s="95">
        <f t="shared" si="63"/>
        <v>0</v>
      </c>
      <c r="BS117" s="95">
        <f t="shared" ref="BS117:CH117" si="64">SUM(BS111:BS112)</f>
        <v>0</v>
      </c>
      <c r="BT117" s="95">
        <f t="shared" si="64"/>
        <v>0</v>
      </c>
      <c r="BU117" s="95">
        <f t="shared" si="64"/>
        <v>0</v>
      </c>
      <c r="BV117" s="95">
        <f t="shared" si="64"/>
        <v>0</v>
      </c>
      <c r="BW117" s="95">
        <f t="shared" si="64"/>
        <v>0</v>
      </c>
      <c r="BX117" s="95">
        <f t="shared" si="64"/>
        <v>0</v>
      </c>
      <c r="BY117" s="95">
        <f t="shared" si="64"/>
        <v>0</v>
      </c>
      <c r="BZ117" s="95">
        <f t="shared" si="64"/>
        <v>0</v>
      </c>
      <c r="CA117" s="95">
        <f t="shared" si="64"/>
        <v>0</v>
      </c>
      <c r="CB117" s="95">
        <f t="shared" si="64"/>
        <v>0</v>
      </c>
      <c r="CC117" s="95">
        <f t="shared" si="64"/>
        <v>0</v>
      </c>
      <c r="CD117" s="95">
        <f t="shared" si="64"/>
        <v>0</v>
      </c>
      <c r="CE117" s="95">
        <f t="shared" si="64"/>
        <v>0</v>
      </c>
      <c r="CF117" s="95">
        <f t="shared" si="64"/>
        <v>0</v>
      </c>
      <c r="CG117" s="95">
        <f t="shared" si="64"/>
        <v>0</v>
      </c>
      <c r="CH117" s="95">
        <f t="shared" si="64"/>
        <v>0</v>
      </c>
    </row>
    <row r="118" spans="2:86">
      <c r="B118" t="s">
        <v>100</v>
      </c>
      <c r="E118" s="90">
        <f>SUM(G118:CH118)</f>
        <v>0</v>
      </c>
      <c r="F118" s="63"/>
      <c r="G118" s="91">
        <f t="shared" ref="G118:BR118" si="65">SUM(G110,G117)</f>
        <v>0</v>
      </c>
      <c r="H118" s="91">
        <f t="shared" si="65"/>
        <v>0</v>
      </c>
      <c r="I118" s="91">
        <f t="shared" si="65"/>
        <v>0</v>
      </c>
      <c r="J118" s="91">
        <f t="shared" si="65"/>
        <v>0</v>
      </c>
      <c r="K118" s="91">
        <f t="shared" si="65"/>
        <v>0</v>
      </c>
      <c r="L118" s="91">
        <f t="shared" si="65"/>
        <v>0</v>
      </c>
      <c r="M118" s="91">
        <f t="shared" si="65"/>
        <v>0</v>
      </c>
      <c r="N118" s="91">
        <f t="shared" si="65"/>
        <v>0</v>
      </c>
      <c r="O118" s="91">
        <f t="shared" si="65"/>
        <v>0</v>
      </c>
      <c r="P118" s="91">
        <f t="shared" si="65"/>
        <v>0</v>
      </c>
      <c r="Q118" s="91">
        <f t="shared" si="65"/>
        <v>0</v>
      </c>
      <c r="R118" s="91">
        <f t="shared" si="65"/>
        <v>0</v>
      </c>
      <c r="S118" s="91">
        <f t="shared" si="65"/>
        <v>0</v>
      </c>
      <c r="T118" s="91">
        <f t="shared" si="65"/>
        <v>0</v>
      </c>
      <c r="U118" s="91">
        <f t="shared" si="65"/>
        <v>0</v>
      </c>
      <c r="V118" s="91">
        <f t="shared" si="65"/>
        <v>0</v>
      </c>
      <c r="W118" s="91">
        <f t="shared" si="65"/>
        <v>0</v>
      </c>
      <c r="X118" s="91">
        <f t="shared" si="65"/>
        <v>0</v>
      </c>
      <c r="Y118" s="91">
        <f t="shared" si="65"/>
        <v>0</v>
      </c>
      <c r="Z118" s="91">
        <f t="shared" si="65"/>
        <v>0</v>
      </c>
      <c r="AA118" s="91">
        <f t="shared" si="65"/>
        <v>0</v>
      </c>
      <c r="AB118" s="91">
        <f t="shared" si="65"/>
        <v>0</v>
      </c>
      <c r="AC118" s="91">
        <f t="shared" si="65"/>
        <v>0</v>
      </c>
      <c r="AD118" s="91">
        <f t="shared" si="65"/>
        <v>0</v>
      </c>
      <c r="AE118" s="91">
        <f t="shared" si="65"/>
        <v>0</v>
      </c>
      <c r="AF118" s="91">
        <f t="shared" si="65"/>
        <v>0</v>
      </c>
      <c r="AG118" s="91">
        <f t="shared" si="65"/>
        <v>0</v>
      </c>
      <c r="AH118" s="91">
        <f t="shared" si="65"/>
        <v>0</v>
      </c>
      <c r="AI118" s="91">
        <f t="shared" si="65"/>
        <v>0</v>
      </c>
      <c r="AJ118" s="91">
        <f t="shared" si="65"/>
        <v>0</v>
      </c>
      <c r="AK118" s="91">
        <f t="shared" si="65"/>
        <v>0</v>
      </c>
      <c r="AL118" s="91">
        <f t="shared" si="65"/>
        <v>0</v>
      </c>
      <c r="AM118" s="91">
        <f t="shared" si="65"/>
        <v>0</v>
      </c>
      <c r="AN118" s="91">
        <f t="shared" si="65"/>
        <v>0</v>
      </c>
      <c r="AO118" s="91">
        <f t="shared" si="65"/>
        <v>0</v>
      </c>
      <c r="AP118" s="91">
        <f t="shared" si="65"/>
        <v>0</v>
      </c>
      <c r="AQ118" s="91">
        <f t="shared" si="65"/>
        <v>0</v>
      </c>
      <c r="AR118" s="91">
        <f t="shared" si="65"/>
        <v>0</v>
      </c>
      <c r="AS118" s="91">
        <f t="shared" si="65"/>
        <v>0</v>
      </c>
      <c r="AT118" s="91">
        <f t="shared" si="65"/>
        <v>0</v>
      </c>
      <c r="AU118" s="91">
        <f t="shared" si="65"/>
        <v>0</v>
      </c>
      <c r="AV118" s="91">
        <f t="shared" si="65"/>
        <v>0</v>
      </c>
      <c r="AW118" s="91">
        <f t="shared" si="65"/>
        <v>0</v>
      </c>
      <c r="AX118" s="91">
        <f t="shared" si="65"/>
        <v>0</v>
      </c>
      <c r="AY118" s="91">
        <f t="shared" si="65"/>
        <v>0</v>
      </c>
      <c r="AZ118" s="91">
        <f t="shared" si="65"/>
        <v>0</v>
      </c>
      <c r="BA118" s="91">
        <f t="shared" si="65"/>
        <v>0</v>
      </c>
      <c r="BB118" s="91">
        <f t="shared" si="65"/>
        <v>0</v>
      </c>
      <c r="BC118" s="91">
        <f t="shared" si="65"/>
        <v>0</v>
      </c>
      <c r="BD118" s="91">
        <f t="shared" si="65"/>
        <v>0</v>
      </c>
      <c r="BE118" s="91">
        <f t="shared" si="65"/>
        <v>0</v>
      </c>
      <c r="BF118" s="91">
        <f t="shared" si="65"/>
        <v>0</v>
      </c>
      <c r="BG118" s="91">
        <f t="shared" si="65"/>
        <v>0</v>
      </c>
      <c r="BH118" s="91">
        <f t="shared" si="65"/>
        <v>0</v>
      </c>
      <c r="BI118" s="91">
        <f t="shared" si="65"/>
        <v>0</v>
      </c>
      <c r="BJ118" s="91">
        <f t="shared" si="65"/>
        <v>0</v>
      </c>
      <c r="BK118" s="91">
        <f t="shared" si="65"/>
        <v>0</v>
      </c>
      <c r="BL118" s="91">
        <f t="shared" si="65"/>
        <v>0</v>
      </c>
      <c r="BM118" s="91">
        <f t="shared" si="65"/>
        <v>0</v>
      </c>
      <c r="BN118" s="91">
        <f t="shared" si="65"/>
        <v>0</v>
      </c>
      <c r="BO118" s="91">
        <f t="shared" si="65"/>
        <v>0</v>
      </c>
      <c r="BP118" s="91">
        <f t="shared" si="65"/>
        <v>0</v>
      </c>
      <c r="BQ118" s="91">
        <f t="shared" si="65"/>
        <v>0</v>
      </c>
      <c r="BR118" s="91">
        <f t="shared" si="65"/>
        <v>0</v>
      </c>
      <c r="BS118" s="91">
        <f t="shared" ref="BS118:CH118" si="66">SUM(BS110,BS117)</f>
        <v>0</v>
      </c>
      <c r="BT118" s="91">
        <f t="shared" si="66"/>
        <v>0</v>
      </c>
      <c r="BU118" s="91">
        <f t="shared" si="66"/>
        <v>0</v>
      </c>
      <c r="BV118" s="91">
        <f t="shared" si="66"/>
        <v>0</v>
      </c>
      <c r="BW118" s="91">
        <f t="shared" si="66"/>
        <v>0</v>
      </c>
      <c r="BX118" s="91">
        <f t="shared" si="66"/>
        <v>0</v>
      </c>
      <c r="BY118" s="91">
        <f t="shared" si="66"/>
        <v>0</v>
      </c>
      <c r="BZ118" s="91">
        <f t="shared" si="66"/>
        <v>0</v>
      </c>
      <c r="CA118" s="91">
        <f t="shared" si="66"/>
        <v>0</v>
      </c>
      <c r="CB118" s="91">
        <f t="shared" si="66"/>
        <v>0</v>
      </c>
      <c r="CC118" s="91">
        <f t="shared" si="66"/>
        <v>0</v>
      </c>
      <c r="CD118" s="91">
        <f t="shared" si="66"/>
        <v>0</v>
      </c>
      <c r="CE118" s="91">
        <f t="shared" si="66"/>
        <v>0</v>
      </c>
      <c r="CF118" s="91">
        <f t="shared" si="66"/>
        <v>0</v>
      </c>
      <c r="CG118" s="91">
        <f t="shared" si="66"/>
        <v>0</v>
      </c>
      <c r="CH118" s="91">
        <f t="shared" si="66"/>
        <v>0</v>
      </c>
    </row>
    <row r="119" spans="2:86">
      <c r="B119" t="s">
        <v>101</v>
      </c>
      <c r="E119" s="88">
        <f>SUM(G119:CH119)</f>
        <v>0</v>
      </c>
      <c r="F119" s="63"/>
      <c r="G119" s="95">
        <f t="shared" ref="G119:BR119" si="67">IF(G$3&lt;$C$9,G118,0)</f>
        <v>0</v>
      </c>
      <c r="H119" s="95">
        <f t="shared" si="67"/>
        <v>0</v>
      </c>
      <c r="I119" s="95">
        <f t="shared" si="67"/>
        <v>0</v>
      </c>
      <c r="J119" s="95">
        <f t="shared" si="67"/>
        <v>0</v>
      </c>
      <c r="K119" s="95">
        <f t="shared" si="67"/>
        <v>0</v>
      </c>
      <c r="L119" s="95">
        <f t="shared" si="67"/>
        <v>0</v>
      </c>
      <c r="M119" s="95">
        <f t="shared" si="67"/>
        <v>0</v>
      </c>
      <c r="N119" s="95">
        <f t="shared" si="67"/>
        <v>0</v>
      </c>
      <c r="O119" s="95">
        <f t="shared" si="67"/>
        <v>0</v>
      </c>
      <c r="P119" s="95">
        <f t="shared" si="67"/>
        <v>0</v>
      </c>
      <c r="Q119" s="95">
        <f t="shared" si="67"/>
        <v>0</v>
      </c>
      <c r="R119" s="95">
        <f t="shared" si="67"/>
        <v>0</v>
      </c>
      <c r="S119" s="95">
        <f t="shared" si="67"/>
        <v>0</v>
      </c>
      <c r="T119" s="95">
        <f t="shared" si="67"/>
        <v>0</v>
      </c>
      <c r="U119" s="95">
        <f t="shared" si="67"/>
        <v>0</v>
      </c>
      <c r="V119" s="95">
        <f t="shared" si="67"/>
        <v>0</v>
      </c>
      <c r="W119" s="95">
        <f t="shared" si="67"/>
        <v>0</v>
      </c>
      <c r="X119" s="95">
        <f t="shared" si="67"/>
        <v>0</v>
      </c>
      <c r="Y119" s="95">
        <f t="shared" si="67"/>
        <v>0</v>
      </c>
      <c r="Z119" s="95">
        <f t="shared" si="67"/>
        <v>0</v>
      </c>
      <c r="AA119" s="95">
        <f t="shared" si="67"/>
        <v>0</v>
      </c>
      <c r="AB119" s="95">
        <f t="shared" si="67"/>
        <v>0</v>
      </c>
      <c r="AC119" s="95">
        <f t="shared" si="67"/>
        <v>0</v>
      </c>
      <c r="AD119" s="95">
        <f t="shared" si="67"/>
        <v>0</v>
      </c>
      <c r="AE119" s="95">
        <f t="shared" si="67"/>
        <v>0</v>
      </c>
      <c r="AF119" s="95">
        <f t="shared" si="67"/>
        <v>0</v>
      </c>
      <c r="AG119" s="95">
        <f t="shared" si="67"/>
        <v>0</v>
      </c>
      <c r="AH119" s="95">
        <f t="shared" si="67"/>
        <v>0</v>
      </c>
      <c r="AI119" s="95">
        <f t="shared" si="67"/>
        <v>0</v>
      </c>
      <c r="AJ119" s="95">
        <f t="shared" si="67"/>
        <v>0</v>
      </c>
      <c r="AK119" s="95">
        <f t="shared" si="67"/>
        <v>0</v>
      </c>
      <c r="AL119" s="95">
        <f t="shared" si="67"/>
        <v>0</v>
      </c>
      <c r="AM119" s="95">
        <f t="shared" si="67"/>
        <v>0</v>
      </c>
      <c r="AN119" s="95">
        <f t="shared" si="67"/>
        <v>0</v>
      </c>
      <c r="AO119" s="95">
        <f t="shared" si="67"/>
        <v>0</v>
      </c>
      <c r="AP119" s="95">
        <f t="shared" si="67"/>
        <v>0</v>
      </c>
      <c r="AQ119" s="95">
        <f t="shared" si="67"/>
        <v>0</v>
      </c>
      <c r="AR119" s="95">
        <f t="shared" si="67"/>
        <v>0</v>
      </c>
      <c r="AS119" s="95">
        <f t="shared" si="67"/>
        <v>0</v>
      </c>
      <c r="AT119" s="95">
        <f t="shared" si="67"/>
        <v>0</v>
      </c>
      <c r="AU119" s="95">
        <f t="shared" si="67"/>
        <v>0</v>
      </c>
      <c r="AV119" s="95">
        <f t="shared" si="67"/>
        <v>0</v>
      </c>
      <c r="AW119" s="95">
        <f t="shared" si="67"/>
        <v>0</v>
      </c>
      <c r="AX119" s="95">
        <f t="shared" si="67"/>
        <v>0</v>
      </c>
      <c r="AY119" s="95">
        <f t="shared" si="67"/>
        <v>0</v>
      </c>
      <c r="AZ119" s="95">
        <f t="shared" si="67"/>
        <v>0</v>
      </c>
      <c r="BA119" s="95">
        <f t="shared" si="67"/>
        <v>0</v>
      </c>
      <c r="BB119" s="95">
        <f t="shared" si="67"/>
        <v>0</v>
      </c>
      <c r="BC119" s="95">
        <f t="shared" si="67"/>
        <v>0</v>
      </c>
      <c r="BD119" s="95">
        <f t="shared" si="67"/>
        <v>0</v>
      </c>
      <c r="BE119" s="95">
        <f t="shared" si="67"/>
        <v>0</v>
      </c>
      <c r="BF119" s="95">
        <f t="shared" si="67"/>
        <v>0</v>
      </c>
      <c r="BG119" s="95">
        <f t="shared" si="67"/>
        <v>0</v>
      </c>
      <c r="BH119" s="95">
        <f t="shared" si="67"/>
        <v>0</v>
      </c>
      <c r="BI119" s="95">
        <f t="shared" si="67"/>
        <v>0</v>
      </c>
      <c r="BJ119" s="95">
        <f t="shared" si="67"/>
        <v>0</v>
      </c>
      <c r="BK119" s="95">
        <f t="shared" si="67"/>
        <v>0</v>
      </c>
      <c r="BL119" s="95">
        <f t="shared" si="67"/>
        <v>0</v>
      </c>
      <c r="BM119" s="95">
        <f t="shared" si="67"/>
        <v>0</v>
      </c>
      <c r="BN119" s="95">
        <f t="shared" si="67"/>
        <v>0</v>
      </c>
      <c r="BO119" s="95">
        <f t="shared" si="67"/>
        <v>0</v>
      </c>
      <c r="BP119" s="95">
        <f t="shared" si="67"/>
        <v>0</v>
      </c>
      <c r="BQ119" s="95">
        <f t="shared" si="67"/>
        <v>0</v>
      </c>
      <c r="BR119" s="95">
        <f t="shared" si="67"/>
        <v>0</v>
      </c>
      <c r="BS119" s="95">
        <f t="shared" ref="BS119:CH119" si="68">IF(BS$3&lt;$C$9,BS118,0)</f>
        <v>0</v>
      </c>
      <c r="BT119" s="95">
        <f t="shared" si="68"/>
        <v>0</v>
      </c>
      <c r="BU119" s="95">
        <f t="shared" si="68"/>
        <v>0</v>
      </c>
      <c r="BV119" s="95">
        <f t="shared" si="68"/>
        <v>0</v>
      </c>
      <c r="BW119" s="95">
        <f t="shared" si="68"/>
        <v>0</v>
      </c>
      <c r="BX119" s="95">
        <f t="shared" si="68"/>
        <v>0</v>
      </c>
      <c r="BY119" s="95">
        <f t="shared" si="68"/>
        <v>0</v>
      </c>
      <c r="BZ119" s="95">
        <f t="shared" si="68"/>
        <v>0</v>
      </c>
      <c r="CA119" s="95">
        <f t="shared" si="68"/>
        <v>0</v>
      </c>
      <c r="CB119" s="95">
        <f t="shared" si="68"/>
        <v>0</v>
      </c>
      <c r="CC119" s="95">
        <f t="shared" si="68"/>
        <v>0</v>
      </c>
      <c r="CD119" s="95">
        <f t="shared" si="68"/>
        <v>0</v>
      </c>
      <c r="CE119" s="95">
        <f t="shared" si="68"/>
        <v>0</v>
      </c>
      <c r="CF119" s="95">
        <f t="shared" si="68"/>
        <v>0</v>
      </c>
      <c r="CG119" s="95">
        <f t="shared" si="68"/>
        <v>0</v>
      </c>
      <c r="CH119" s="95">
        <f t="shared" si="68"/>
        <v>0</v>
      </c>
    </row>
    <row r="120" spans="2:86">
      <c r="E120" s="90"/>
      <c r="F120" s="63"/>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row>
    <row r="121" spans="2:86">
      <c r="B121" t="s">
        <v>102</v>
      </c>
      <c r="C121" s="63"/>
      <c r="D121" s="63"/>
      <c r="E121" s="88">
        <f>SUM(G121:CH121)</f>
        <v>0</v>
      </c>
      <c r="F121" s="63"/>
      <c r="G121" s="95">
        <f t="shared" ref="G121:BR121" si="69">G117+G113</f>
        <v>0</v>
      </c>
      <c r="H121" s="95">
        <f t="shared" si="69"/>
        <v>0</v>
      </c>
      <c r="I121" s="95">
        <f t="shared" si="69"/>
        <v>0</v>
      </c>
      <c r="J121" s="95">
        <f t="shared" si="69"/>
        <v>0</v>
      </c>
      <c r="K121" s="95">
        <f t="shared" si="69"/>
        <v>0</v>
      </c>
      <c r="L121" s="95">
        <f t="shared" si="69"/>
        <v>0</v>
      </c>
      <c r="M121" s="95">
        <f t="shared" si="69"/>
        <v>0</v>
      </c>
      <c r="N121" s="95">
        <f t="shared" si="69"/>
        <v>0</v>
      </c>
      <c r="O121" s="95">
        <f t="shared" si="69"/>
        <v>0</v>
      </c>
      <c r="P121" s="95">
        <f t="shared" si="69"/>
        <v>0</v>
      </c>
      <c r="Q121" s="95">
        <f t="shared" si="69"/>
        <v>0</v>
      </c>
      <c r="R121" s="95">
        <f t="shared" si="69"/>
        <v>0</v>
      </c>
      <c r="S121" s="95">
        <f t="shared" si="69"/>
        <v>0</v>
      </c>
      <c r="T121" s="95">
        <f t="shared" si="69"/>
        <v>0</v>
      </c>
      <c r="U121" s="95">
        <f t="shared" si="69"/>
        <v>0</v>
      </c>
      <c r="V121" s="95">
        <f t="shared" si="69"/>
        <v>0</v>
      </c>
      <c r="W121" s="95">
        <f t="shared" si="69"/>
        <v>0</v>
      </c>
      <c r="X121" s="95">
        <f t="shared" si="69"/>
        <v>0</v>
      </c>
      <c r="Y121" s="95">
        <f t="shared" si="69"/>
        <v>0</v>
      </c>
      <c r="Z121" s="95">
        <f t="shared" si="69"/>
        <v>0</v>
      </c>
      <c r="AA121" s="95">
        <f t="shared" si="69"/>
        <v>0</v>
      </c>
      <c r="AB121" s="95">
        <f t="shared" si="69"/>
        <v>0</v>
      </c>
      <c r="AC121" s="95">
        <f t="shared" si="69"/>
        <v>0</v>
      </c>
      <c r="AD121" s="95">
        <f t="shared" si="69"/>
        <v>0</v>
      </c>
      <c r="AE121" s="95">
        <f t="shared" si="69"/>
        <v>0</v>
      </c>
      <c r="AF121" s="95">
        <f t="shared" si="69"/>
        <v>0</v>
      </c>
      <c r="AG121" s="95">
        <f t="shared" si="69"/>
        <v>0</v>
      </c>
      <c r="AH121" s="95">
        <f t="shared" si="69"/>
        <v>0</v>
      </c>
      <c r="AI121" s="95">
        <f t="shared" si="69"/>
        <v>0</v>
      </c>
      <c r="AJ121" s="95">
        <f t="shared" si="69"/>
        <v>0</v>
      </c>
      <c r="AK121" s="95">
        <f t="shared" si="69"/>
        <v>0</v>
      </c>
      <c r="AL121" s="95">
        <f t="shared" si="69"/>
        <v>0</v>
      </c>
      <c r="AM121" s="95">
        <f t="shared" si="69"/>
        <v>0</v>
      </c>
      <c r="AN121" s="95">
        <f t="shared" si="69"/>
        <v>0</v>
      </c>
      <c r="AO121" s="95">
        <f t="shared" si="69"/>
        <v>0</v>
      </c>
      <c r="AP121" s="95">
        <f t="shared" si="69"/>
        <v>0</v>
      </c>
      <c r="AQ121" s="95">
        <f t="shared" si="69"/>
        <v>0</v>
      </c>
      <c r="AR121" s="95">
        <f t="shared" si="69"/>
        <v>0</v>
      </c>
      <c r="AS121" s="95">
        <f t="shared" si="69"/>
        <v>0</v>
      </c>
      <c r="AT121" s="95">
        <f t="shared" si="69"/>
        <v>0</v>
      </c>
      <c r="AU121" s="95">
        <f t="shared" si="69"/>
        <v>0</v>
      </c>
      <c r="AV121" s="95">
        <f t="shared" si="69"/>
        <v>0</v>
      </c>
      <c r="AW121" s="95">
        <f t="shared" si="69"/>
        <v>0</v>
      </c>
      <c r="AX121" s="95">
        <f t="shared" si="69"/>
        <v>0</v>
      </c>
      <c r="AY121" s="95">
        <f t="shared" si="69"/>
        <v>0</v>
      </c>
      <c r="AZ121" s="95">
        <f t="shared" si="69"/>
        <v>0</v>
      </c>
      <c r="BA121" s="95">
        <f t="shared" si="69"/>
        <v>0</v>
      </c>
      <c r="BB121" s="95">
        <f t="shared" si="69"/>
        <v>0</v>
      </c>
      <c r="BC121" s="95">
        <f t="shared" si="69"/>
        <v>0</v>
      </c>
      <c r="BD121" s="95">
        <f t="shared" si="69"/>
        <v>0</v>
      </c>
      <c r="BE121" s="95">
        <f t="shared" si="69"/>
        <v>0</v>
      </c>
      <c r="BF121" s="95">
        <f t="shared" si="69"/>
        <v>0</v>
      </c>
      <c r="BG121" s="95">
        <f t="shared" si="69"/>
        <v>0</v>
      </c>
      <c r="BH121" s="95">
        <f t="shared" si="69"/>
        <v>0</v>
      </c>
      <c r="BI121" s="95">
        <f t="shared" si="69"/>
        <v>0</v>
      </c>
      <c r="BJ121" s="95">
        <f t="shared" si="69"/>
        <v>0</v>
      </c>
      <c r="BK121" s="95">
        <f t="shared" si="69"/>
        <v>0</v>
      </c>
      <c r="BL121" s="95">
        <f t="shared" si="69"/>
        <v>0</v>
      </c>
      <c r="BM121" s="95">
        <f t="shared" si="69"/>
        <v>0</v>
      </c>
      <c r="BN121" s="95">
        <f t="shared" si="69"/>
        <v>0</v>
      </c>
      <c r="BO121" s="95">
        <f t="shared" si="69"/>
        <v>0</v>
      </c>
      <c r="BP121" s="95">
        <f t="shared" si="69"/>
        <v>0</v>
      </c>
      <c r="BQ121" s="95">
        <f t="shared" si="69"/>
        <v>0</v>
      </c>
      <c r="BR121" s="95">
        <f t="shared" si="69"/>
        <v>0</v>
      </c>
      <c r="BS121" s="95">
        <f t="shared" ref="BS121:CH121" si="70">BS117+BS113</f>
        <v>0</v>
      </c>
      <c r="BT121" s="95">
        <f t="shared" si="70"/>
        <v>0</v>
      </c>
      <c r="BU121" s="95">
        <f t="shared" si="70"/>
        <v>0</v>
      </c>
      <c r="BV121" s="95">
        <f t="shared" si="70"/>
        <v>0</v>
      </c>
      <c r="BW121" s="95">
        <f t="shared" si="70"/>
        <v>0</v>
      </c>
      <c r="BX121" s="95">
        <f t="shared" si="70"/>
        <v>0</v>
      </c>
      <c r="BY121" s="95">
        <f t="shared" si="70"/>
        <v>0</v>
      </c>
      <c r="BZ121" s="95">
        <f t="shared" si="70"/>
        <v>0</v>
      </c>
      <c r="CA121" s="95">
        <f t="shared" si="70"/>
        <v>0</v>
      </c>
      <c r="CB121" s="95">
        <f t="shared" si="70"/>
        <v>0</v>
      </c>
      <c r="CC121" s="95">
        <f t="shared" si="70"/>
        <v>0</v>
      </c>
      <c r="CD121" s="95">
        <f t="shared" si="70"/>
        <v>0</v>
      </c>
      <c r="CE121" s="95">
        <f t="shared" si="70"/>
        <v>0</v>
      </c>
      <c r="CF121" s="95">
        <f t="shared" si="70"/>
        <v>0</v>
      </c>
      <c r="CG121" s="95">
        <f t="shared" si="70"/>
        <v>0</v>
      </c>
      <c r="CH121" s="95">
        <f t="shared" si="70"/>
        <v>0</v>
      </c>
    </row>
    <row r="122" spans="2:86">
      <c r="B122" t="s">
        <v>103</v>
      </c>
      <c r="E122" s="90">
        <f>SUM(G122:CH122)</f>
        <v>0</v>
      </c>
      <c r="F122" s="63"/>
      <c r="G122" s="91">
        <f t="shared" ref="G122:BR122" si="71">G118+G113</f>
        <v>0</v>
      </c>
      <c r="H122" s="91">
        <f t="shared" si="71"/>
        <v>0</v>
      </c>
      <c r="I122" s="91">
        <f t="shared" si="71"/>
        <v>0</v>
      </c>
      <c r="J122" s="91">
        <f t="shared" si="71"/>
        <v>0</v>
      </c>
      <c r="K122" s="91">
        <f t="shared" si="71"/>
        <v>0</v>
      </c>
      <c r="L122" s="91">
        <f t="shared" si="71"/>
        <v>0</v>
      </c>
      <c r="M122" s="91">
        <f t="shared" si="71"/>
        <v>0</v>
      </c>
      <c r="N122" s="91">
        <f t="shared" si="71"/>
        <v>0</v>
      </c>
      <c r="O122" s="91">
        <f t="shared" si="71"/>
        <v>0</v>
      </c>
      <c r="P122" s="91">
        <f t="shared" si="71"/>
        <v>0</v>
      </c>
      <c r="Q122" s="91">
        <f t="shared" si="71"/>
        <v>0</v>
      </c>
      <c r="R122" s="91">
        <f t="shared" si="71"/>
        <v>0</v>
      </c>
      <c r="S122" s="91">
        <f t="shared" si="71"/>
        <v>0</v>
      </c>
      <c r="T122" s="91">
        <f t="shared" si="71"/>
        <v>0</v>
      </c>
      <c r="U122" s="91">
        <f t="shared" si="71"/>
        <v>0</v>
      </c>
      <c r="V122" s="91">
        <f t="shared" si="71"/>
        <v>0</v>
      </c>
      <c r="W122" s="91">
        <f t="shared" si="71"/>
        <v>0</v>
      </c>
      <c r="X122" s="91">
        <f t="shared" si="71"/>
        <v>0</v>
      </c>
      <c r="Y122" s="91">
        <f t="shared" si="71"/>
        <v>0</v>
      </c>
      <c r="Z122" s="91">
        <f t="shared" si="71"/>
        <v>0</v>
      </c>
      <c r="AA122" s="91">
        <f t="shared" si="71"/>
        <v>0</v>
      </c>
      <c r="AB122" s="91">
        <f t="shared" si="71"/>
        <v>0</v>
      </c>
      <c r="AC122" s="91">
        <f t="shared" si="71"/>
        <v>0</v>
      </c>
      <c r="AD122" s="91">
        <f t="shared" si="71"/>
        <v>0</v>
      </c>
      <c r="AE122" s="91">
        <f t="shared" si="71"/>
        <v>0</v>
      </c>
      <c r="AF122" s="91">
        <f t="shared" si="71"/>
        <v>0</v>
      </c>
      <c r="AG122" s="91">
        <f t="shared" si="71"/>
        <v>0</v>
      </c>
      <c r="AH122" s="91">
        <f t="shared" si="71"/>
        <v>0</v>
      </c>
      <c r="AI122" s="91">
        <f t="shared" si="71"/>
        <v>0</v>
      </c>
      <c r="AJ122" s="91">
        <f t="shared" si="71"/>
        <v>0</v>
      </c>
      <c r="AK122" s="91">
        <f t="shared" si="71"/>
        <v>0</v>
      </c>
      <c r="AL122" s="91">
        <f t="shared" si="71"/>
        <v>0</v>
      </c>
      <c r="AM122" s="91">
        <f t="shared" si="71"/>
        <v>0</v>
      </c>
      <c r="AN122" s="91">
        <f t="shared" si="71"/>
        <v>0</v>
      </c>
      <c r="AO122" s="91">
        <f t="shared" si="71"/>
        <v>0</v>
      </c>
      <c r="AP122" s="91">
        <f t="shared" si="71"/>
        <v>0</v>
      </c>
      <c r="AQ122" s="91">
        <f t="shared" si="71"/>
        <v>0</v>
      </c>
      <c r="AR122" s="91">
        <f t="shared" si="71"/>
        <v>0</v>
      </c>
      <c r="AS122" s="91">
        <f t="shared" si="71"/>
        <v>0</v>
      </c>
      <c r="AT122" s="91">
        <f t="shared" si="71"/>
        <v>0</v>
      </c>
      <c r="AU122" s="91">
        <f t="shared" si="71"/>
        <v>0</v>
      </c>
      <c r="AV122" s="91">
        <f t="shared" si="71"/>
        <v>0</v>
      </c>
      <c r="AW122" s="91">
        <f t="shared" si="71"/>
        <v>0</v>
      </c>
      <c r="AX122" s="91">
        <f t="shared" si="71"/>
        <v>0</v>
      </c>
      <c r="AY122" s="91">
        <f t="shared" si="71"/>
        <v>0</v>
      </c>
      <c r="AZ122" s="91">
        <f t="shared" si="71"/>
        <v>0</v>
      </c>
      <c r="BA122" s="91">
        <f t="shared" si="71"/>
        <v>0</v>
      </c>
      <c r="BB122" s="91">
        <f t="shared" si="71"/>
        <v>0</v>
      </c>
      <c r="BC122" s="91">
        <f t="shared" si="71"/>
        <v>0</v>
      </c>
      <c r="BD122" s="91">
        <f t="shared" si="71"/>
        <v>0</v>
      </c>
      <c r="BE122" s="91">
        <f t="shared" si="71"/>
        <v>0</v>
      </c>
      <c r="BF122" s="91">
        <f t="shared" si="71"/>
        <v>0</v>
      </c>
      <c r="BG122" s="91">
        <f t="shared" si="71"/>
        <v>0</v>
      </c>
      <c r="BH122" s="91">
        <f t="shared" si="71"/>
        <v>0</v>
      </c>
      <c r="BI122" s="91">
        <f t="shared" si="71"/>
        <v>0</v>
      </c>
      <c r="BJ122" s="91">
        <f t="shared" si="71"/>
        <v>0</v>
      </c>
      <c r="BK122" s="91">
        <f t="shared" si="71"/>
        <v>0</v>
      </c>
      <c r="BL122" s="91">
        <f t="shared" si="71"/>
        <v>0</v>
      </c>
      <c r="BM122" s="91">
        <f t="shared" si="71"/>
        <v>0</v>
      </c>
      <c r="BN122" s="91">
        <f t="shared" si="71"/>
        <v>0</v>
      </c>
      <c r="BO122" s="91">
        <f t="shared" si="71"/>
        <v>0</v>
      </c>
      <c r="BP122" s="91">
        <f t="shared" si="71"/>
        <v>0</v>
      </c>
      <c r="BQ122" s="91">
        <f t="shared" si="71"/>
        <v>0</v>
      </c>
      <c r="BR122" s="91">
        <f t="shared" si="71"/>
        <v>0</v>
      </c>
      <c r="BS122" s="91">
        <f t="shared" ref="BS122:CH122" si="72">BS118+BS113</f>
        <v>0</v>
      </c>
      <c r="BT122" s="91">
        <f t="shared" si="72"/>
        <v>0</v>
      </c>
      <c r="BU122" s="91">
        <f t="shared" si="72"/>
        <v>0</v>
      </c>
      <c r="BV122" s="91">
        <f t="shared" si="72"/>
        <v>0</v>
      </c>
      <c r="BW122" s="91">
        <f t="shared" si="72"/>
        <v>0</v>
      </c>
      <c r="BX122" s="91">
        <f t="shared" si="72"/>
        <v>0</v>
      </c>
      <c r="BY122" s="91">
        <f t="shared" si="72"/>
        <v>0</v>
      </c>
      <c r="BZ122" s="91">
        <f t="shared" si="72"/>
        <v>0</v>
      </c>
      <c r="CA122" s="91">
        <f t="shared" si="72"/>
        <v>0</v>
      </c>
      <c r="CB122" s="91">
        <f t="shared" si="72"/>
        <v>0</v>
      </c>
      <c r="CC122" s="91">
        <f t="shared" si="72"/>
        <v>0</v>
      </c>
      <c r="CD122" s="91">
        <f t="shared" si="72"/>
        <v>0</v>
      </c>
      <c r="CE122" s="91">
        <f t="shared" si="72"/>
        <v>0</v>
      </c>
      <c r="CF122" s="91">
        <f t="shared" si="72"/>
        <v>0</v>
      </c>
      <c r="CG122" s="91">
        <f t="shared" si="72"/>
        <v>0</v>
      </c>
      <c r="CH122" s="91">
        <f t="shared" si="72"/>
        <v>0</v>
      </c>
    </row>
    <row r="123" spans="2:86">
      <c r="B123" t="s">
        <v>104</v>
      </c>
      <c r="E123" s="88">
        <f>SUM(G123:CH123)</f>
        <v>0</v>
      </c>
      <c r="F123" s="63"/>
      <c r="G123" s="95">
        <f t="shared" ref="G123:BR123" si="73">G119+G113</f>
        <v>0</v>
      </c>
      <c r="H123" s="95">
        <f t="shared" si="73"/>
        <v>0</v>
      </c>
      <c r="I123" s="95">
        <f t="shared" si="73"/>
        <v>0</v>
      </c>
      <c r="J123" s="95">
        <f t="shared" si="73"/>
        <v>0</v>
      </c>
      <c r="K123" s="95">
        <f t="shared" si="73"/>
        <v>0</v>
      </c>
      <c r="L123" s="95">
        <f t="shared" si="73"/>
        <v>0</v>
      </c>
      <c r="M123" s="95">
        <f t="shared" si="73"/>
        <v>0</v>
      </c>
      <c r="N123" s="95">
        <f t="shared" si="73"/>
        <v>0</v>
      </c>
      <c r="O123" s="95">
        <f t="shared" si="73"/>
        <v>0</v>
      </c>
      <c r="P123" s="95">
        <f t="shared" si="73"/>
        <v>0</v>
      </c>
      <c r="Q123" s="95">
        <f t="shared" si="73"/>
        <v>0</v>
      </c>
      <c r="R123" s="95">
        <f t="shared" si="73"/>
        <v>0</v>
      </c>
      <c r="S123" s="95">
        <f t="shared" si="73"/>
        <v>0</v>
      </c>
      <c r="T123" s="95">
        <f t="shared" si="73"/>
        <v>0</v>
      </c>
      <c r="U123" s="95">
        <f t="shared" si="73"/>
        <v>0</v>
      </c>
      <c r="V123" s="95">
        <f t="shared" si="73"/>
        <v>0</v>
      </c>
      <c r="W123" s="95">
        <f t="shared" si="73"/>
        <v>0</v>
      </c>
      <c r="X123" s="95">
        <f t="shared" si="73"/>
        <v>0</v>
      </c>
      <c r="Y123" s="95">
        <f t="shared" si="73"/>
        <v>0</v>
      </c>
      <c r="Z123" s="95">
        <f t="shared" si="73"/>
        <v>0</v>
      </c>
      <c r="AA123" s="95">
        <f t="shared" si="73"/>
        <v>0</v>
      </c>
      <c r="AB123" s="95">
        <f t="shared" si="73"/>
        <v>0</v>
      </c>
      <c r="AC123" s="95">
        <f t="shared" si="73"/>
        <v>0</v>
      </c>
      <c r="AD123" s="95">
        <f t="shared" si="73"/>
        <v>0</v>
      </c>
      <c r="AE123" s="95">
        <f t="shared" si="73"/>
        <v>0</v>
      </c>
      <c r="AF123" s="95">
        <f t="shared" si="73"/>
        <v>0</v>
      </c>
      <c r="AG123" s="95">
        <f t="shared" si="73"/>
        <v>0</v>
      </c>
      <c r="AH123" s="95">
        <f t="shared" si="73"/>
        <v>0</v>
      </c>
      <c r="AI123" s="95">
        <f t="shared" si="73"/>
        <v>0</v>
      </c>
      <c r="AJ123" s="95">
        <f t="shared" si="73"/>
        <v>0</v>
      </c>
      <c r="AK123" s="95">
        <f t="shared" si="73"/>
        <v>0</v>
      </c>
      <c r="AL123" s="95">
        <f t="shared" si="73"/>
        <v>0</v>
      </c>
      <c r="AM123" s="95">
        <f t="shared" si="73"/>
        <v>0</v>
      </c>
      <c r="AN123" s="95">
        <f t="shared" si="73"/>
        <v>0</v>
      </c>
      <c r="AO123" s="95">
        <f t="shared" si="73"/>
        <v>0</v>
      </c>
      <c r="AP123" s="95">
        <f t="shared" si="73"/>
        <v>0</v>
      </c>
      <c r="AQ123" s="95">
        <f t="shared" si="73"/>
        <v>0</v>
      </c>
      <c r="AR123" s="95">
        <f t="shared" si="73"/>
        <v>0</v>
      </c>
      <c r="AS123" s="95">
        <f t="shared" si="73"/>
        <v>0</v>
      </c>
      <c r="AT123" s="95">
        <f t="shared" si="73"/>
        <v>0</v>
      </c>
      <c r="AU123" s="95">
        <f t="shared" si="73"/>
        <v>0</v>
      </c>
      <c r="AV123" s="95">
        <f t="shared" si="73"/>
        <v>0</v>
      </c>
      <c r="AW123" s="95">
        <f t="shared" si="73"/>
        <v>0</v>
      </c>
      <c r="AX123" s="95">
        <f t="shared" si="73"/>
        <v>0</v>
      </c>
      <c r="AY123" s="95">
        <f t="shared" si="73"/>
        <v>0</v>
      </c>
      <c r="AZ123" s="95">
        <f t="shared" si="73"/>
        <v>0</v>
      </c>
      <c r="BA123" s="95">
        <f t="shared" si="73"/>
        <v>0</v>
      </c>
      <c r="BB123" s="95">
        <f t="shared" si="73"/>
        <v>0</v>
      </c>
      <c r="BC123" s="95">
        <f t="shared" si="73"/>
        <v>0</v>
      </c>
      <c r="BD123" s="95">
        <f t="shared" si="73"/>
        <v>0</v>
      </c>
      <c r="BE123" s="95">
        <f t="shared" si="73"/>
        <v>0</v>
      </c>
      <c r="BF123" s="95">
        <f t="shared" si="73"/>
        <v>0</v>
      </c>
      <c r="BG123" s="95">
        <f t="shared" si="73"/>
        <v>0</v>
      </c>
      <c r="BH123" s="95">
        <f t="shared" si="73"/>
        <v>0</v>
      </c>
      <c r="BI123" s="95">
        <f t="shared" si="73"/>
        <v>0</v>
      </c>
      <c r="BJ123" s="95">
        <f t="shared" si="73"/>
        <v>0</v>
      </c>
      <c r="BK123" s="95">
        <f t="shared" si="73"/>
        <v>0</v>
      </c>
      <c r="BL123" s="95">
        <f t="shared" si="73"/>
        <v>0</v>
      </c>
      <c r="BM123" s="95">
        <f t="shared" si="73"/>
        <v>0</v>
      </c>
      <c r="BN123" s="95">
        <f t="shared" si="73"/>
        <v>0</v>
      </c>
      <c r="BO123" s="95">
        <f t="shared" si="73"/>
        <v>0</v>
      </c>
      <c r="BP123" s="95">
        <f t="shared" si="73"/>
        <v>0</v>
      </c>
      <c r="BQ123" s="95">
        <f t="shared" si="73"/>
        <v>0</v>
      </c>
      <c r="BR123" s="95">
        <f t="shared" si="73"/>
        <v>0</v>
      </c>
      <c r="BS123" s="95">
        <f t="shared" ref="BS123:CH123" si="74">BS119+BS113</f>
        <v>0</v>
      </c>
      <c r="BT123" s="95">
        <f t="shared" si="74"/>
        <v>0</v>
      </c>
      <c r="BU123" s="95">
        <f t="shared" si="74"/>
        <v>0</v>
      </c>
      <c r="BV123" s="95">
        <f t="shared" si="74"/>
        <v>0</v>
      </c>
      <c r="BW123" s="95">
        <f t="shared" si="74"/>
        <v>0</v>
      </c>
      <c r="BX123" s="95">
        <f t="shared" si="74"/>
        <v>0</v>
      </c>
      <c r="BY123" s="95">
        <f t="shared" si="74"/>
        <v>0</v>
      </c>
      <c r="BZ123" s="95">
        <f t="shared" si="74"/>
        <v>0</v>
      </c>
      <c r="CA123" s="95">
        <f t="shared" si="74"/>
        <v>0</v>
      </c>
      <c r="CB123" s="95">
        <f t="shared" si="74"/>
        <v>0</v>
      </c>
      <c r="CC123" s="95">
        <f t="shared" si="74"/>
        <v>0</v>
      </c>
      <c r="CD123" s="95">
        <f t="shared" si="74"/>
        <v>0</v>
      </c>
      <c r="CE123" s="95">
        <f t="shared" si="74"/>
        <v>0</v>
      </c>
      <c r="CF123" s="95">
        <f t="shared" si="74"/>
        <v>0</v>
      </c>
      <c r="CG123" s="95">
        <f t="shared" si="74"/>
        <v>0</v>
      </c>
      <c r="CH123" s="95">
        <f t="shared" si="74"/>
        <v>0</v>
      </c>
    </row>
    <row r="125" spans="2:86">
      <c r="B125" s="63" t="s">
        <v>94</v>
      </c>
    </row>
    <row r="127" spans="2:86">
      <c r="B127" t="s">
        <v>99</v>
      </c>
      <c r="C127" s="63"/>
      <c r="D127" s="63"/>
      <c r="E127" s="88">
        <f>SUM(G127:CH127)</f>
        <v>0</v>
      </c>
      <c r="F127" s="63"/>
      <c r="G127" s="95">
        <f>G117/G$52</f>
        <v>0</v>
      </c>
      <c r="H127" s="95">
        <f t="shared" ref="H127:BS129" si="75">H117/H$52</f>
        <v>0</v>
      </c>
      <c r="I127" s="95">
        <f t="shared" si="75"/>
        <v>0</v>
      </c>
      <c r="J127" s="95">
        <f t="shared" si="75"/>
        <v>0</v>
      </c>
      <c r="K127" s="95">
        <f t="shared" si="75"/>
        <v>0</v>
      </c>
      <c r="L127" s="95">
        <f t="shared" si="75"/>
        <v>0</v>
      </c>
      <c r="M127" s="95">
        <f t="shared" si="75"/>
        <v>0</v>
      </c>
      <c r="N127" s="95">
        <f t="shared" si="75"/>
        <v>0</v>
      </c>
      <c r="O127" s="95">
        <f t="shared" si="75"/>
        <v>0</v>
      </c>
      <c r="P127" s="95">
        <f t="shared" si="75"/>
        <v>0</v>
      </c>
      <c r="Q127" s="95">
        <f t="shared" si="75"/>
        <v>0</v>
      </c>
      <c r="R127" s="95">
        <f t="shared" si="75"/>
        <v>0</v>
      </c>
      <c r="S127" s="95">
        <f t="shared" si="75"/>
        <v>0</v>
      </c>
      <c r="T127" s="95">
        <f t="shared" si="75"/>
        <v>0</v>
      </c>
      <c r="U127" s="95">
        <f t="shared" si="75"/>
        <v>0</v>
      </c>
      <c r="V127" s="95">
        <f t="shared" si="75"/>
        <v>0</v>
      </c>
      <c r="W127" s="95">
        <f t="shared" si="75"/>
        <v>0</v>
      </c>
      <c r="X127" s="95">
        <f t="shared" si="75"/>
        <v>0</v>
      </c>
      <c r="Y127" s="95">
        <f t="shared" si="75"/>
        <v>0</v>
      </c>
      <c r="Z127" s="95">
        <f t="shared" si="75"/>
        <v>0</v>
      </c>
      <c r="AA127" s="95">
        <f t="shared" si="75"/>
        <v>0</v>
      </c>
      <c r="AB127" s="95">
        <f t="shared" si="75"/>
        <v>0</v>
      </c>
      <c r="AC127" s="95">
        <f t="shared" si="75"/>
        <v>0</v>
      </c>
      <c r="AD127" s="95">
        <f t="shared" si="75"/>
        <v>0</v>
      </c>
      <c r="AE127" s="95">
        <f t="shared" si="75"/>
        <v>0</v>
      </c>
      <c r="AF127" s="95">
        <f t="shared" si="75"/>
        <v>0</v>
      </c>
      <c r="AG127" s="95">
        <f t="shared" si="75"/>
        <v>0</v>
      </c>
      <c r="AH127" s="95">
        <f t="shared" si="75"/>
        <v>0</v>
      </c>
      <c r="AI127" s="95">
        <f t="shared" si="75"/>
        <v>0</v>
      </c>
      <c r="AJ127" s="95">
        <f t="shared" si="75"/>
        <v>0</v>
      </c>
      <c r="AK127" s="95">
        <f t="shared" si="75"/>
        <v>0</v>
      </c>
      <c r="AL127" s="95">
        <f t="shared" si="75"/>
        <v>0</v>
      </c>
      <c r="AM127" s="95">
        <f t="shared" si="75"/>
        <v>0</v>
      </c>
      <c r="AN127" s="95">
        <f t="shared" si="75"/>
        <v>0</v>
      </c>
      <c r="AO127" s="95">
        <f t="shared" si="75"/>
        <v>0</v>
      </c>
      <c r="AP127" s="95">
        <f t="shared" si="75"/>
        <v>0</v>
      </c>
      <c r="AQ127" s="95">
        <f t="shared" si="75"/>
        <v>0</v>
      </c>
      <c r="AR127" s="95">
        <f t="shared" si="75"/>
        <v>0</v>
      </c>
      <c r="AS127" s="95">
        <f t="shared" si="75"/>
        <v>0</v>
      </c>
      <c r="AT127" s="95">
        <f t="shared" si="75"/>
        <v>0</v>
      </c>
      <c r="AU127" s="95">
        <f t="shared" si="75"/>
        <v>0</v>
      </c>
      <c r="AV127" s="95">
        <f t="shared" si="75"/>
        <v>0</v>
      </c>
      <c r="AW127" s="95">
        <f t="shared" si="75"/>
        <v>0</v>
      </c>
      <c r="AX127" s="95">
        <f t="shared" si="75"/>
        <v>0</v>
      </c>
      <c r="AY127" s="95">
        <f t="shared" si="75"/>
        <v>0</v>
      </c>
      <c r="AZ127" s="95">
        <f t="shared" si="75"/>
        <v>0</v>
      </c>
      <c r="BA127" s="95">
        <f t="shared" si="75"/>
        <v>0</v>
      </c>
      <c r="BB127" s="95">
        <f t="shared" si="75"/>
        <v>0</v>
      </c>
      <c r="BC127" s="95">
        <f t="shared" si="75"/>
        <v>0</v>
      </c>
      <c r="BD127" s="95">
        <f t="shared" si="75"/>
        <v>0</v>
      </c>
      <c r="BE127" s="95">
        <f t="shared" si="75"/>
        <v>0</v>
      </c>
      <c r="BF127" s="95">
        <f t="shared" si="75"/>
        <v>0</v>
      </c>
      <c r="BG127" s="95">
        <f t="shared" si="75"/>
        <v>0</v>
      </c>
      <c r="BH127" s="95">
        <f t="shared" si="75"/>
        <v>0</v>
      </c>
      <c r="BI127" s="95">
        <f t="shared" si="75"/>
        <v>0</v>
      </c>
      <c r="BJ127" s="95">
        <f t="shared" si="75"/>
        <v>0</v>
      </c>
      <c r="BK127" s="95">
        <f t="shared" si="75"/>
        <v>0</v>
      </c>
      <c r="BL127" s="95">
        <f t="shared" si="75"/>
        <v>0</v>
      </c>
      <c r="BM127" s="95">
        <f t="shared" si="75"/>
        <v>0</v>
      </c>
      <c r="BN127" s="95">
        <f t="shared" si="75"/>
        <v>0</v>
      </c>
      <c r="BO127" s="95">
        <f t="shared" si="75"/>
        <v>0</v>
      </c>
      <c r="BP127" s="95">
        <f t="shared" si="75"/>
        <v>0</v>
      </c>
      <c r="BQ127" s="95">
        <f t="shared" si="75"/>
        <v>0</v>
      </c>
      <c r="BR127" s="95">
        <f t="shared" si="75"/>
        <v>0</v>
      </c>
      <c r="BS127" s="95">
        <f t="shared" si="75"/>
        <v>0</v>
      </c>
      <c r="BT127" s="95">
        <f t="shared" ref="BT127:BT128" si="76">BT117/BT$52</f>
        <v>0</v>
      </c>
      <c r="BU127" s="95">
        <v>0</v>
      </c>
      <c r="BV127" s="95">
        <v>0</v>
      </c>
      <c r="BW127" s="95">
        <v>0</v>
      </c>
      <c r="BX127" s="95">
        <v>0</v>
      </c>
      <c r="BY127" s="95">
        <v>0</v>
      </c>
      <c r="BZ127" s="95">
        <v>0</v>
      </c>
      <c r="CA127" s="95">
        <v>0</v>
      </c>
      <c r="CB127" s="95">
        <v>0</v>
      </c>
      <c r="CC127" s="95">
        <v>0</v>
      </c>
      <c r="CD127" s="95">
        <v>0</v>
      </c>
      <c r="CE127" s="95">
        <v>0</v>
      </c>
      <c r="CF127" s="95">
        <v>0</v>
      </c>
      <c r="CG127" s="95">
        <v>0</v>
      </c>
      <c r="CH127" s="95">
        <v>0</v>
      </c>
    </row>
    <row r="128" spans="2:86">
      <c r="B128" t="s">
        <v>100</v>
      </c>
      <c r="E128" s="90">
        <f>SUM(G128:CH128)</f>
        <v>0</v>
      </c>
      <c r="F128" s="63"/>
      <c r="G128" s="91">
        <f>G118/G$52</f>
        <v>0</v>
      </c>
      <c r="H128" s="91">
        <f t="shared" si="75"/>
        <v>0</v>
      </c>
      <c r="I128" s="91">
        <f t="shared" si="75"/>
        <v>0</v>
      </c>
      <c r="J128" s="91">
        <f t="shared" si="75"/>
        <v>0</v>
      </c>
      <c r="K128" s="91">
        <f t="shared" si="75"/>
        <v>0</v>
      </c>
      <c r="L128" s="91">
        <f t="shared" si="75"/>
        <v>0</v>
      </c>
      <c r="M128" s="91">
        <f t="shared" si="75"/>
        <v>0</v>
      </c>
      <c r="N128" s="91">
        <f t="shared" si="75"/>
        <v>0</v>
      </c>
      <c r="O128" s="91">
        <f t="shared" si="75"/>
        <v>0</v>
      </c>
      <c r="P128" s="91">
        <f t="shared" si="75"/>
        <v>0</v>
      </c>
      <c r="Q128" s="91">
        <f t="shared" si="75"/>
        <v>0</v>
      </c>
      <c r="R128" s="91">
        <f t="shared" si="75"/>
        <v>0</v>
      </c>
      <c r="S128" s="91">
        <f t="shared" si="75"/>
        <v>0</v>
      </c>
      <c r="T128" s="91">
        <f t="shared" si="75"/>
        <v>0</v>
      </c>
      <c r="U128" s="91">
        <f t="shared" si="75"/>
        <v>0</v>
      </c>
      <c r="V128" s="91">
        <f t="shared" si="75"/>
        <v>0</v>
      </c>
      <c r="W128" s="91">
        <f t="shared" si="75"/>
        <v>0</v>
      </c>
      <c r="X128" s="91">
        <f t="shared" si="75"/>
        <v>0</v>
      </c>
      <c r="Y128" s="91">
        <f t="shared" si="75"/>
        <v>0</v>
      </c>
      <c r="Z128" s="91">
        <f t="shared" si="75"/>
        <v>0</v>
      </c>
      <c r="AA128" s="91">
        <f t="shared" si="75"/>
        <v>0</v>
      </c>
      <c r="AB128" s="91">
        <f t="shared" si="75"/>
        <v>0</v>
      </c>
      <c r="AC128" s="91">
        <f t="shared" si="75"/>
        <v>0</v>
      </c>
      <c r="AD128" s="91">
        <f t="shared" si="75"/>
        <v>0</v>
      </c>
      <c r="AE128" s="91">
        <f t="shared" si="75"/>
        <v>0</v>
      </c>
      <c r="AF128" s="91">
        <f t="shared" si="75"/>
        <v>0</v>
      </c>
      <c r="AG128" s="91">
        <f t="shared" si="75"/>
        <v>0</v>
      </c>
      <c r="AH128" s="91">
        <f t="shared" si="75"/>
        <v>0</v>
      </c>
      <c r="AI128" s="91">
        <f t="shared" si="75"/>
        <v>0</v>
      </c>
      <c r="AJ128" s="91">
        <f t="shared" si="75"/>
        <v>0</v>
      </c>
      <c r="AK128" s="91">
        <f t="shared" si="75"/>
        <v>0</v>
      </c>
      <c r="AL128" s="91">
        <f t="shared" si="75"/>
        <v>0</v>
      </c>
      <c r="AM128" s="91">
        <f t="shared" si="75"/>
        <v>0</v>
      </c>
      <c r="AN128" s="91">
        <f t="shared" si="75"/>
        <v>0</v>
      </c>
      <c r="AO128" s="91">
        <f t="shared" si="75"/>
        <v>0</v>
      </c>
      <c r="AP128" s="91">
        <f t="shared" si="75"/>
        <v>0</v>
      </c>
      <c r="AQ128" s="91">
        <f t="shared" si="75"/>
        <v>0</v>
      </c>
      <c r="AR128" s="91">
        <f t="shared" si="75"/>
        <v>0</v>
      </c>
      <c r="AS128" s="91">
        <f t="shared" si="75"/>
        <v>0</v>
      </c>
      <c r="AT128" s="91">
        <f t="shared" si="75"/>
        <v>0</v>
      </c>
      <c r="AU128" s="91">
        <f t="shared" si="75"/>
        <v>0</v>
      </c>
      <c r="AV128" s="91">
        <f t="shared" si="75"/>
        <v>0</v>
      </c>
      <c r="AW128" s="91">
        <f t="shared" si="75"/>
        <v>0</v>
      </c>
      <c r="AX128" s="91">
        <f t="shared" si="75"/>
        <v>0</v>
      </c>
      <c r="AY128" s="91">
        <f t="shared" si="75"/>
        <v>0</v>
      </c>
      <c r="AZ128" s="91">
        <f t="shared" si="75"/>
        <v>0</v>
      </c>
      <c r="BA128" s="91">
        <f t="shared" si="75"/>
        <v>0</v>
      </c>
      <c r="BB128" s="91">
        <f t="shared" si="75"/>
        <v>0</v>
      </c>
      <c r="BC128" s="91">
        <f t="shared" si="75"/>
        <v>0</v>
      </c>
      <c r="BD128" s="91">
        <f t="shared" si="75"/>
        <v>0</v>
      </c>
      <c r="BE128" s="91">
        <f t="shared" si="75"/>
        <v>0</v>
      </c>
      <c r="BF128" s="91">
        <f t="shared" si="75"/>
        <v>0</v>
      </c>
      <c r="BG128" s="91">
        <f t="shared" si="75"/>
        <v>0</v>
      </c>
      <c r="BH128" s="91">
        <f t="shared" si="75"/>
        <v>0</v>
      </c>
      <c r="BI128" s="91">
        <f t="shared" si="75"/>
        <v>0</v>
      </c>
      <c r="BJ128" s="91">
        <f t="shared" si="75"/>
        <v>0</v>
      </c>
      <c r="BK128" s="91">
        <f t="shared" si="75"/>
        <v>0</v>
      </c>
      <c r="BL128" s="91">
        <f t="shared" si="75"/>
        <v>0</v>
      </c>
      <c r="BM128" s="91">
        <f t="shared" si="75"/>
        <v>0</v>
      </c>
      <c r="BN128" s="91">
        <f t="shared" si="75"/>
        <v>0</v>
      </c>
      <c r="BO128" s="91">
        <f t="shared" si="75"/>
        <v>0</v>
      </c>
      <c r="BP128" s="91">
        <f t="shared" si="75"/>
        <v>0</v>
      </c>
      <c r="BQ128" s="91">
        <f t="shared" si="75"/>
        <v>0</v>
      </c>
      <c r="BR128" s="91">
        <f t="shared" si="75"/>
        <v>0</v>
      </c>
      <c r="BS128" s="91">
        <f t="shared" si="75"/>
        <v>0</v>
      </c>
      <c r="BT128" s="91">
        <f t="shared" si="76"/>
        <v>0</v>
      </c>
      <c r="BU128" s="91">
        <v>0</v>
      </c>
      <c r="BV128" s="91">
        <v>0</v>
      </c>
      <c r="BW128" s="91">
        <v>0</v>
      </c>
      <c r="BX128" s="91">
        <v>0</v>
      </c>
      <c r="BY128" s="91">
        <v>0</v>
      </c>
      <c r="BZ128" s="91">
        <v>0</v>
      </c>
      <c r="CA128" s="91">
        <v>0</v>
      </c>
      <c r="CB128" s="91">
        <v>0</v>
      </c>
      <c r="CC128" s="91">
        <v>0</v>
      </c>
      <c r="CD128" s="91">
        <v>0</v>
      </c>
      <c r="CE128" s="91">
        <v>0</v>
      </c>
      <c r="CF128" s="91">
        <v>0</v>
      </c>
      <c r="CG128" s="91">
        <v>0</v>
      </c>
      <c r="CH128" s="91">
        <v>0</v>
      </c>
    </row>
    <row r="129" spans="2:86">
      <c r="B129" t="s">
        <v>101</v>
      </c>
      <c r="E129" s="88">
        <f>SUM(G129:CH129)</f>
        <v>0</v>
      </c>
      <c r="F129" s="63"/>
      <c r="G129" s="95">
        <f>G119/G$52</f>
        <v>0</v>
      </c>
      <c r="H129" s="95">
        <f t="shared" si="75"/>
        <v>0</v>
      </c>
      <c r="I129" s="95">
        <f t="shared" si="75"/>
        <v>0</v>
      </c>
      <c r="J129" s="95">
        <f t="shared" si="75"/>
        <v>0</v>
      </c>
      <c r="K129" s="95">
        <f t="shared" si="75"/>
        <v>0</v>
      </c>
      <c r="L129" s="95">
        <f t="shared" si="75"/>
        <v>0</v>
      </c>
      <c r="M129" s="95">
        <f t="shared" si="75"/>
        <v>0</v>
      </c>
      <c r="N129" s="95">
        <f t="shared" si="75"/>
        <v>0</v>
      </c>
      <c r="O129" s="95">
        <f t="shared" si="75"/>
        <v>0</v>
      </c>
      <c r="P129" s="95">
        <f t="shared" si="75"/>
        <v>0</v>
      </c>
      <c r="Q129" s="95">
        <f t="shared" si="75"/>
        <v>0</v>
      </c>
      <c r="R129" s="95">
        <f t="shared" si="75"/>
        <v>0</v>
      </c>
      <c r="S129" s="95">
        <f t="shared" si="75"/>
        <v>0</v>
      </c>
      <c r="T129" s="95">
        <f t="shared" si="75"/>
        <v>0</v>
      </c>
      <c r="U129" s="95">
        <f t="shared" si="75"/>
        <v>0</v>
      </c>
      <c r="V129" s="95">
        <f t="shared" si="75"/>
        <v>0</v>
      </c>
      <c r="W129" s="95">
        <f t="shared" si="75"/>
        <v>0</v>
      </c>
      <c r="X129" s="95">
        <f t="shared" si="75"/>
        <v>0</v>
      </c>
      <c r="Y129" s="95">
        <f t="shared" si="75"/>
        <v>0</v>
      </c>
      <c r="Z129" s="95">
        <f t="shared" si="75"/>
        <v>0</v>
      </c>
      <c r="AA129" s="95">
        <f t="shared" si="75"/>
        <v>0</v>
      </c>
      <c r="AB129" s="95">
        <f t="shared" si="75"/>
        <v>0</v>
      </c>
      <c r="AC129" s="95">
        <f t="shared" si="75"/>
        <v>0</v>
      </c>
      <c r="AD129" s="95">
        <f t="shared" si="75"/>
        <v>0</v>
      </c>
      <c r="AE129" s="95">
        <f t="shared" si="75"/>
        <v>0</v>
      </c>
      <c r="AF129" s="95">
        <f t="shared" si="75"/>
        <v>0</v>
      </c>
      <c r="AG129" s="95">
        <f t="shared" si="75"/>
        <v>0</v>
      </c>
      <c r="AH129" s="95">
        <f t="shared" si="75"/>
        <v>0</v>
      </c>
      <c r="AI129" s="95">
        <f t="shared" si="75"/>
        <v>0</v>
      </c>
      <c r="AJ129" s="95">
        <f t="shared" si="75"/>
        <v>0</v>
      </c>
      <c r="AK129" s="95">
        <f t="shared" si="75"/>
        <v>0</v>
      </c>
      <c r="AL129" s="95">
        <f t="shared" si="75"/>
        <v>0</v>
      </c>
      <c r="AM129" s="95">
        <f t="shared" si="75"/>
        <v>0</v>
      </c>
      <c r="AN129" s="95">
        <f t="shared" si="75"/>
        <v>0</v>
      </c>
      <c r="AO129" s="95">
        <f t="shared" si="75"/>
        <v>0</v>
      </c>
      <c r="AP129" s="95">
        <f t="shared" si="75"/>
        <v>0</v>
      </c>
      <c r="AQ129" s="95">
        <f t="shared" si="75"/>
        <v>0</v>
      </c>
      <c r="AR129" s="95">
        <f t="shared" si="75"/>
        <v>0</v>
      </c>
      <c r="AS129" s="95">
        <f t="shared" si="75"/>
        <v>0</v>
      </c>
      <c r="AT129" s="95">
        <f t="shared" si="75"/>
        <v>0</v>
      </c>
      <c r="AU129" s="95">
        <f t="shared" si="75"/>
        <v>0</v>
      </c>
      <c r="AV129" s="95">
        <f t="shared" si="75"/>
        <v>0</v>
      </c>
      <c r="AW129" s="95">
        <f t="shared" si="75"/>
        <v>0</v>
      </c>
      <c r="AX129" s="95">
        <f t="shared" si="75"/>
        <v>0</v>
      </c>
      <c r="AY129" s="95">
        <f t="shared" si="75"/>
        <v>0</v>
      </c>
      <c r="AZ129" s="95">
        <f t="shared" si="75"/>
        <v>0</v>
      </c>
      <c r="BA129" s="95">
        <f t="shared" si="75"/>
        <v>0</v>
      </c>
      <c r="BB129" s="95">
        <f t="shared" si="75"/>
        <v>0</v>
      </c>
      <c r="BC129" s="95">
        <f t="shared" si="75"/>
        <v>0</v>
      </c>
      <c r="BD129" s="95">
        <f t="shared" si="75"/>
        <v>0</v>
      </c>
      <c r="BE129" s="95">
        <f t="shared" si="75"/>
        <v>0</v>
      </c>
      <c r="BF129" s="95">
        <f t="shared" si="75"/>
        <v>0</v>
      </c>
      <c r="BG129" s="95">
        <f t="shared" si="75"/>
        <v>0</v>
      </c>
      <c r="BH129" s="95">
        <f t="shared" si="75"/>
        <v>0</v>
      </c>
      <c r="BI129" s="95">
        <f t="shared" si="75"/>
        <v>0</v>
      </c>
      <c r="BJ129" s="95">
        <f t="shared" si="75"/>
        <v>0</v>
      </c>
      <c r="BK129" s="95">
        <f t="shared" si="75"/>
        <v>0</v>
      </c>
      <c r="BL129" s="95">
        <f t="shared" si="75"/>
        <v>0</v>
      </c>
      <c r="BM129" s="95">
        <f t="shared" si="75"/>
        <v>0</v>
      </c>
      <c r="BN129" s="95">
        <f t="shared" si="75"/>
        <v>0</v>
      </c>
      <c r="BO129" s="95">
        <f t="shared" si="75"/>
        <v>0</v>
      </c>
      <c r="BP129" s="95">
        <f t="shared" ref="BP129:CH129" si="77">BP119*BP$52</f>
        <v>0</v>
      </c>
      <c r="BQ129" s="95">
        <f t="shared" si="77"/>
        <v>0</v>
      </c>
      <c r="BR129" s="95">
        <f t="shared" si="77"/>
        <v>0</v>
      </c>
      <c r="BS129" s="95">
        <f t="shared" si="77"/>
        <v>0</v>
      </c>
      <c r="BT129" s="95">
        <f t="shared" si="77"/>
        <v>0</v>
      </c>
      <c r="BU129" s="95">
        <f t="shared" si="77"/>
        <v>0</v>
      </c>
      <c r="BV129" s="95">
        <f t="shared" si="77"/>
        <v>0</v>
      </c>
      <c r="BW129" s="95">
        <f t="shared" si="77"/>
        <v>0</v>
      </c>
      <c r="BX129" s="95">
        <f t="shared" si="77"/>
        <v>0</v>
      </c>
      <c r="BY129" s="95">
        <f t="shared" si="77"/>
        <v>0</v>
      </c>
      <c r="BZ129" s="95">
        <f t="shared" si="77"/>
        <v>0</v>
      </c>
      <c r="CA129" s="95">
        <f t="shared" si="77"/>
        <v>0</v>
      </c>
      <c r="CB129" s="95">
        <f t="shared" si="77"/>
        <v>0</v>
      </c>
      <c r="CC129" s="95">
        <f t="shared" si="77"/>
        <v>0</v>
      </c>
      <c r="CD129" s="95">
        <f t="shared" si="77"/>
        <v>0</v>
      </c>
      <c r="CE129" s="95">
        <f t="shared" si="77"/>
        <v>0</v>
      </c>
      <c r="CF129" s="95">
        <f t="shared" si="77"/>
        <v>0</v>
      </c>
      <c r="CG129" s="95">
        <f t="shared" si="77"/>
        <v>0</v>
      </c>
      <c r="CH129" s="95">
        <f t="shared" si="77"/>
        <v>0</v>
      </c>
    </row>
    <row r="130" spans="2:86">
      <c r="E130" s="90"/>
      <c r="F130" s="63"/>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row>
    <row r="131" spans="2:86">
      <c r="B131" t="s">
        <v>102</v>
      </c>
      <c r="C131" s="63"/>
      <c r="D131" s="63"/>
      <c r="E131" s="88">
        <f>SUM(G131:CH131)</f>
        <v>0</v>
      </c>
      <c r="F131" s="63"/>
      <c r="G131" s="95">
        <f t="shared" ref="G131:BR133" si="78">G121*G$52</f>
        <v>0</v>
      </c>
      <c r="H131" s="95">
        <f t="shared" si="78"/>
        <v>0</v>
      </c>
      <c r="I131" s="95">
        <f t="shared" si="78"/>
        <v>0</v>
      </c>
      <c r="J131" s="95">
        <f t="shared" si="78"/>
        <v>0</v>
      </c>
      <c r="K131" s="95">
        <f t="shared" si="78"/>
        <v>0</v>
      </c>
      <c r="L131" s="95">
        <f t="shared" si="78"/>
        <v>0</v>
      </c>
      <c r="M131" s="95">
        <f t="shared" si="78"/>
        <v>0</v>
      </c>
      <c r="N131" s="95">
        <f t="shared" si="78"/>
        <v>0</v>
      </c>
      <c r="O131" s="95">
        <f t="shared" si="78"/>
        <v>0</v>
      </c>
      <c r="P131" s="95">
        <f t="shared" si="78"/>
        <v>0</v>
      </c>
      <c r="Q131" s="95">
        <f t="shared" si="78"/>
        <v>0</v>
      </c>
      <c r="R131" s="95">
        <f t="shared" si="78"/>
        <v>0</v>
      </c>
      <c r="S131" s="95">
        <f t="shared" si="78"/>
        <v>0</v>
      </c>
      <c r="T131" s="95">
        <f t="shared" si="78"/>
        <v>0</v>
      </c>
      <c r="U131" s="95">
        <f t="shared" si="78"/>
        <v>0</v>
      </c>
      <c r="V131" s="95">
        <f t="shared" si="78"/>
        <v>0</v>
      </c>
      <c r="W131" s="95">
        <f t="shared" si="78"/>
        <v>0</v>
      </c>
      <c r="X131" s="95">
        <f t="shared" si="78"/>
        <v>0</v>
      </c>
      <c r="Y131" s="95">
        <f t="shared" si="78"/>
        <v>0</v>
      </c>
      <c r="Z131" s="95">
        <f t="shared" si="78"/>
        <v>0</v>
      </c>
      <c r="AA131" s="95">
        <f t="shared" si="78"/>
        <v>0</v>
      </c>
      <c r="AB131" s="95">
        <f t="shared" si="78"/>
        <v>0</v>
      </c>
      <c r="AC131" s="95">
        <f t="shared" si="78"/>
        <v>0</v>
      </c>
      <c r="AD131" s="95">
        <f t="shared" si="78"/>
        <v>0</v>
      </c>
      <c r="AE131" s="95">
        <f t="shared" si="78"/>
        <v>0</v>
      </c>
      <c r="AF131" s="95">
        <f t="shared" si="78"/>
        <v>0</v>
      </c>
      <c r="AG131" s="95">
        <f t="shared" si="78"/>
        <v>0</v>
      </c>
      <c r="AH131" s="95">
        <f t="shared" si="78"/>
        <v>0</v>
      </c>
      <c r="AI131" s="95">
        <f t="shared" si="78"/>
        <v>0</v>
      </c>
      <c r="AJ131" s="95">
        <f t="shared" si="78"/>
        <v>0</v>
      </c>
      <c r="AK131" s="95">
        <f t="shared" si="78"/>
        <v>0</v>
      </c>
      <c r="AL131" s="95">
        <f t="shared" si="78"/>
        <v>0</v>
      </c>
      <c r="AM131" s="95">
        <f t="shared" si="78"/>
        <v>0</v>
      </c>
      <c r="AN131" s="95">
        <f t="shared" si="78"/>
        <v>0</v>
      </c>
      <c r="AO131" s="95">
        <f t="shared" si="78"/>
        <v>0</v>
      </c>
      <c r="AP131" s="95">
        <f t="shared" si="78"/>
        <v>0</v>
      </c>
      <c r="AQ131" s="95">
        <f t="shared" si="78"/>
        <v>0</v>
      </c>
      <c r="AR131" s="95">
        <f t="shared" si="78"/>
        <v>0</v>
      </c>
      <c r="AS131" s="95">
        <f t="shared" si="78"/>
        <v>0</v>
      </c>
      <c r="AT131" s="95">
        <f t="shared" si="78"/>
        <v>0</v>
      </c>
      <c r="AU131" s="95">
        <f t="shared" si="78"/>
        <v>0</v>
      </c>
      <c r="AV131" s="95">
        <f t="shared" si="78"/>
        <v>0</v>
      </c>
      <c r="AW131" s="95">
        <f t="shared" si="78"/>
        <v>0</v>
      </c>
      <c r="AX131" s="95">
        <f t="shared" si="78"/>
        <v>0</v>
      </c>
      <c r="AY131" s="95">
        <f t="shared" si="78"/>
        <v>0</v>
      </c>
      <c r="AZ131" s="95">
        <f t="shared" si="78"/>
        <v>0</v>
      </c>
      <c r="BA131" s="95">
        <f t="shared" si="78"/>
        <v>0</v>
      </c>
      <c r="BB131" s="95">
        <f t="shared" si="78"/>
        <v>0</v>
      </c>
      <c r="BC131" s="95">
        <f t="shared" si="78"/>
        <v>0</v>
      </c>
      <c r="BD131" s="95">
        <f t="shared" si="78"/>
        <v>0</v>
      </c>
      <c r="BE131" s="95">
        <f t="shared" si="78"/>
        <v>0</v>
      </c>
      <c r="BF131" s="95">
        <f t="shared" si="78"/>
        <v>0</v>
      </c>
      <c r="BG131" s="95">
        <f t="shared" si="78"/>
        <v>0</v>
      </c>
      <c r="BH131" s="95">
        <f t="shared" si="78"/>
        <v>0</v>
      </c>
      <c r="BI131" s="95">
        <f t="shared" si="78"/>
        <v>0</v>
      </c>
      <c r="BJ131" s="95">
        <f t="shared" si="78"/>
        <v>0</v>
      </c>
      <c r="BK131" s="95">
        <f t="shared" si="78"/>
        <v>0</v>
      </c>
      <c r="BL131" s="95">
        <f t="shared" si="78"/>
        <v>0</v>
      </c>
      <c r="BM131" s="95">
        <f t="shared" si="78"/>
        <v>0</v>
      </c>
      <c r="BN131" s="95">
        <f t="shared" si="78"/>
        <v>0</v>
      </c>
      <c r="BO131" s="95">
        <f t="shared" si="78"/>
        <v>0</v>
      </c>
      <c r="BP131" s="95">
        <f t="shared" si="78"/>
        <v>0</v>
      </c>
      <c r="BQ131" s="95">
        <f t="shared" si="78"/>
        <v>0</v>
      </c>
      <c r="BR131" s="95">
        <f t="shared" si="78"/>
        <v>0</v>
      </c>
      <c r="BS131" s="95">
        <f t="shared" ref="BS131:CH133" si="79">BS121*BS$52</f>
        <v>0</v>
      </c>
      <c r="BT131" s="95">
        <f t="shared" si="79"/>
        <v>0</v>
      </c>
      <c r="BU131" s="95">
        <f t="shared" si="79"/>
        <v>0</v>
      </c>
      <c r="BV131" s="95">
        <f t="shared" si="79"/>
        <v>0</v>
      </c>
      <c r="BW131" s="95">
        <f t="shared" si="79"/>
        <v>0</v>
      </c>
      <c r="BX131" s="95">
        <f t="shared" si="79"/>
        <v>0</v>
      </c>
      <c r="BY131" s="95">
        <f t="shared" si="79"/>
        <v>0</v>
      </c>
      <c r="BZ131" s="95">
        <f t="shared" si="79"/>
        <v>0</v>
      </c>
      <c r="CA131" s="95">
        <f t="shared" si="79"/>
        <v>0</v>
      </c>
      <c r="CB131" s="95">
        <f t="shared" si="79"/>
        <v>0</v>
      </c>
      <c r="CC131" s="95">
        <f t="shared" si="79"/>
        <v>0</v>
      </c>
      <c r="CD131" s="95">
        <f t="shared" si="79"/>
        <v>0</v>
      </c>
      <c r="CE131" s="95">
        <f t="shared" si="79"/>
        <v>0</v>
      </c>
      <c r="CF131" s="95">
        <f t="shared" si="79"/>
        <v>0</v>
      </c>
      <c r="CG131" s="95">
        <f t="shared" si="79"/>
        <v>0</v>
      </c>
      <c r="CH131" s="95">
        <f t="shared" si="79"/>
        <v>0</v>
      </c>
    </row>
    <row r="132" spans="2:86">
      <c r="B132" t="s">
        <v>103</v>
      </c>
      <c r="E132" s="90">
        <f>SUM(G132:CH132)</f>
        <v>0</v>
      </c>
      <c r="F132" s="63"/>
      <c r="G132" s="91">
        <f t="shared" si="78"/>
        <v>0</v>
      </c>
      <c r="H132" s="91">
        <f t="shared" si="78"/>
        <v>0</v>
      </c>
      <c r="I132" s="91">
        <f t="shared" si="78"/>
        <v>0</v>
      </c>
      <c r="J132" s="91">
        <f t="shared" si="78"/>
        <v>0</v>
      </c>
      <c r="K132" s="91">
        <f t="shared" si="78"/>
        <v>0</v>
      </c>
      <c r="L132" s="91">
        <f t="shared" si="78"/>
        <v>0</v>
      </c>
      <c r="M132" s="91">
        <f t="shared" si="78"/>
        <v>0</v>
      </c>
      <c r="N132" s="91">
        <f t="shared" si="78"/>
        <v>0</v>
      </c>
      <c r="O132" s="91">
        <f t="shared" si="78"/>
        <v>0</v>
      </c>
      <c r="P132" s="91">
        <f t="shared" si="78"/>
        <v>0</v>
      </c>
      <c r="Q132" s="91">
        <f t="shared" si="78"/>
        <v>0</v>
      </c>
      <c r="R132" s="91">
        <f t="shared" si="78"/>
        <v>0</v>
      </c>
      <c r="S132" s="91">
        <f t="shared" si="78"/>
        <v>0</v>
      </c>
      <c r="T132" s="91">
        <f t="shared" si="78"/>
        <v>0</v>
      </c>
      <c r="U132" s="91">
        <f t="shared" si="78"/>
        <v>0</v>
      </c>
      <c r="V132" s="91">
        <f t="shared" si="78"/>
        <v>0</v>
      </c>
      <c r="W132" s="91">
        <f t="shared" si="78"/>
        <v>0</v>
      </c>
      <c r="X132" s="91">
        <f t="shared" si="78"/>
        <v>0</v>
      </c>
      <c r="Y132" s="91">
        <f t="shared" si="78"/>
        <v>0</v>
      </c>
      <c r="Z132" s="91">
        <f t="shared" si="78"/>
        <v>0</v>
      </c>
      <c r="AA132" s="91">
        <f t="shared" si="78"/>
        <v>0</v>
      </c>
      <c r="AB132" s="91">
        <f t="shared" si="78"/>
        <v>0</v>
      </c>
      <c r="AC132" s="91">
        <f t="shared" si="78"/>
        <v>0</v>
      </c>
      <c r="AD132" s="91">
        <f t="shared" si="78"/>
        <v>0</v>
      </c>
      <c r="AE132" s="91">
        <f t="shared" si="78"/>
        <v>0</v>
      </c>
      <c r="AF132" s="91">
        <f t="shared" si="78"/>
        <v>0</v>
      </c>
      <c r="AG132" s="91">
        <f t="shared" si="78"/>
        <v>0</v>
      </c>
      <c r="AH132" s="91">
        <f t="shared" si="78"/>
        <v>0</v>
      </c>
      <c r="AI132" s="91">
        <f t="shared" si="78"/>
        <v>0</v>
      </c>
      <c r="AJ132" s="91">
        <f t="shared" si="78"/>
        <v>0</v>
      </c>
      <c r="AK132" s="91">
        <f t="shared" si="78"/>
        <v>0</v>
      </c>
      <c r="AL132" s="91">
        <f t="shared" si="78"/>
        <v>0</v>
      </c>
      <c r="AM132" s="91">
        <f t="shared" si="78"/>
        <v>0</v>
      </c>
      <c r="AN132" s="91">
        <f t="shared" si="78"/>
        <v>0</v>
      </c>
      <c r="AO132" s="91">
        <f t="shared" si="78"/>
        <v>0</v>
      </c>
      <c r="AP132" s="91">
        <f t="shared" si="78"/>
        <v>0</v>
      </c>
      <c r="AQ132" s="91">
        <f t="shared" si="78"/>
        <v>0</v>
      </c>
      <c r="AR132" s="91">
        <f t="shared" si="78"/>
        <v>0</v>
      </c>
      <c r="AS132" s="91">
        <f t="shared" si="78"/>
        <v>0</v>
      </c>
      <c r="AT132" s="91">
        <f t="shared" si="78"/>
        <v>0</v>
      </c>
      <c r="AU132" s="91">
        <f t="shared" si="78"/>
        <v>0</v>
      </c>
      <c r="AV132" s="91">
        <f t="shared" si="78"/>
        <v>0</v>
      </c>
      <c r="AW132" s="91">
        <f t="shared" si="78"/>
        <v>0</v>
      </c>
      <c r="AX132" s="91">
        <f t="shared" si="78"/>
        <v>0</v>
      </c>
      <c r="AY132" s="91">
        <f t="shared" si="78"/>
        <v>0</v>
      </c>
      <c r="AZ132" s="91">
        <f t="shared" si="78"/>
        <v>0</v>
      </c>
      <c r="BA132" s="91">
        <f t="shared" si="78"/>
        <v>0</v>
      </c>
      <c r="BB132" s="91">
        <f t="shared" si="78"/>
        <v>0</v>
      </c>
      <c r="BC132" s="91">
        <f t="shared" si="78"/>
        <v>0</v>
      </c>
      <c r="BD132" s="91">
        <f t="shared" si="78"/>
        <v>0</v>
      </c>
      <c r="BE132" s="91">
        <f t="shared" si="78"/>
        <v>0</v>
      </c>
      <c r="BF132" s="91">
        <f t="shared" si="78"/>
        <v>0</v>
      </c>
      <c r="BG132" s="91">
        <f t="shared" si="78"/>
        <v>0</v>
      </c>
      <c r="BH132" s="91">
        <f t="shared" si="78"/>
        <v>0</v>
      </c>
      <c r="BI132" s="91">
        <f t="shared" si="78"/>
        <v>0</v>
      </c>
      <c r="BJ132" s="91">
        <f t="shared" si="78"/>
        <v>0</v>
      </c>
      <c r="BK132" s="91">
        <f t="shared" si="78"/>
        <v>0</v>
      </c>
      <c r="BL132" s="91">
        <f t="shared" si="78"/>
        <v>0</v>
      </c>
      <c r="BM132" s="91">
        <f t="shared" si="78"/>
        <v>0</v>
      </c>
      <c r="BN132" s="91">
        <f t="shared" si="78"/>
        <v>0</v>
      </c>
      <c r="BO132" s="91">
        <f t="shared" si="78"/>
        <v>0</v>
      </c>
      <c r="BP132" s="91">
        <f t="shared" si="78"/>
        <v>0</v>
      </c>
      <c r="BQ132" s="91">
        <f t="shared" si="78"/>
        <v>0</v>
      </c>
      <c r="BR132" s="91">
        <f t="shared" si="78"/>
        <v>0</v>
      </c>
      <c r="BS132" s="91">
        <f t="shared" si="79"/>
        <v>0</v>
      </c>
      <c r="BT132" s="91">
        <f t="shared" si="79"/>
        <v>0</v>
      </c>
      <c r="BU132" s="91">
        <f t="shared" si="79"/>
        <v>0</v>
      </c>
      <c r="BV132" s="91">
        <f t="shared" si="79"/>
        <v>0</v>
      </c>
      <c r="BW132" s="91">
        <f t="shared" si="79"/>
        <v>0</v>
      </c>
      <c r="BX132" s="91">
        <f t="shared" si="79"/>
        <v>0</v>
      </c>
      <c r="BY132" s="91">
        <f t="shared" si="79"/>
        <v>0</v>
      </c>
      <c r="BZ132" s="91">
        <f t="shared" si="79"/>
        <v>0</v>
      </c>
      <c r="CA132" s="91">
        <f t="shared" si="79"/>
        <v>0</v>
      </c>
      <c r="CB132" s="91">
        <f t="shared" si="79"/>
        <v>0</v>
      </c>
      <c r="CC132" s="91">
        <f t="shared" si="79"/>
        <v>0</v>
      </c>
      <c r="CD132" s="91">
        <f t="shared" si="79"/>
        <v>0</v>
      </c>
      <c r="CE132" s="91">
        <f t="shared" si="79"/>
        <v>0</v>
      </c>
      <c r="CF132" s="91">
        <f t="shared" si="79"/>
        <v>0</v>
      </c>
      <c r="CG132" s="91">
        <f t="shared" si="79"/>
        <v>0</v>
      </c>
      <c r="CH132" s="91">
        <f t="shared" si="79"/>
        <v>0</v>
      </c>
    </row>
    <row r="133" spans="2:86">
      <c r="B133" t="s">
        <v>104</v>
      </c>
      <c r="E133" s="88">
        <f>SUM(G133:CH133)</f>
        <v>0</v>
      </c>
      <c r="F133" s="63"/>
      <c r="G133" s="95">
        <f t="shared" si="78"/>
        <v>0</v>
      </c>
      <c r="H133" s="95">
        <f t="shared" si="78"/>
        <v>0</v>
      </c>
      <c r="I133" s="95">
        <f t="shared" si="78"/>
        <v>0</v>
      </c>
      <c r="J133" s="95">
        <f t="shared" si="78"/>
        <v>0</v>
      </c>
      <c r="K133" s="95">
        <f t="shared" si="78"/>
        <v>0</v>
      </c>
      <c r="L133" s="95">
        <f t="shared" si="78"/>
        <v>0</v>
      </c>
      <c r="M133" s="95">
        <f t="shared" si="78"/>
        <v>0</v>
      </c>
      <c r="N133" s="95">
        <f t="shared" si="78"/>
        <v>0</v>
      </c>
      <c r="O133" s="95">
        <f t="shared" si="78"/>
        <v>0</v>
      </c>
      <c r="P133" s="95">
        <f t="shared" si="78"/>
        <v>0</v>
      </c>
      <c r="Q133" s="95">
        <f t="shared" si="78"/>
        <v>0</v>
      </c>
      <c r="R133" s="95">
        <f t="shared" si="78"/>
        <v>0</v>
      </c>
      <c r="S133" s="95">
        <f t="shared" si="78"/>
        <v>0</v>
      </c>
      <c r="T133" s="95">
        <f t="shared" si="78"/>
        <v>0</v>
      </c>
      <c r="U133" s="95">
        <f t="shared" si="78"/>
        <v>0</v>
      </c>
      <c r="V133" s="95">
        <f t="shared" si="78"/>
        <v>0</v>
      </c>
      <c r="W133" s="95">
        <f t="shared" si="78"/>
        <v>0</v>
      </c>
      <c r="X133" s="95">
        <f t="shared" si="78"/>
        <v>0</v>
      </c>
      <c r="Y133" s="95">
        <f t="shared" si="78"/>
        <v>0</v>
      </c>
      <c r="Z133" s="95">
        <f t="shared" si="78"/>
        <v>0</v>
      </c>
      <c r="AA133" s="95">
        <f t="shared" si="78"/>
        <v>0</v>
      </c>
      <c r="AB133" s="95">
        <f t="shared" si="78"/>
        <v>0</v>
      </c>
      <c r="AC133" s="95">
        <f t="shared" si="78"/>
        <v>0</v>
      </c>
      <c r="AD133" s="95">
        <f t="shared" si="78"/>
        <v>0</v>
      </c>
      <c r="AE133" s="95">
        <f t="shared" si="78"/>
        <v>0</v>
      </c>
      <c r="AF133" s="95">
        <f t="shared" si="78"/>
        <v>0</v>
      </c>
      <c r="AG133" s="95">
        <f t="shared" si="78"/>
        <v>0</v>
      </c>
      <c r="AH133" s="95">
        <f t="shared" si="78"/>
        <v>0</v>
      </c>
      <c r="AI133" s="95">
        <f t="shared" si="78"/>
        <v>0</v>
      </c>
      <c r="AJ133" s="95">
        <f t="shared" si="78"/>
        <v>0</v>
      </c>
      <c r="AK133" s="95">
        <f t="shared" si="78"/>
        <v>0</v>
      </c>
      <c r="AL133" s="95">
        <f t="shared" si="78"/>
        <v>0</v>
      </c>
      <c r="AM133" s="95">
        <f t="shared" si="78"/>
        <v>0</v>
      </c>
      <c r="AN133" s="95">
        <f t="shared" si="78"/>
        <v>0</v>
      </c>
      <c r="AO133" s="95">
        <f t="shared" si="78"/>
        <v>0</v>
      </c>
      <c r="AP133" s="95">
        <f t="shared" si="78"/>
        <v>0</v>
      </c>
      <c r="AQ133" s="95">
        <f t="shared" si="78"/>
        <v>0</v>
      </c>
      <c r="AR133" s="95">
        <f t="shared" si="78"/>
        <v>0</v>
      </c>
      <c r="AS133" s="95">
        <f t="shared" si="78"/>
        <v>0</v>
      </c>
      <c r="AT133" s="95">
        <f t="shared" si="78"/>
        <v>0</v>
      </c>
      <c r="AU133" s="95">
        <f t="shared" si="78"/>
        <v>0</v>
      </c>
      <c r="AV133" s="95">
        <f t="shared" si="78"/>
        <v>0</v>
      </c>
      <c r="AW133" s="95">
        <f t="shared" si="78"/>
        <v>0</v>
      </c>
      <c r="AX133" s="95">
        <f t="shared" si="78"/>
        <v>0</v>
      </c>
      <c r="AY133" s="95">
        <f t="shared" si="78"/>
        <v>0</v>
      </c>
      <c r="AZ133" s="95">
        <f t="shared" si="78"/>
        <v>0</v>
      </c>
      <c r="BA133" s="95">
        <f t="shared" si="78"/>
        <v>0</v>
      </c>
      <c r="BB133" s="95">
        <f t="shared" si="78"/>
        <v>0</v>
      </c>
      <c r="BC133" s="95">
        <f t="shared" si="78"/>
        <v>0</v>
      </c>
      <c r="BD133" s="95">
        <f t="shared" si="78"/>
        <v>0</v>
      </c>
      <c r="BE133" s="95">
        <f t="shared" si="78"/>
        <v>0</v>
      </c>
      <c r="BF133" s="95">
        <f t="shared" si="78"/>
        <v>0</v>
      </c>
      <c r="BG133" s="95">
        <f t="shared" si="78"/>
        <v>0</v>
      </c>
      <c r="BH133" s="95">
        <f t="shared" si="78"/>
        <v>0</v>
      </c>
      <c r="BI133" s="95">
        <f t="shared" si="78"/>
        <v>0</v>
      </c>
      <c r="BJ133" s="95">
        <f t="shared" si="78"/>
        <v>0</v>
      </c>
      <c r="BK133" s="95">
        <f t="shared" si="78"/>
        <v>0</v>
      </c>
      <c r="BL133" s="95">
        <f t="shared" si="78"/>
        <v>0</v>
      </c>
      <c r="BM133" s="95">
        <f t="shared" si="78"/>
        <v>0</v>
      </c>
      <c r="BN133" s="95">
        <f t="shared" si="78"/>
        <v>0</v>
      </c>
      <c r="BO133" s="95">
        <f t="shared" si="78"/>
        <v>0</v>
      </c>
      <c r="BP133" s="95">
        <f t="shared" si="78"/>
        <v>0</v>
      </c>
      <c r="BQ133" s="95">
        <f t="shared" si="78"/>
        <v>0</v>
      </c>
      <c r="BR133" s="95">
        <f t="shared" si="78"/>
        <v>0</v>
      </c>
      <c r="BS133" s="95">
        <f t="shared" si="79"/>
        <v>0</v>
      </c>
      <c r="BT133" s="95">
        <f t="shared" si="79"/>
        <v>0</v>
      </c>
      <c r="BU133" s="95">
        <f t="shared" si="79"/>
        <v>0</v>
      </c>
      <c r="BV133" s="95">
        <f t="shared" si="79"/>
        <v>0</v>
      </c>
      <c r="BW133" s="95">
        <f t="shared" si="79"/>
        <v>0</v>
      </c>
      <c r="BX133" s="95">
        <f t="shared" si="79"/>
        <v>0</v>
      </c>
      <c r="BY133" s="95">
        <f t="shared" si="79"/>
        <v>0</v>
      </c>
      <c r="BZ133" s="95">
        <f t="shared" si="79"/>
        <v>0</v>
      </c>
      <c r="CA133" s="95">
        <f t="shared" si="79"/>
        <v>0</v>
      </c>
      <c r="CB133" s="95">
        <f t="shared" si="79"/>
        <v>0</v>
      </c>
      <c r="CC133" s="95">
        <f t="shared" si="79"/>
        <v>0</v>
      </c>
      <c r="CD133" s="95">
        <f t="shared" si="79"/>
        <v>0</v>
      </c>
      <c r="CE133" s="95">
        <f t="shared" si="79"/>
        <v>0</v>
      </c>
      <c r="CF133" s="95">
        <f t="shared" si="79"/>
        <v>0</v>
      </c>
      <c r="CG133" s="95">
        <f t="shared" si="79"/>
        <v>0</v>
      </c>
      <c r="CH133" s="95">
        <f t="shared" si="79"/>
        <v>0</v>
      </c>
    </row>
    <row r="135" spans="2:86">
      <c r="B135" s="100" t="str">
        <f>B15</f>
        <v>Infrastructure Investments Holdings Limited</v>
      </c>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row>
    <row r="137" spans="2:86">
      <c r="B137" t="s">
        <v>96</v>
      </c>
      <c r="E137" s="90">
        <f>SUM(G137:CH137)</f>
        <v>0</v>
      </c>
      <c r="G137" s="95">
        <f t="shared" ref="G137:BR137" si="80">(G$28*$C$15)+(G$29*$D$15)+(G$30*$C$15)</f>
        <v>0</v>
      </c>
      <c r="H137" s="95">
        <f t="shared" si="80"/>
        <v>0</v>
      </c>
      <c r="I137" s="95">
        <f t="shared" si="80"/>
        <v>0</v>
      </c>
      <c r="J137" s="95">
        <f t="shared" si="80"/>
        <v>0</v>
      </c>
      <c r="K137" s="95">
        <f t="shared" si="80"/>
        <v>0</v>
      </c>
      <c r="L137" s="95">
        <f t="shared" si="80"/>
        <v>0</v>
      </c>
      <c r="M137" s="95">
        <f t="shared" si="80"/>
        <v>0</v>
      </c>
      <c r="N137" s="95">
        <f t="shared" si="80"/>
        <v>0</v>
      </c>
      <c r="O137" s="95">
        <f t="shared" si="80"/>
        <v>0</v>
      </c>
      <c r="P137" s="95">
        <f t="shared" si="80"/>
        <v>0</v>
      </c>
      <c r="Q137" s="95">
        <f t="shared" si="80"/>
        <v>0</v>
      </c>
      <c r="R137" s="95">
        <f t="shared" si="80"/>
        <v>0</v>
      </c>
      <c r="S137" s="95">
        <f t="shared" si="80"/>
        <v>0</v>
      </c>
      <c r="T137" s="95">
        <f t="shared" si="80"/>
        <v>0</v>
      </c>
      <c r="U137" s="95">
        <f t="shared" si="80"/>
        <v>0</v>
      </c>
      <c r="V137" s="95">
        <f t="shared" si="80"/>
        <v>0</v>
      </c>
      <c r="W137" s="95">
        <f t="shared" si="80"/>
        <v>0</v>
      </c>
      <c r="X137" s="95">
        <f t="shared" si="80"/>
        <v>0</v>
      </c>
      <c r="Y137" s="95">
        <f t="shared" si="80"/>
        <v>0</v>
      </c>
      <c r="Z137" s="95">
        <f t="shared" si="80"/>
        <v>0</v>
      </c>
      <c r="AA137" s="95">
        <f t="shared" si="80"/>
        <v>0</v>
      </c>
      <c r="AB137" s="95">
        <f t="shared" si="80"/>
        <v>0</v>
      </c>
      <c r="AC137" s="95">
        <f t="shared" si="80"/>
        <v>0</v>
      </c>
      <c r="AD137" s="95">
        <f t="shared" si="80"/>
        <v>0</v>
      </c>
      <c r="AE137" s="95">
        <f t="shared" si="80"/>
        <v>0</v>
      </c>
      <c r="AF137" s="95">
        <f t="shared" si="80"/>
        <v>0</v>
      </c>
      <c r="AG137" s="95">
        <f t="shared" si="80"/>
        <v>0</v>
      </c>
      <c r="AH137" s="95">
        <f t="shared" si="80"/>
        <v>0</v>
      </c>
      <c r="AI137" s="95">
        <f t="shared" si="80"/>
        <v>0</v>
      </c>
      <c r="AJ137" s="95">
        <f t="shared" si="80"/>
        <v>0</v>
      </c>
      <c r="AK137" s="95">
        <f t="shared" si="80"/>
        <v>0</v>
      </c>
      <c r="AL137" s="95">
        <f t="shared" si="80"/>
        <v>0</v>
      </c>
      <c r="AM137" s="95">
        <f t="shared" si="80"/>
        <v>0</v>
      </c>
      <c r="AN137" s="95">
        <f t="shared" si="80"/>
        <v>0</v>
      </c>
      <c r="AO137" s="95">
        <f t="shared" si="80"/>
        <v>0</v>
      </c>
      <c r="AP137" s="95">
        <f t="shared" si="80"/>
        <v>0</v>
      </c>
      <c r="AQ137" s="95">
        <f t="shared" si="80"/>
        <v>0</v>
      </c>
      <c r="AR137" s="95">
        <f t="shared" si="80"/>
        <v>0</v>
      </c>
      <c r="AS137" s="95">
        <f t="shared" si="80"/>
        <v>0</v>
      </c>
      <c r="AT137" s="95">
        <f t="shared" si="80"/>
        <v>0</v>
      </c>
      <c r="AU137" s="95">
        <f t="shared" si="80"/>
        <v>0</v>
      </c>
      <c r="AV137" s="95">
        <f t="shared" si="80"/>
        <v>0</v>
      </c>
      <c r="AW137" s="95">
        <f t="shared" si="80"/>
        <v>0</v>
      </c>
      <c r="AX137" s="95">
        <f t="shared" si="80"/>
        <v>0</v>
      </c>
      <c r="AY137" s="95">
        <f t="shared" si="80"/>
        <v>0</v>
      </c>
      <c r="AZ137" s="95">
        <f t="shared" si="80"/>
        <v>0</v>
      </c>
      <c r="BA137" s="95">
        <f t="shared" si="80"/>
        <v>0</v>
      </c>
      <c r="BB137" s="95">
        <f t="shared" si="80"/>
        <v>0</v>
      </c>
      <c r="BC137" s="95">
        <f t="shared" si="80"/>
        <v>0</v>
      </c>
      <c r="BD137" s="95">
        <f t="shared" si="80"/>
        <v>0</v>
      </c>
      <c r="BE137" s="95">
        <f t="shared" si="80"/>
        <v>0</v>
      </c>
      <c r="BF137" s="95">
        <f t="shared" si="80"/>
        <v>0</v>
      </c>
      <c r="BG137" s="95">
        <f t="shared" si="80"/>
        <v>0</v>
      </c>
      <c r="BH137" s="95">
        <f t="shared" si="80"/>
        <v>0</v>
      </c>
      <c r="BI137" s="95">
        <f t="shared" si="80"/>
        <v>0</v>
      </c>
      <c r="BJ137" s="95">
        <f t="shared" si="80"/>
        <v>0</v>
      </c>
      <c r="BK137" s="95">
        <f t="shared" si="80"/>
        <v>0</v>
      </c>
      <c r="BL137" s="95">
        <f t="shared" si="80"/>
        <v>0</v>
      </c>
      <c r="BM137" s="95">
        <f t="shared" si="80"/>
        <v>0</v>
      </c>
      <c r="BN137" s="95">
        <f t="shared" si="80"/>
        <v>0</v>
      </c>
      <c r="BO137" s="95">
        <f t="shared" si="80"/>
        <v>0</v>
      </c>
      <c r="BP137" s="95">
        <f t="shared" si="80"/>
        <v>0</v>
      </c>
      <c r="BQ137" s="95">
        <f t="shared" si="80"/>
        <v>0</v>
      </c>
      <c r="BR137" s="95">
        <f t="shared" si="80"/>
        <v>0</v>
      </c>
      <c r="BS137" s="95">
        <f t="shared" ref="BS137:CH137" si="81">(BS$28*$C$15)+(BS$29*$D$15)+(BS$30*$C$15)</f>
        <v>0</v>
      </c>
      <c r="BT137" s="95">
        <f t="shared" si="81"/>
        <v>0</v>
      </c>
      <c r="BU137" s="95">
        <f t="shared" si="81"/>
        <v>0</v>
      </c>
      <c r="BV137" s="95">
        <f t="shared" si="81"/>
        <v>0</v>
      </c>
      <c r="BW137" s="95">
        <f t="shared" si="81"/>
        <v>0</v>
      </c>
      <c r="BX137" s="95">
        <f t="shared" si="81"/>
        <v>0</v>
      </c>
      <c r="BY137" s="95">
        <f t="shared" si="81"/>
        <v>0</v>
      </c>
      <c r="BZ137" s="95">
        <f t="shared" si="81"/>
        <v>0</v>
      </c>
      <c r="CA137" s="95">
        <f t="shared" si="81"/>
        <v>0</v>
      </c>
      <c r="CB137" s="95">
        <f t="shared" si="81"/>
        <v>0</v>
      </c>
      <c r="CC137" s="95">
        <f t="shared" si="81"/>
        <v>0</v>
      </c>
      <c r="CD137" s="95">
        <f t="shared" si="81"/>
        <v>0</v>
      </c>
      <c r="CE137" s="95">
        <f t="shared" si="81"/>
        <v>0</v>
      </c>
      <c r="CF137" s="95">
        <f t="shared" si="81"/>
        <v>0</v>
      </c>
      <c r="CG137" s="95">
        <f t="shared" si="81"/>
        <v>0</v>
      </c>
      <c r="CH137" s="95">
        <f t="shared" si="81"/>
        <v>0</v>
      </c>
    </row>
    <row r="138" spans="2:86">
      <c r="B138" t="s">
        <v>97</v>
      </c>
      <c r="E138" s="90">
        <f>SUM(G138:CH138)</f>
        <v>0</v>
      </c>
      <c r="G138" s="95">
        <f t="shared" ref="G138:BR138" si="82">(G$56*$C$15)+(G$57*$D$15)+(G$58*$D$15)+(G$59*$C$15)</f>
        <v>0</v>
      </c>
      <c r="H138" s="95">
        <f t="shared" si="82"/>
        <v>0</v>
      </c>
      <c r="I138" s="95">
        <f t="shared" si="82"/>
        <v>0</v>
      </c>
      <c r="J138" s="95">
        <f t="shared" si="82"/>
        <v>0</v>
      </c>
      <c r="K138" s="95">
        <f t="shared" si="82"/>
        <v>0</v>
      </c>
      <c r="L138" s="95">
        <f t="shared" si="82"/>
        <v>0</v>
      </c>
      <c r="M138" s="95">
        <f t="shared" si="82"/>
        <v>0</v>
      </c>
      <c r="N138" s="95">
        <f t="shared" si="82"/>
        <v>0</v>
      </c>
      <c r="O138" s="95">
        <f t="shared" si="82"/>
        <v>0</v>
      </c>
      <c r="P138" s="95">
        <f t="shared" si="82"/>
        <v>0</v>
      </c>
      <c r="Q138" s="95">
        <f t="shared" si="82"/>
        <v>0</v>
      </c>
      <c r="R138" s="95">
        <f t="shared" si="82"/>
        <v>0</v>
      </c>
      <c r="S138" s="95">
        <f t="shared" si="82"/>
        <v>0</v>
      </c>
      <c r="T138" s="95">
        <f t="shared" si="82"/>
        <v>0</v>
      </c>
      <c r="U138" s="95">
        <f t="shared" si="82"/>
        <v>0</v>
      </c>
      <c r="V138" s="95">
        <f t="shared" si="82"/>
        <v>0</v>
      </c>
      <c r="W138" s="95">
        <f t="shared" si="82"/>
        <v>0</v>
      </c>
      <c r="X138" s="95">
        <f t="shared" si="82"/>
        <v>0</v>
      </c>
      <c r="Y138" s="95">
        <f t="shared" si="82"/>
        <v>0</v>
      </c>
      <c r="Z138" s="95">
        <f t="shared" si="82"/>
        <v>0</v>
      </c>
      <c r="AA138" s="95">
        <f t="shared" si="82"/>
        <v>0</v>
      </c>
      <c r="AB138" s="95">
        <f t="shared" si="82"/>
        <v>0</v>
      </c>
      <c r="AC138" s="95">
        <f t="shared" si="82"/>
        <v>0</v>
      </c>
      <c r="AD138" s="95">
        <f t="shared" si="82"/>
        <v>0</v>
      </c>
      <c r="AE138" s="95">
        <f t="shared" si="82"/>
        <v>0</v>
      </c>
      <c r="AF138" s="95">
        <f t="shared" si="82"/>
        <v>0</v>
      </c>
      <c r="AG138" s="95">
        <f t="shared" si="82"/>
        <v>0</v>
      </c>
      <c r="AH138" s="95">
        <f t="shared" si="82"/>
        <v>0</v>
      </c>
      <c r="AI138" s="95">
        <f t="shared" si="82"/>
        <v>0</v>
      </c>
      <c r="AJ138" s="95">
        <f t="shared" si="82"/>
        <v>0</v>
      </c>
      <c r="AK138" s="95">
        <f t="shared" si="82"/>
        <v>0</v>
      </c>
      <c r="AL138" s="95">
        <f t="shared" si="82"/>
        <v>0</v>
      </c>
      <c r="AM138" s="95">
        <f t="shared" si="82"/>
        <v>0</v>
      </c>
      <c r="AN138" s="95">
        <f t="shared" si="82"/>
        <v>0</v>
      </c>
      <c r="AO138" s="95">
        <f t="shared" si="82"/>
        <v>0</v>
      </c>
      <c r="AP138" s="95">
        <f t="shared" si="82"/>
        <v>0</v>
      </c>
      <c r="AQ138" s="95">
        <f t="shared" si="82"/>
        <v>0</v>
      </c>
      <c r="AR138" s="95">
        <f t="shared" si="82"/>
        <v>0</v>
      </c>
      <c r="AS138" s="95">
        <f t="shared" si="82"/>
        <v>0</v>
      </c>
      <c r="AT138" s="95">
        <f t="shared" si="82"/>
        <v>0</v>
      </c>
      <c r="AU138" s="95">
        <f t="shared" si="82"/>
        <v>0</v>
      </c>
      <c r="AV138" s="95">
        <f t="shared" si="82"/>
        <v>0</v>
      </c>
      <c r="AW138" s="95">
        <f t="shared" si="82"/>
        <v>0</v>
      </c>
      <c r="AX138" s="95">
        <f t="shared" si="82"/>
        <v>0</v>
      </c>
      <c r="AY138" s="95">
        <f t="shared" si="82"/>
        <v>0</v>
      </c>
      <c r="AZ138" s="95">
        <f t="shared" si="82"/>
        <v>0</v>
      </c>
      <c r="BA138" s="95">
        <f t="shared" si="82"/>
        <v>0</v>
      </c>
      <c r="BB138" s="95">
        <f t="shared" si="82"/>
        <v>0</v>
      </c>
      <c r="BC138" s="95">
        <f t="shared" si="82"/>
        <v>0</v>
      </c>
      <c r="BD138" s="95">
        <f t="shared" si="82"/>
        <v>0</v>
      </c>
      <c r="BE138" s="95">
        <f t="shared" si="82"/>
        <v>0</v>
      </c>
      <c r="BF138" s="95">
        <f t="shared" si="82"/>
        <v>0</v>
      </c>
      <c r="BG138" s="95">
        <f t="shared" si="82"/>
        <v>0</v>
      </c>
      <c r="BH138" s="95">
        <f t="shared" si="82"/>
        <v>0</v>
      </c>
      <c r="BI138" s="95">
        <f t="shared" si="82"/>
        <v>0</v>
      </c>
      <c r="BJ138" s="95">
        <f t="shared" si="82"/>
        <v>0</v>
      </c>
      <c r="BK138" s="95">
        <f t="shared" si="82"/>
        <v>0</v>
      </c>
      <c r="BL138" s="95">
        <f t="shared" si="82"/>
        <v>0</v>
      </c>
      <c r="BM138" s="95">
        <f t="shared" si="82"/>
        <v>0</v>
      </c>
      <c r="BN138" s="95">
        <f t="shared" si="82"/>
        <v>0</v>
      </c>
      <c r="BO138" s="95">
        <f t="shared" si="82"/>
        <v>0</v>
      </c>
      <c r="BP138" s="95">
        <f t="shared" si="82"/>
        <v>0</v>
      </c>
      <c r="BQ138" s="95">
        <f t="shared" si="82"/>
        <v>0</v>
      </c>
      <c r="BR138" s="95">
        <f t="shared" si="82"/>
        <v>0</v>
      </c>
      <c r="BS138" s="95">
        <f t="shared" ref="BS138:CH138" si="83">(BS$56*$C$15)+(BS$57*$D$15)+(BS$58*$D$15)+(BS$59*$C$15)</f>
        <v>0</v>
      </c>
      <c r="BT138" s="95">
        <f t="shared" si="83"/>
        <v>0</v>
      </c>
      <c r="BU138" s="95">
        <f t="shared" si="83"/>
        <v>0</v>
      </c>
      <c r="BV138" s="95">
        <f t="shared" si="83"/>
        <v>0</v>
      </c>
      <c r="BW138" s="95">
        <f t="shared" si="83"/>
        <v>0</v>
      </c>
      <c r="BX138" s="95">
        <f t="shared" si="83"/>
        <v>0</v>
      </c>
      <c r="BY138" s="95">
        <f t="shared" si="83"/>
        <v>0</v>
      </c>
      <c r="BZ138" s="95">
        <f t="shared" si="83"/>
        <v>0</v>
      </c>
      <c r="CA138" s="95">
        <f t="shared" si="83"/>
        <v>0</v>
      </c>
      <c r="CB138" s="95">
        <f t="shared" si="83"/>
        <v>0</v>
      </c>
      <c r="CC138" s="95">
        <f t="shared" si="83"/>
        <v>0</v>
      </c>
      <c r="CD138" s="95">
        <f t="shared" si="83"/>
        <v>0</v>
      </c>
      <c r="CE138" s="95">
        <f t="shared" si="83"/>
        <v>0</v>
      </c>
      <c r="CF138" s="95">
        <f t="shared" si="83"/>
        <v>0</v>
      </c>
      <c r="CG138" s="95">
        <f t="shared" si="83"/>
        <v>0</v>
      </c>
      <c r="CH138" s="95">
        <f t="shared" si="83"/>
        <v>0</v>
      </c>
    </row>
    <row r="139" spans="2:86">
      <c r="B139" t="s">
        <v>98</v>
      </c>
      <c r="E139" s="90">
        <f>SUM(G139:CH139)</f>
        <v>0</v>
      </c>
      <c r="G139" s="95">
        <f t="shared" ref="G139:BR139" si="84">(G$70*$C$15)+(G$71*$D$15)+(G$72*$D$15)+(G$73*$C$15)</f>
        <v>0</v>
      </c>
      <c r="H139" s="95">
        <f t="shared" si="84"/>
        <v>0</v>
      </c>
      <c r="I139" s="95">
        <f t="shared" si="84"/>
        <v>0</v>
      </c>
      <c r="J139" s="95">
        <f t="shared" si="84"/>
        <v>0</v>
      </c>
      <c r="K139" s="95">
        <f t="shared" si="84"/>
        <v>0</v>
      </c>
      <c r="L139" s="95">
        <f t="shared" si="84"/>
        <v>0</v>
      </c>
      <c r="M139" s="95">
        <f t="shared" si="84"/>
        <v>0</v>
      </c>
      <c r="N139" s="95">
        <f t="shared" si="84"/>
        <v>0</v>
      </c>
      <c r="O139" s="95">
        <f t="shared" si="84"/>
        <v>0</v>
      </c>
      <c r="P139" s="95">
        <f t="shared" si="84"/>
        <v>0</v>
      </c>
      <c r="Q139" s="95">
        <f t="shared" si="84"/>
        <v>0</v>
      </c>
      <c r="R139" s="95">
        <f t="shared" si="84"/>
        <v>0</v>
      </c>
      <c r="S139" s="95">
        <f t="shared" si="84"/>
        <v>0</v>
      </c>
      <c r="T139" s="95">
        <f t="shared" si="84"/>
        <v>0</v>
      </c>
      <c r="U139" s="95">
        <f t="shared" si="84"/>
        <v>0</v>
      </c>
      <c r="V139" s="95">
        <f t="shared" si="84"/>
        <v>0</v>
      </c>
      <c r="W139" s="95">
        <f t="shared" si="84"/>
        <v>0</v>
      </c>
      <c r="X139" s="95">
        <f t="shared" si="84"/>
        <v>0</v>
      </c>
      <c r="Y139" s="95">
        <f t="shared" si="84"/>
        <v>0</v>
      </c>
      <c r="Z139" s="95">
        <f t="shared" si="84"/>
        <v>0</v>
      </c>
      <c r="AA139" s="95">
        <f t="shared" si="84"/>
        <v>0</v>
      </c>
      <c r="AB139" s="95">
        <f t="shared" si="84"/>
        <v>0</v>
      </c>
      <c r="AC139" s="95">
        <f t="shared" si="84"/>
        <v>0</v>
      </c>
      <c r="AD139" s="95">
        <f t="shared" si="84"/>
        <v>0</v>
      </c>
      <c r="AE139" s="95">
        <f t="shared" si="84"/>
        <v>0</v>
      </c>
      <c r="AF139" s="95">
        <f t="shared" si="84"/>
        <v>0</v>
      </c>
      <c r="AG139" s="95">
        <f t="shared" si="84"/>
        <v>0</v>
      </c>
      <c r="AH139" s="95">
        <f t="shared" si="84"/>
        <v>0</v>
      </c>
      <c r="AI139" s="95">
        <f t="shared" si="84"/>
        <v>0</v>
      </c>
      <c r="AJ139" s="95">
        <f t="shared" si="84"/>
        <v>0</v>
      </c>
      <c r="AK139" s="95">
        <f t="shared" si="84"/>
        <v>0</v>
      </c>
      <c r="AL139" s="95">
        <f t="shared" si="84"/>
        <v>0</v>
      </c>
      <c r="AM139" s="95">
        <f t="shared" si="84"/>
        <v>0</v>
      </c>
      <c r="AN139" s="95">
        <f t="shared" si="84"/>
        <v>0</v>
      </c>
      <c r="AO139" s="95">
        <f t="shared" si="84"/>
        <v>0</v>
      </c>
      <c r="AP139" s="95">
        <f t="shared" si="84"/>
        <v>0</v>
      </c>
      <c r="AQ139" s="95">
        <f t="shared" si="84"/>
        <v>0</v>
      </c>
      <c r="AR139" s="95">
        <f t="shared" si="84"/>
        <v>0</v>
      </c>
      <c r="AS139" s="95">
        <f t="shared" si="84"/>
        <v>0</v>
      </c>
      <c r="AT139" s="95">
        <f t="shared" si="84"/>
        <v>0</v>
      </c>
      <c r="AU139" s="95">
        <f t="shared" si="84"/>
        <v>0</v>
      </c>
      <c r="AV139" s="95">
        <f t="shared" si="84"/>
        <v>0</v>
      </c>
      <c r="AW139" s="95">
        <f t="shared" si="84"/>
        <v>0</v>
      </c>
      <c r="AX139" s="95">
        <f t="shared" si="84"/>
        <v>0</v>
      </c>
      <c r="AY139" s="95">
        <f t="shared" si="84"/>
        <v>0</v>
      </c>
      <c r="AZ139" s="95">
        <f t="shared" si="84"/>
        <v>0</v>
      </c>
      <c r="BA139" s="95">
        <f t="shared" si="84"/>
        <v>0</v>
      </c>
      <c r="BB139" s="95">
        <f t="shared" si="84"/>
        <v>0</v>
      </c>
      <c r="BC139" s="95">
        <f t="shared" si="84"/>
        <v>0</v>
      </c>
      <c r="BD139" s="95">
        <f t="shared" si="84"/>
        <v>0</v>
      </c>
      <c r="BE139" s="95">
        <f t="shared" si="84"/>
        <v>0</v>
      </c>
      <c r="BF139" s="95">
        <f t="shared" si="84"/>
        <v>0</v>
      </c>
      <c r="BG139" s="95">
        <f t="shared" si="84"/>
        <v>0</v>
      </c>
      <c r="BH139" s="95">
        <f t="shared" si="84"/>
        <v>0</v>
      </c>
      <c r="BI139" s="95">
        <f t="shared" si="84"/>
        <v>0</v>
      </c>
      <c r="BJ139" s="95">
        <f t="shared" si="84"/>
        <v>0</v>
      </c>
      <c r="BK139" s="95">
        <f t="shared" si="84"/>
        <v>0</v>
      </c>
      <c r="BL139" s="95">
        <f t="shared" si="84"/>
        <v>0</v>
      </c>
      <c r="BM139" s="95">
        <f t="shared" si="84"/>
        <v>0</v>
      </c>
      <c r="BN139" s="95">
        <f t="shared" si="84"/>
        <v>0</v>
      </c>
      <c r="BO139" s="95">
        <f t="shared" si="84"/>
        <v>0</v>
      </c>
      <c r="BP139" s="95">
        <f t="shared" si="84"/>
        <v>0</v>
      </c>
      <c r="BQ139" s="95">
        <f t="shared" si="84"/>
        <v>0</v>
      </c>
      <c r="BR139" s="95">
        <f t="shared" si="84"/>
        <v>0</v>
      </c>
      <c r="BS139" s="95">
        <f t="shared" ref="BS139:CH139" si="85">(BS$70*$C$15)+(BS$71*$D$15)+(BS$72*$D$15)+(BS$73*$C$15)</f>
        <v>0</v>
      </c>
      <c r="BT139" s="95">
        <f t="shared" si="85"/>
        <v>0</v>
      </c>
      <c r="BU139" s="95">
        <f t="shared" si="85"/>
        <v>0</v>
      </c>
      <c r="BV139" s="95">
        <f t="shared" si="85"/>
        <v>0</v>
      </c>
      <c r="BW139" s="95">
        <f t="shared" si="85"/>
        <v>0</v>
      </c>
      <c r="BX139" s="95">
        <f t="shared" si="85"/>
        <v>0</v>
      </c>
      <c r="BY139" s="95">
        <f t="shared" si="85"/>
        <v>0</v>
      </c>
      <c r="BZ139" s="95">
        <f t="shared" si="85"/>
        <v>0</v>
      </c>
      <c r="CA139" s="95">
        <f t="shared" si="85"/>
        <v>0</v>
      </c>
      <c r="CB139" s="95">
        <f t="shared" si="85"/>
        <v>0</v>
      </c>
      <c r="CC139" s="95">
        <f t="shared" si="85"/>
        <v>0</v>
      </c>
      <c r="CD139" s="95">
        <f t="shared" si="85"/>
        <v>0</v>
      </c>
      <c r="CE139" s="95">
        <f t="shared" si="85"/>
        <v>0</v>
      </c>
      <c r="CF139" s="95">
        <f t="shared" si="85"/>
        <v>0</v>
      </c>
      <c r="CG139" s="95">
        <f t="shared" si="85"/>
        <v>0</v>
      </c>
      <c r="CH139" s="95">
        <f t="shared" si="85"/>
        <v>0</v>
      </c>
    </row>
    <row r="140" spans="2:86">
      <c r="B140" t="s">
        <v>88</v>
      </c>
      <c r="E140" s="90">
        <f>SUM(G140:CH140)</f>
        <v>0</v>
      </c>
      <c r="G140" s="95">
        <f t="shared" ref="G140:BR140" si="86">G43</f>
        <v>0</v>
      </c>
      <c r="H140" s="95">
        <f t="shared" si="86"/>
        <v>0</v>
      </c>
      <c r="I140" s="95">
        <f t="shared" si="86"/>
        <v>0</v>
      </c>
      <c r="J140" s="95">
        <f t="shared" si="86"/>
        <v>0</v>
      </c>
      <c r="K140" s="95">
        <f t="shared" si="86"/>
        <v>0</v>
      </c>
      <c r="L140" s="95">
        <f t="shared" si="86"/>
        <v>0</v>
      </c>
      <c r="M140" s="95">
        <f t="shared" si="86"/>
        <v>0</v>
      </c>
      <c r="N140" s="95">
        <f t="shared" si="86"/>
        <v>0</v>
      </c>
      <c r="O140" s="95">
        <f t="shared" si="86"/>
        <v>0</v>
      </c>
      <c r="P140" s="95">
        <f t="shared" si="86"/>
        <v>0</v>
      </c>
      <c r="Q140" s="95">
        <f t="shared" si="86"/>
        <v>0</v>
      </c>
      <c r="R140" s="95">
        <f t="shared" si="86"/>
        <v>0</v>
      </c>
      <c r="S140" s="95">
        <f t="shared" si="86"/>
        <v>0</v>
      </c>
      <c r="T140" s="95">
        <f t="shared" si="86"/>
        <v>0</v>
      </c>
      <c r="U140" s="95">
        <f t="shared" si="86"/>
        <v>0</v>
      </c>
      <c r="V140" s="95">
        <f t="shared" si="86"/>
        <v>0</v>
      </c>
      <c r="W140" s="95">
        <f t="shared" si="86"/>
        <v>0</v>
      </c>
      <c r="X140" s="95">
        <f t="shared" si="86"/>
        <v>0</v>
      </c>
      <c r="Y140" s="95">
        <f t="shared" si="86"/>
        <v>0</v>
      </c>
      <c r="Z140" s="95">
        <f t="shared" si="86"/>
        <v>0</v>
      </c>
      <c r="AA140" s="95">
        <f t="shared" si="86"/>
        <v>0</v>
      </c>
      <c r="AB140" s="95">
        <f t="shared" si="86"/>
        <v>0</v>
      </c>
      <c r="AC140" s="95">
        <f t="shared" si="86"/>
        <v>0</v>
      </c>
      <c r="AD140" s="95">
        <f t="shared" si="86"/>
        <v>0</v>
      </c>
      <c r="AE140" s="95">
        <f t="shared" si="86"/>
        <v>0</v>
      </c>
      <c r="AF140" s="95">
        <f t="shared" si="86"/>
        <v>0</v>
      </c>
      <c r="AG140" s="95">
        <f t="shared" si="86"/>
        <v>0</v>
      </c>
      <c r="AH140" s="95">
        <f t="shared" si="86"/>
        <v>0</v>
      </c>
      <c r="AI140" s="95">
        <f t="shared" si="86"/>
        <v>0</v>
      </c>
      <c r="AJ140" s="95">
        <f t="shared" si="86"/>
        <v>0</v>
      </c>
      <c r="AK140" s="95">
        <f t="shared" si="86"/>
        <v>0</v>
      </c>
      <c r="AL140" s="95">
        <f t="shared" si="86"/>
        <v>0</v>
      </c>
      <c r="AM140" s="95">
        <f t="shared" si="86"/>
        <v>0</v>
      </c>
      <c r="AN140" s="95">
        <f t="shared" si="86"/>
        <v>0</v>
      </c>
      <c r="AO140" s="95">
        <f t="shared" si="86"/>
        <v>0</v>
      </c>
      <c r="AP140" s="95">
        <f t="shared" si="86"/>
        <v>0</v>
      </c>
      <c r="AQ140" s="95">
        <f t="shared" si="86"/>
        <v>0</v>
      </c>
      <c r="AR140" s="95">
        <f t="shared" si="86"/>
        <v>0</v>
      </c>
      <c r="AS140" s="95">
        <f t="shared" si="86"/>
        <v>0</v>
      </c>
      <c r="AT140" s="95">
        <f t="shared" si="86"/>
        <v>0</v>
      </c>
      <c r="AU140" s="95">
        <f t="shared" si="86"/>
        <v>0</v>
      </c>
      <c r="AV140" s="95">
        <f t="shared" si="86"/>
        <v>0</v>
      </c>
      <c r="AW140" s="95">
        <f t="shared" si="86"/>
        <v>0</v>
      </c>
      <c r="AX140" s="95">
        <f t="shared" si="86"/>
        <v>0</v>
      </c>
      <c r="AY140" s="95">
        <f t="shared" si="86"/>
        <v>0</v>
      </c>
      <c r="AZ140" s="95">
        <f t="shared" si="86"/>
        <v>0</v>
      </c>
      <c r="BA140" s="95">
        <f t="shared" si="86"/>
        <v>0</v>
      </c>
      <c r="BB140" s="95">
        <f t="shared" si="86"/>
        <v>0</v>
      </c>
      <c r="BC140" s="95">
        <f t="shared" si="86"/>
        <v>0</v>
      </c>
      <c r="BD140" s="95">
        <f t="shared" si="86"/>
        <v>0</v>
      </c>
      <c r="BE140" s="95">
        <f t="shared" si="86"/>
        <v>0</v>
      </c>
      <c r="BF140" s="95">
        <f t="shared" si="86"/>
        <v>0</v>
      </c>
      <c r="BG140" s="95">
        <f t="shared" si="86"/>
        <v>0</v>
      </c>
      <c r="BH140" s="95">
        <f t="shared" si="86"/>
        <v>0</v>
      </c>
      <c r="BI140" s="95">
        <f t="shared" si="86"/>
        <v>0</v>
      </c>
      <c r="BJ140" s="95">
        <f t="shared" si="86"/>
        <v>0</v>
      </c>
      <c r="BK140" s="95">
        <f t="shared" si="86"/>
        <v>0</v>
      </c>
      <c r="BL140" s="95">
        <f t="shared" si="86"/>
        <v>0</v>
      </c>
      <c r="BM140" s="95">
        <f t="shared" si="86"/>
        <v>0</v>
      </c>
      <c r="BN140" s="95">
        <f t="shared" si="86"/>
        <v>0</v>
      </c>
      <c r="BO140" s="95">
        <f t="shared" si="86"/>
        <v>0</v>
      </c>
      <c r="BP140" s="95">
        <f t="shared" si="86"/>
        <v>0</v>
      </c>
      <c r="BQ140" s="95">
        <f t="shared" si="86"/>
        <v>0</v>
      </c>
      <c r="BR140" s="95">
        <f t="shared" si="86"/>
        <v>0</v>
      </c>
      <c r="BS140" s="95">
        <f t="shared" ref="BS140:CH140" si="87">BS43</f>
        <v>0</v>
      </c>
      <c r="BT140" s="95">
        <f t="shared" si="87"/>
        <v>0</v>
      </c>
      <c r="BU140" s="95">
        <f t="shared" si="87"/>
        <v>0</v>
      </c>
      <c r="BV140" s="95">
        <f t="shared" si="87"/>
        <v>0</v>
      </c>
      <c r="BW140" s="95">
        <f t="shared" si="87"/>
        <v>0</v>
      </c>
      <c r="BX140" s="95">
        <f t="shared" si="87"/>
        <v>0</v>
      </c>
      <c r="BY140" s="95">
        <f t="shared" si="87"/>
        <v>0</v>
      </c>
      <c r="BZ140" s="95">
        <f t="shared" si="87"/>
        <v>0</v>
      </c>
      <c r="CA140" s="95">
        <f t="shared" si="87"/>
        <v>0</v>
      </c>
      <c r="CB140" s="95">
        <f t="shared" si="87"/>
        <v>0</v>
      </c>
      <c r="CC140" s="95">
        <f t="shared" si="87"/>
        <v>0</v>
      </c>
      <c r="CD140" s="95">
        <f t="shared" si="87"/>
        <v>0</v>
      </c>
      <c r="CE140" s="95">
        <f t="shared" si="87"/>
        <v>0</v>
      </c>
      <c r="CF140" s="95">
        <f t="shared" si="87"/>
        <v>0</v>
      </c>
      <c r="CG140" s="95">
        <f t="shared" si="87"/>
        <v>0</v>
      </c>
      <c r="CH140" s="95">
        <f t="shared" si="87"/>
        <v>0</v>
      </c>
    </row>
    <row r="141" spans="2:86">
      <c r="E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row>
    <row r="142" spans="2:86">
      <c r="B142" s="63" t="s">
        <v>89</v>
      </c>
      <c r="E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row>
    <row r="143" spans="2:86">
      <c r="E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row>
    <row r="144" spans="2:86">
      <c r="B144" t="s">
        <v>99</v>
      </c>
      <c r="E144" s="88">
        <f>SUM(G144:CH144)</f>
        <v>0</v>
      </c>
      <c r="F144" s="63"/>
      <c r="G144" s="95">
        <f t="shared" ref="G144:BR144" si="88">SUM(G138:G139)</f>
        <v>0</v>
      </c>
      <c r="H144" s="95">
        <f t="shared" si="88"/>
        <v>0</v>
      </c>
      <c r="I144" s="95">
        <f t="shared" si="88"/>
        <v>0</v>
      </c>
      <c r="J144" s="95">
        <f t="shared" si="88"/>
        <v>0</v>
      </c>
      <c r="K144" s="95">
        <f t="shared" si="88"/>
        <v>0</v>
      </c>
      <c r="L144" s="95">
        <f t="shared" si="88"/>
        <v>0</v>
      </c>
      <c r="M144" s="95">
        <f t="shared" si="88"/>
        <v>0</v>
      </c>
      <c r="N144" s="95">
        <f t="shared" si="88"/>
        <v>0</v>
      </c>
      <c r="O144" s="95">
        <f t="shared" si="88"/>
        <v>0</v>
      </c>
      <c r="P144" s="95">
        <f t="shared" si="88"/>
        <v>0</v>
      </c>
      <c r="Q144" s="95">
        <f t="shared" si="88"/>
        <v>0</v>
      </c>
      <c r="R144" s="95">
        <f t="shared" si="88"/>
        <v>0</v>
      </c>
      <c r="S144" s="95">
        <f t="shared" si="88"/>
        <v>0</v>
      </c>
      <c r="T144" s="95">
        <f t="shared" si="88"/>
        <v>0</v>
      </c>
      <c r="U144" s="95">
        <f t="shared" si="88"/>
        <v>0</v>
      </c>
      <c r="V144" s="95">
        <f t="shared" si="88"/>
        <v>0</v>
      </c>
      <c r="W144" s="95">
        <f t="shared" si="88"/>
        <v>0</v>
      </c>
      <c r="X144" s="95">
        <f t="shared" si="88"/>
        <v>0</v>
      </c>
      <c r="Y144" s="95">
        <f t="shared" si="88"/>
        <v>0</v>
      </c>
      <c r="Z144" s="95">
        <f t="shared" si="88"/>
        <v>0</v>
      </c>
      <c r="AA144" s="95">
        <f t="shared" si="88"/>
        <v>0</v>
      </c>
      <c r="AB144" s="95">
        <f t="shared" si="88"/>
        <v>0</v>
      </c>
      <c r="AC144" s="95">
        <f t="shared" si="88"/>
        <v>0</v>
      </c>
      <c r="AD144" s="95">
        <f t="shared" si="88"/>
        <v>0</v>
      </c>
      <c r="AE144" s="95">
        <f t="shared" si="88"/>
        <v>0</v>
      </c>
      <c r="AF144" s="95">
        <f t="shared" si="88"/>
        <v>0</v>
      </c>
      <c r="AG144" s="95">
        <f t="shared" si="88"/>
        <v>0</v>
      </c>
      <c r="AH144" s="95">
        <f t="shared" si="88"/>
        <v>0</v>
      </c>
      <c r="AI144" s="95">
        <f t="shared" si="88"/>
        <v>0</v>
      </c>
      <c r="AJ144" s="95">
        <f t="shared" si="88"/>
        <v>0</v>
      </c>
      <c r="AK144" s="95">
        <f t="shared" si="88"/>
        <v>0</v>
      </c>
      <c r="AL144" s="95">
        <f t="shared" si="88"/>
        <v>0</v>
      </c>
      <c r="AM144" s="95">
        <f t="shared" si="88"/>
        <v>0</v>
      </c>
      <c r="AN144" s="95">
        <f t="shared" si="88"/>
        <v>0</v>
      </c>
      <c r="AO144" s="95">
        <f t="shared" si="88"/>
        <v>0</v>
      </c>
      <c r="AP144" s="95">
        <f t="shared" si="88"/>
        <v>0</v>
      </c>
      <c r="AQ144" s="95">
        <f t="shared" si="88"/>
        <v>0</v>
      </c>
      <c r="AR144" s="95">
        <f t="shared" si="88"/>
        <v>0</v>
      </c>
      <c r="AS144" s="95">
        <f t="shared" si="88"/>
        <v>0</v>
      </c>
      <c r="AT144" s="95">
        <f t="shared" si="88"/>
        <v>0</v>
      </c>
      <c r="AU144" s="95">
        <f t="shared" si="88"/>
        <v>0</v>
      </c>
      <c r="AV144" s="95">
        <f t="shared" si="88"/>
        <v>0</v>
      </c>
      <c r="AW144" s="95">
        <f t="shared" si="88"/>
        <v>0</v>
      </c>
      <c r="AX144" s="95">
        <f t="shared" si="88"/>
        <v>0</v>
      </c>
      <c r="AY144" s="95">
        <f t="shared" si="88"/>
        <v>0</v>
      </c>
      <c r="AZ144" s="95">
        <f t="shared" si="88"/>
        <v>0</v>
      </c>
      <c r="BA144" s="95">
        <f t="shared" si="88"/>
        <v>0</v>
      </c>
      <c r="BB144" s="95">
        <f t="shared" si="88"/>
        <v>0</v>
      </c>
      <c r="BC144" s="95">
        <f t="shared" si="88"/>
        <v>0</v>
      </c>
      <c r="BD144" s="95">
        <f t="shared" si="88"/>
        <v>0</v>
      </c>
      <c r="BE144" s="95">
        <f t="shared" si="88"/>
        <v>0</v>
      </c>
      <c r="BF144" s="95">
        <f t="shared" si="88"/>
        <v>0</v>
      </c>
      <c r="BG144" s="95">
        <f t="shared" si="88"/>
        <v>0</v>
      </c>
      <c r="BH144" s="95">
        <f t="shared" si="88"/>
        <v>0</v>
      </c>
      <c r="BI144" s="95">
        <f t="shared" si="88"/>
        <v>0</v>
      </c>
      <c r="BJ144" s="95">
        <f t="shared" si="88"/>
        <v>0</v>
      </c>
      <c r="BK144" s="95">
        <f t="shared" si="88"/>
        <v>0</v>
      </c>
      <c r="BL144" s="95">
        <f t="shared" si="88"/>
        <v>0</v>
      </c>
      <c r="BM144" s="95">
        <f t="shared" si="88"/>
        <v>0</v>
      </c>
      <c r="BN144" s="95">
        <f t="shared" si="88"/>
        <v>0</v>
      </c>
      <c r="BO144" s="95">
        <f t="shared" si="88"/>
        <v>0</v>
      </c>
      <c r="BP144" s="95">
        <f t="shared" si="88"/>
        <v>0</v>
      </c>
      <c r="BQ144" s="95">
        <f t="shared" si="88"/>
        <v>0</v>
      </c>
      <c r="BR144" s="95">
        <f t="shared" si="88"/>
        <v>0</v>
      </c>
      <c r="BS144" s="95">
        <f t="shared" ref="BS144:CH144" si="89">SUM(BS138:BS139)</f>
        <v>0</v>
      </c>
      <c r="BT144" s="95">
        <f t="shared" si="89"/>
        <v>0</v>
      </c>
      <c r="BU144" s="95">
        <f t="shared" si="89"/>
        <v>0</v>
      </c>
      <c r="BV144" s="95">
        <f t="shared" si="89"/>
        <v>0</v>
      </c>
      <c r="BW144" s="95">
        <f t="shared" si="89"/>
        <v>0</v>
      </c>
      <c r="BX144" s="95">
        <f t="shared" si="89"/>
        <v>0</v>
      </c>
      <c r="BY144" s="95">
        <f t="shared" si="89"/>
        <v>0</v>
      </c>
      <c r="BZ144" s="95">
        <f t="shared" si="89"/>
        <v>0</v>
      </c>
      <c r="CA144" s="95">
        <f t="shared" si="89"/>
        <v>0</v>
      </c>
      <c r="CB144" s="95">
        <f t="shared" si="89"/>
        <v>0</v>
      </c>
      <c r="CC144" s="95">
        <f t="shared" si="89"/>
        <v>0</v>
      </c>
      <c r="CD144" s="95">
        <f t="shared" si="89"/>
        <v>0</v>
      </c>
      <c r="CE144" s="95">
        <f t="shared" si="89"/>
        <v>0</v>
      </c>
      <c r="CF144" s="95">
        <f t="shared" si="89"/>
        <v>0</v>
      </c>
      <c r="CG144" s="95">
        <f t="shared" si="89"/>
        <v>0</v>
      </c>
      <c r="CH144" s="95">
        <f t="shared" si="89"/>
        <v>0</v>
      </c>
    </row>
    <row r="145" spans="2:86">
      <c r="B145" t="s">
        <v>100</v>
      </c>
      <c r="E145" s="90">
        <f>SUM(G145:CH145)</f>
        <v>0</v>
      </c>
      <c r="F145" s="63"/>
      <c r="G145" s="91">
        <f t="shared" ref="G145:BR145" si="90">SUM(G137,G144)</f>
        <v>0</v>
      </c>
      <c r="H145" s="91">
        <f t="shared" si="90"/>
        <v>0</v>
      </c>
      <c r="I145" s="91">
        <f t="shared" si="90"/>
        <v>0</v>
      </c>
      <c r="J145" s="91">
        <f t="shared" si="90"/>
        <v>0</v>
      </c>
      <c r="K145" s="91">
        <f t="shared" si="90"/>
        <v>0</v>
      </c>
      <c r="L145" s="91">
        <f t="shared" si="90"/>
        <v>0</v>
      </c>
      <c r="M145" s="91">
        <f t="shared" si="90"/>
        <v>0</v>
      </c>
      <c r="N145" s="91">
        <f t="shared" si="90"/>
        <v>0</v>
      </c>
      <c r="O145" s="91">
        <f t="shared" si="90"/>
        <v>0</v>
      </c>
      <c r="P145" s="91">
        <f t="shared" si="90"/>
        <v>0</v>
      </c>
      <c r="Q145" s="91">
        <f t="shared" si="90"/>
        <v>0</v>
      </c>
      <c r="R145" s="91">
        <f t="shared" si="90"/>
        <v>0</v>
      </c>
      <c r="S145" s="91">
        <f t="shared" si="90"/>
        <v>0</v>
      </c>
      <c r="T145" s="91">
        <f t="shared" si="90"/>
        <v>0</v>
      </c>
      <c r="U145" s="91">
        <f t="shared" si="90"/>
        <v>0</v>
      </c>
      <c r="V145" s="91">
        <f t="shared" si="90"/>
        <v>0</v>
      </c>
      <c r="W145" s="91">
        <f t="shared" si="90"/>
        <v>0</v>
      </c>
      <c r="X145" s="91">
        <f t="shared" si="90"/>
        <v>0</v>
      </c>
      <c r="Y145" s="91">
        <f t="shared" si="90"/>
        <v>0</v>
      </c>
      <c r="Z145" s="91">
        <f t="shared" si="90"/>
        <v>0</v>
      </c>
      <c r="AA145" s="91">
        <f t="shared" si="90"/>
        <v>0</v>
      </c>
      <c r="AB145" s="91">
        <f t="shared" si="90"/>
        <v>0</v>
      </c>
      <c r="AC145" s="91">
        <f t="shared" si="90"/>
        <v>0</v>
      </c>
      <c r="AD145" s="91">
        <f t="shared" si="90"/>
        <v>0</v>
      </c>
      <c r="AE145" s="91">
        <f t="shared" si="90"/>
        <v>0</v>
      </c>
      <c r="AF145" s="91">
        <f t="shared" si="90"/>
        <v>0</v>
      </c>
      <c r="AG145" s="91">
        <f t="shared" si="90"/>
        <v>0</v>
      </c>
      <c r="AH145" s="91">
        <f t="shared" si="90"/>
        <v>0</v>
      </c>
      <c r="AI145" s="91">
        <f t="shared" si="90"/>
        <v>0</v>
      </c>
      <c r="AJ145" s="91">
        <f t="shared" si="90"/>
        <v>0</v>
      </c>
      <c r="AK145" s="91">
        <f t="shared" si="90"/>
        <v>0</v>
      </c>
      <c r="AL145" s="91">
        <f t="shared" si="90"/>
        <v>0</v>
      </c>
      <c r="AM145" s="91">
        <f t="shared" si="90"/>
        <v>0</v>
      </c>
      <c r="AN145" s="91">
        <f t="shared" si="90"/>
        <v>0</v>
      </c>
      <c r="AO145" s="91">
        <f t="shared" si="90"/>
        <v>0</v>
      </c>
      <c r="AP145" s="91">
        <f t="shared" si="90"/>
        <v>0</v>
      </c>
      <c r="AQ145" s="91">
        <f t="shared" si="90"/>
        <v>0</v>
      </c>
      <c r="AR145" s="91">
        <f t="shared" si="90"/>
        <v>0</v>
      </c>
      <c r="AS145" s="91">
        <f t="shared" si="90"/>
        <v>0</v>
      </c>
      <c r="AT145" s="91">
        <f t="shared" si="90"/>
        <v>0</v>
      </c>
      <c r="AU145" s="91">
        <f t="shared" si="90"/>
        <v>0</v>
      </c>
      <c r="AV145" s="91">
        <f t="shared" si="90"/>
        <v>0</v>
      </c>
      <c r="AW145" s="91">
        <f t="shared" si="90"/>
        <v>0</v>
      </c>
      <c r="AX145" s="91">
        <f t="shared" si="90"/>
        <v>0</v>
      </c>
      <c r="AY145" s="91">
        <f t="shared" si="90"/>
        <v>0</v>
      </c>
      <c r="AZ145" s="91">
        <f t="shared" si="90"/>
        <v>0</v>
      </c>
      <c r="BA145" s="91">
        <f t="shared" si="90"/>
        <v>0</v>
      </c>
      <c r="BB145" s="91">
        <f t="shared" si="90"/>
        <v>0</v>
      </c>
      <c r="BC145" s="91">
        <f t="shared" si="90"/>
        <v>0</v>
      </c>
      <c r="BD145" s="91">
        <f t="shared" si="90"/>
        <v>0</v>
      </c>
      <c r="BE145" s="91">
        <f t="shared" si="90"/>
        <v>0</v>
      </c>
      <c r="BF145" s="91">
        <f t="shared" si="90"/>
        <v>0</v>
      </c>
      <c r="BG145" s="91">
        <f t="shared" si="90"/>
        <v>0</v>
      </c>
      <c r="BH145" s="91">
        <f t="shared" si="90"/>
        <v>0</v>
      </c>
      <c r="BI145" s="91">
        <f t="shared" si="90"/>
        <v>0</v>
      </c>
      <c r="BJ145" s="91">
        <f t="shared" si="90"/>
        <v>0</v>
      </c>
      <c r="BK145" s="91">
        <f t="shared" si="90"/>
        <v>0</v>
      </c>
      <c r="BL145" s="91">
        <f t="shared" si="90"/>
        <v>0</v>
      </c>
      <c r="BM145" s="91">
        <f t="shared" si="90"/>
        <v>0</v>
      </c>
      <c r="BN145" s="91">
        <f t="shared" si="90"/>
        <v>0</v>
      </c>
      <c r="BO145" s="91">
        <f t="shared" si="90"/>
        <v>0</v>
      </c>
      <c r="BP145" s="91">
        <f t="shared" si="90"/>
        <v>0</v>
      </c>
      <c r="BQ145" s="91">
        <f t="shared" si="90"/>
        <v>0</v>
      </c>
      <c r="BR145" s="91">
        <f t="shared" si="90"/>
        <v>0</v>
      </c>
      <c r="BS145" s="91">
        <f t="shared" ref="BS145:CH145" si="91">SUM(BS137,BS144)</f>
        <v>0</v>
      </c>
      <c r="BT145" s="91">
        <f t="shared" si="91"/>
        <v>0</v>
      </c>
      <c r="BU145" s="91">
        <f t="shared" si="91"/>
        <v>0</v>
      </c>
      <c r="BV145" s="91">
        <f t="shared" si="91"/>
        <v>0</v>
      </c>
      <c r="BW145" s="91">
        <f t="shared" si="91"/>
        <v>0</v>
      </c>
      <c r="BX145" s="91">
        <f t="shared" si="91"/>
        <v>0</v>
      </c>
      <c r="BY145" s="91">
        <f t="shared" si="91"/>
        <v>0</v>
      </c>
      <c r="BZ145" s="91">
        <f t="shared" si="91"/>
        <v>0</v>
      </c>
      <c r="CA145" s="91">
        <f t="shared" si="91"/>
        <v>0</v>
      </c>
      <c r="CB145" s="91">
        <f t="shared" si="91"/>
        <v>0</v>
      </c>
      <c r="CC145" s="91">
        <f t="shared" si="91"/>
        <v>0</v>
      </c>
      <c r="CD145" s="91">
        <f t="shared" si="91"/>
        <v>0</v>
      </c>
      <c r="CE145" s="91">
        <f t="shared" si="91"/>
        <v>0</v>
      </c>
      <c r="CF145" s="91">
        <f t="shared" si="91"/>
        <v>0</v>
      </c>
      <c r="CG145" s="91">
        <f t="shared" si="91"/>
        <v>0</v>
      </c>
      <c r="CH145" s="91">
        <f t="shared" si="91"/>
        <v>0</v>
      </c>
    </row>
    <row r="146" spans="2:86">
      <c r="B146" t="s">
        <v>101</v>
      </c>
      <c r="E146" s="88">
        <f>SUM(G146:CH146)</f>
        <v>0</v>
      </c>
      <c r="F146" s="63"/>
      <c r="G146" s="95">
        <f t="shared" ref="G146:BR146" si="92">IF(G$3&lt;$C$9,G145,0)</f>
        <v>0</v>
      </c>
      <c r="H146" s="95">
        <f t="shared" si="92"/>
        <v>0</v>
      </c>
      <c r="I146" s="95">
        <f t="shared" si="92"/>
        <v>0</v>
      </c>
      <c r="J146" s="95">
        <f t="shared" si="92"/>
        <v>0</v>
      </c>
      <c r="K146" s="95">
        <f t="shared" si="92"/>
        <v>0</v>
      </c>
      <c r="L146" s="95">
        <f t="shared" si="92"/>
        <v>0</v>
      </c>
      <c r="M146" s="95">
        <f t="shared" si="92"/>
        <v>0</v>
      </c>
      <c r="N146" s="95">
        <f t="shared" si="92"/>
        <v>0</v>
      </c>
      <c r="O146" s="95">
        <f t="shared" si="92"/>
        <v>0</v>
      </c>
      <c r="P146" s="95">
        <f t="shared" si="92"/>
        <v>0</v>
      </c>
      <c r="Q146" s="95">
        <f t="shared" si="92"/>
        <v>0</v>
      </c>
      <c r="R146" s="95">
        <f t="shared" si="92"/>
        <v>0</v>
      </c>
      <c r="S146" s="95">
        <f t="shared" si="92"/>
        <v>0</v>
      </c>
      <c r="T146" s="95">
        <f t="shared" si="92"/>
        <v>0</v>
      </c>
      <c r="U146" s="95">
        <f t="shared" si="92"/>
        <v>0</v>
      </c>
      <c r="V146" s="95">
        <f t="shared" si="92"/>
        <v>0</v>
      </c>
      <c r="W146" s="95">
        <f t="shared" si="92"/>
        <v>0</v>
      </c>
      <c r="X146" s="95">
        <f t="shared" si="92"/>
        <v>0</v>
      </c>
      <c r="Y146" s="95">
        <f t="shared" si="92"/>
        <v>0</v>
      </c>
      <c r="Z146" s="95">
        <f t="shared" si="92"/>
        <v>0</v>
      </c>
      <c r="AA146" s="95">
        <f t="shared" si="92"/>
        <v>0</v>
      </c>
      <c r="AB146" s="95">
        <f t="shared" si="92"/>
        <v>0</v>
      </c>
      <c r="AC146" s="95">
        <f t="shared" si="92"/>
        <v>0</v>
      </c>
      <c r="AD146" s="95">
        <f t="shared" si="92"/>
        <v>0</v>
      </c>
      <c r="AE146" s="95">
        <f t="shared" si="92"/>
        <v>0</v>
      </c>
      <c r="AF146" s="95">
        <f t="shared" si="92"/>
        <v>0</v>
      </c>
      <c r="AG146" s="95">
        <f t="shared" si="92"/>
        <v>0</v>
      </c>
      <c r="AH146" s="95">
        <f t="shared" si="92"/>
        <v>0</v>
      </c>
      <c r="AI146" s="95">
        <f t="shared" si="92"/>
        <v>0</v>
      </c>
      <c r="AJ146" s="95">
        <f t="shared" si="92"/>
        <v>0</v>
      </c>
      <c r="AK146" s="95">
        <f t="shared" si="92"/>
        <v>0</v>
      </c>
      <c r="AL146" s="95">
        <f t="shared" si="92"/>
        <v>0</v>
      </c>
      <c r="AM146" s="95">
        <f t="shared" si="92"/>
        <v>0</v>
      </c>
      <c r="AN146" s="95">
        <f t="shared" si="92"/>
        <v>0</v>
      </c>
      <c r="AO146" s="95">
        <f t="shared" si="92"/>
        <v>0</v>
      </c>
      <c r="AP146" s="95">
        <f t="shared" si="92"/>
        <v>0</v>
      </c>
      <c r="AQ146" s="95">
        <f t="shared" si="92"/>
        <v>0</v>
      </c>
      <c r="AR146" s="95">
        <f t="shared" si="92"/>
        <v>0</v>
      </c>
      <c r="AS146" s="95">
        <f t="shared" si="92"/>
        <v>0</v>
      </c>
      <c r="AT146" s="95">
        <f t="shared" si="92"/>
        <v>0</v>
      </c>
      <c r="AU146" s="95">
        <f t="shared" si="92"/>
        <v>0</v>
      </c>
      <c r="AV146" s="95">
        <f t="shared" si="92"/>
        <v>0</v>
      </c>
      <c r="AW146" s="95">
        <f t="shared" si="92"/>
        <v>0</v>
      </c>
      <c r="AX146" s="95">
        <f t="shared" si="92"/>
        <v>0</v>
      </c>
      <c r="AY146" s="95">
        <f t="shared" si="92"/>
        <v>0</v>
      </c>
      <c r="AZ146" s="95">
        <f t="shared" si="92"/>
        <v>0</v>
      </c>
      <c r="BA146" s="95">
        <f t="shared" si="92"/>
        <v>0</v>
      </c>
      <c r="BB146" s="95">
        <f t="shared" si="92"/>
        <v>0</v>
      </c>
      <c r="BC146" s="95">
        <f t="shared" si="92"/>
        <v>0</v>
      </c>
      <c r="BD146" s="95">
        <f t="shared" si="92"/>
        <v>0</v>
      </c>
      <c r="BE146" s="95">
        <f t="shared" si="92"/>
        <v>0</v>
      </c>
      <c r="BF146" s="95">
        <f t="shared" si="92"/>
        <v>0</v>
      </c>
      <c r="BG146" s="95">
        <f t="shared" si="92"/>
        <v>0</v>
      </c>
      <c r="BH146" s="95">
        <f t="shared" si="92"/>
        <v>0</v>
      </c>
      <c r="BI146" s="95">
        <f t="shared" si="92"/>
        <v>0</v>
      </c>
      <c r="BJ146" s="95">
        <f t="shared" si="92"/>
        <v>0</v>
      </c>
      <c r="BK146" s="95">
        <f t="shared" si="92"/>
        <v>0</v>
      </c>
      <c r="BL146" s="95">
        <f t="shared" si="92"/>
        <v>0</v>
      </c>
      <c r="BM146" s="95">
        <f t="shared" si="92"/>
        <v>0</v>
      </c>
      <c r="BN146" s="95">
        <f t="shared" si="92"/>
        <v>0</v>
      </c>
      <c r="BO146" s="95">
        <f t="shared" si="92"/>
        <v>0</v>
      </c>
      <c r="BP146" s="95">
        <f t="shared" si="92"/>
        <v>0</v>
      </c>
      <c r="BQ146" s="95">
        <f t="shared" si="92"/>
        <v>0</v>
      </c>
      <c r="BR146" s="95">
        <f t="shared" si="92"/>
        <v>0</v>
      </c>
      <c r="BS146" s="95">
        <f t="shared" ref="BS146:CH146" si="93">IF(BS$3&lt;$C$9,BS145,0)</f>
        <v>0</v>
      </c>
      <c r="BT146" s="95">
        <f t="shared" si="93"/>
        <v>0</v>
      </c>
      <c r="BU146" s="95">
        <f t="shared" si="93"/>
        <v>0</v>
      </c>
      <c r="BV146" s="95">
        <f t="shared" si="93"/>
        <v>0</v>
      </c>
      <c r="BW146" s="95">
        <f t="shared" si="93"/>
        <v>0</v>
      </c>
      <c r="BX146" s="95">
        <f t="shared" si="93"/>
        <v>0</v>
      </c>
      <c r="BY146" s="95">
        <f t="shared" si="93"/>
        <v>0</v>
      </c>
      <c r="BZ146" s="95">
        <f t="shared" si="93"/>
        <v>0</v>
      </c>
      <c r="CA146" s="95">
        <f t="shared" si="93"/>
        <v>0</v>
      </c>
      <c r="CB146" s="95">
        <f t="shared" si="93"/>
        <v>0</v>
      </c>
      <c r="CC146" s="95">
        <f t="shared" si="93"/>
        <v>0</v>
      </c>
      <c r="CD146" s="95">
        <f t="shared" si="93"/>
        <v>0</v>
      </c>
      <c r="CE146" s="95">
        <f t="shared" si="93"/>
        <v>0</v>
      </c>
      <c r="CF146" s="95">
        <f t="shared" si="93"/>
        <v>0</v>
      </c>
      <c r="CG146" s="95">
        <f t="shared" si="93"/>
        <v>0</v>
      </c>
      <c r="CH146" s="95">
        <f t="shared" si="93"/>
        <v>0</v>
      </c>
    </row>
    <row r="147" spans="2:86">
      <c r="E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c r="AX147" s="90"/>
      <c r="AY147" s="90"/>
      <c r="AZ147" s="90"/>
      <c r="BA147" s="90"/>
      <c r="BB147" s="90"/>
      <c r="BC147" s="90"/>
      <c r="BD147" s="90"/>
      <c r="BE147" s="90"/>
      <c r="BF147" s="90"/>
      <c r="BG147" s="90"/>
      <c r="BH147" s="90"/>
      <c r="BI147" s="90"/>
      <c r="BJ147" s="90"/>
      <c r="BK147" s="90"/>
      <c r="BL147" s="90"/>
      <c r="BM147" s="90"/>
      <c r="BN147" s="90"/>
      <c r="BO147" s="90"/>
      <c r="BP147" s="90"/>
      <c r="BQ147" s="90"/>
      <c r="BR147" s="90"/>
      <c r="BS147" s="90"/>
      <c r="BT147" s="90"/>
      <c r="BU147" s="90"/>
      <c r="BV147" s="90"/>
      <c r="BW147" s="90"/>
      <c r="BX147" s="90"/>
      <c r="BY147" s="90"/>
      <c r="BZ147" s="90"/>
      <c r="CA147" s="90"/>
      <c r="CB147" s="90"/>
      <c r="CC147" s="90"/>
      <c r="CD147" s="90"/>
      <c r="CE147" s="90"/>
      <c r="CF147" s="90"/>
      <c r="CG147" s="90"/>
      <c r="CH147" s="90"/>
    </row>
    <row r="148" spans="2:86">
      <c r="B148" t="s">
        <v>102</v>
      </c>
      <c r="C148" s="63"/>
      <c r="D148" s="63"/>
      <c r="E148" s="88">
        <f>SUM(G148:CH148)</f>
        <v>0</v>
      </c>
      <c r="F148" s="63"/>
      <c r="G148" s="95">
        <f t="shared" ref="G148:BR148" si="94">G144+G140</f>
        <v>0</v>
      </c>
      <c r="H148" s="95">
        <f t="shared" si="94"/>
        <v>0</v>
      </c>
      <c r="I148" s="95">
        <f t="shared" si="94"/>
        <v>0</v>
      </c>
      <c r="J148" s="95">
        <f t="shared" si="94"/>
        <v>0</v>
      </c>
      <c r="K148" s="95">
        <f t="shared" si="94"/>
        <v>0</v>
      </c>
      <c r="L148" s="95">
        <f t="shared" si="94"/>
        <v>0</v>
      </c>
      <c r="M148" s="95">
        <f t="shared" si="94"/>
        <v>0</v>
      </c>
      <c r="N148" s="95">
        <f t="shared" si="94"/>
        <v>0</v>
      </c>
      <c r="O148" s="95">
        <f t="shared" si="94"/>
        <v>0</v>
      </c>
      <c r="P148" s="95">
        <f t="shared" si="94"/>
        <v>0</v>
      </c>
      <c r="Q148" s="95">
        <f t="shared" si="94"/>
        <v>0</v>
      </c>
      <c r="R148" s="95">
        <f t="shared" si="94"/>
        <v>0</v>
      </c>
      <c r="S148" s="95">
        <f t="shared" si="94"/>
        <v>0</v>
      </c>
      <c r="T148" s="95">
        <f t="shared" si="94"/>
        <v>0</v>
      </c>
      <c r="U148" s="95">
        <f t="shared" si="94"/>
        <v>0</v>
      </c>
      <c r="V148" s="95">
        <f t="shared" si="94"/>
        <v>0</v>
      </c>
      <c r="W148" s="95">
        <f t="shared" si="94"/>
        <v>0</v>
      </c>
      <c r="X148" s="95">
        <f t="shared" si="94"/>
        <v>0</v>
      </c>
      <c r="Y148" s="95">
        <f t="shared" si="94"/>
        <v>0</v>
      </c>
      <c r="Z148" s="95">
        <f t="shared" si="94"/>
        <v>0</v>
      </c>
      <c r="AA148" s="95">
        <f t="shared" si="94"/>
        <v>0</v>
      </c>
      <c r="AB148" s="95">
        <f t="shared" si="94"/>
        <v>0</v>
      </c>
      <c r="AC148" s="95">
        <f t="shared" si="94"/>
        <v>0</v>
      </c>
      <c r="AD148" s="95">
        <f t="shared" si="94"/>
        <v>0</v>
      </c>
      <c r="AE148" s="95">
        <f t="shared" si="94"/>
        <v>0</v>
      </c>
      <c r="AF148" s="95">
        <f t="shared" si="94"/>
        <v>0</v>
      </c>
      <c r="AG148" s="95">
        <f t="shared" si="94"/>
        <v>0</v>
      </c>
      <c r="AH148" s="95">
        <f t="shared" si="94"/>
        <v>0</v>
      </c>
      <c r="AI148" s="95">
        <f t="shared" si="94"/>
        <v>0</v>
      </c>
      <c r="AJ148" s="95">
        <f t="shared" si="94"/>
        <v>0</v>
      </c>
      <c r="AK148" s="95">
        <f t="shared" si="94"/>
        <v>0</v>
      </c>
      <c r="AL148" s="95">
        <f t="shared" si="94"/>
        <v>0</v>
      </c>
      <c r="AM148" s="95">
        <f t="shared" si="94"/>
        <v>0</v>
      </c>
      <c r="AN148" s="95">
        <f t="shared" si="94"/>
        <v>0</v>
      </c>
      <c r="AO148" s="95">
        <f t="shared" si="94"/>
        <v>0</v>
      </c>
      <c r="AP148" s="95">
        <f t="shared" si="94"/>
        <v>0</v>
      </c>
      <c r="AQ148" s="95">
        <f t="shared" si="94"/>
        <v>0</v>
      </c>
      <c r="AR148" s="95">
        <f t="shared" si="94"/>
        <v>0</v>
      </c>
      <c r="AS148" s="95">
        <f t="shared" si="94"/>
        <v>0</v>
      </c>
      <c r="AT148" s="95">
        <f t="shared" si="94"/>
        <v>0</v>
      </c>
      <c r="AU148" s="95">
        <f t="shared" si="94"/>
        <v>0</v>
      </c>
      <c r="AV148" s="95">
        <f t="shared" si="94"/>
        <v>0</v>
      </c>
      <c r="AW148" s="95">
        <f t="shared" si="94"/>
        <v>0</v>
      </c>
      <c r="AX148" s="95">
        <f t="shared" si="94"/>
        <v>0</v>
      </c>
      <c r="AY148" s="95">
        <f t="shared" si="94"/>
        <v>0</v>
      </c>
      <c r="AZ148" s="95">
        <f t="shared" si="94"/>
        <v>0</v>
      </c>
      <c r="BA148" s="95">
        <f t="shared" si="94"/>
        <v>0</v>
      </c>
      <c r="BB148" s="95">
        <f t="shared" si="94"/>
        <v>0</v>
      </c>
      <c r="BC148" s="95">
        <f t="shared" si="94"/>
        <v>0</v>
      </c>
      <c r="BD148" s="95">
        <f t="shared" si="94"/>
        <v>0</v>
      </c>
      <c r="BE148" s="95">
        <f t="shared" si="94"/>
        <v>0</v>
      </c>
      <c r="BF148" s="95">
        <f t="shared" si="94"/>
        <v>0</v>
      </c>
      <c r="BG148" s="95">
        <f t="shared" si="94"/>
        <v>0</v>
      </c>
      <c r="BH148" s="95">
        <f t="shared" si="94"/>
        <v>0</v>
      </c>
      <c r="BI148" s="95">
        <f t="shared" si="94"/>
        <v>0</v>
      </c>
      <c r="BJ148" s="95">
        <f t="shared" si="94"/>
        <v>0</v>
      </c>
      <c r="BK148" s="95">
        <f t="shared" si="94"/>
        <v>0</v>
      </c>
      <c r="BL148" s="95">
        <f t="shared" si="94"/>
        <v>0</v>
      </c>
      <c r="BM148" s="95">
        <f t="shared" si="94"/>
        <v>0</v>
      </c>
      <c r="BN148" s="95">
        <f t="shared" si="94"/>
        <v>0</v>
      </c>
      <c r="BO148" s="95">
        <f t="shared" si="94"/>
        <v>0</v>
      </c>
      <c r="BP148" s="95">
        <f t="shared" si="94"/>
        <v>0</v>
      </c>
      <c r="BQ148" s="95">
        <f t="shared" si="94"/>
        <v>0</v>
      </c>
      <c r="BR148" s="95">
        <f t="shared" si="94"/>
        <v>0</v>
      </c>
      <c r="BS148" s="95">
        <f t="shared" ref="BS148:CH148" si="95">BS144+BS140</f>
        <v>0</v>
      </c>
      <c r="BT148" s="95">
        <f t="shared" si="95"/>
        <v>0</v>
      </c>
      <c r="BU148" s="95">
        <f t="shared" si="95"/>
        <v>0</v>
      </c>
      <c r="BV148" s="95">
        <f t="shared" si="95"/>
        <v>0</v>
      </c>
      <c r="BW148" s="95">
        <f t="shared" si="95"/>
        <v>0</v>
      </c>
      <c r="BX148" s="95">
        <f t="shared" si="95"/>
        <v>0</v>
      </c>
      <c r="BY148" s="95">
        <f t="shared" si="95"/>
        <v>0</v>
      </c>
      <c r="BZ148" s="95">
        <f t="shared" si="95"/>
        <v>0</v>
      </c>
      <c r="CA148" s="95">
        <f t="shared" si="95"/>
        <v>0</v>
      </c>
      <c r="CB148" s="95">
        <f t="shared" si="95"/>
        <v>0</v>
      </c>
      <c r="CC148" s="95">
        <f t="shared" si="95"/>
        <v>0</v>
      </c>
      <c r="CD148" s="95">
        <f t="shared" si="95"/>
        <v>0</v>
      </c>
      <c r="CE148" s="95">
        <f t="shared" si="95"/>
        <v>0</v>
      </c>
      <c r="CF148" s="95">
        <f t="shared" si="95"/>
        <v>0</v>
      </c>
      <c r="CG148" s="95">
        <f t="shared" si="95"/>
        <v>0</v>
      </c>
      <c r="CH148" s="95">
        <f t="shared" si="95"/>
        <v>0</v>
      </c>
    </row>
    <row r="149" spans="2:86">
      <c r="B149" t="s">
        <v>103</v>
      </c>
      <c r="E149" s="90">
        <f>SUM(G149:CH149)</f>
        <v>0</v>
      </c>
      <c r="F149" s="63"/>
      <c r="G149" s="91">
        <f t="shared" ref="G149:BR149" si="96">G145+G140</f>
        <v>0</v>
      </c>
      <c r="H149" s="91">
        <f t="shared" si="96"/>
        <v>0</v>
      </c>
      <c r="I149" s="91">
        <f t="shared" si="96"/>
        <v>0</v>
      </c>
      <c r="J149" s="91">
        <f t="shared" si="96"/>
        <v>0</v>
      </c>
      <c r="K149" s="91">
        <f t="shared" si="96"/>
        <v>0</v>
      </c>
      <c r="L149" s="91">
        <f t="shared" si="96"/>
        <v>0</v>
      </c>
      <c r="M149" s="91">
        <f t="shared" si="96"/>
        <v>0</v>
      </c>
      <c r="N149" s="91">
        <f t="shared" si="96"/>
        <v>0</v>
      </c>
      <c r="O149" s="91">
        <f t="shared" si="96"/>
        <v>0</v>
      </c>
      <c r="P149" s="91">
        <f t="shared" si="96"/>
        <v>0</v>
      </c>
      <c r="Q149" s="91">
        <f t="shared" si="96"/>
        <v>0</v>
      </c>
      <c r="R149" s="91">
        <f t="shared" si="96"/>
        <v>0</v>
      </c>
      <c r="S149" s="91">
        <f t="shared" si="96"/>
        <v>0</v>
      </c>
      <c r="T149" s="91">
        <f t="shared" si="96"/>
        <v>0</v>
      </c>
      <c r="U149" s="91">
        <f t="shared" si="96"/>
        <v>0</v>
      </c>
      <c r="V149" s="91">
        <f t="shared" si="96"/>
        <v>0</v>
      </c>
      <c r="W149" s="91">
        <f t="shared" si="96"/>
        <v>0</v>
      </c>
      <c r="X149" s="91">
        <f t="shared" si="96"/>
        <v>0</v>
      </c>
      <c r="Y149" s="91">
        <f t="shared" si="96"/>
        <v>0</v>
      </c>
      <c r="Z149" s="91">
        <f t="shared" si="96"/>
        <v>0</v>
      </c>
      <c r="AA149" s="91">
        <f t="shared" si="96"/>
        <v>0</v>
      </c>
      <c r="AB149" s="91">
        <f t="shared" si="96"/>
        <v>0</v>
      </c>
      <c r="AC149" s="91">
        <f t="shared" si="96"/>
        <v>0</v>
      </c>
      <c r="AD149" s="91">
        <f t="shared" si="96"/>
        <v>0</v>
      </c>
      <c r="AE149" s="91">
        <f t="shared" si="96"/>
        <v>0</v>
      </c>
      <c r="AF149" s="91">
        <f t="shared" si="96"/>
        <v>0</v>
      </c>
      <c r="AG149" s="91">
        <f t="shared" si="96"/>
        <v>0</v>
      </c>
      <c r="AH149" s="91">
        <f t="shared" si="96"/>
        <v>0</v>
      </c>
      <c r="AI149" s="91">
        <f t="shared" si="96"/>
        <v>0</v>
      </c>
      <c r="AJ149" s="91">
        <f t="shared" si="96"/>
        <v>0</v>
      </c>
      <c r="AK149" s="91">
        <f t="shared" si="96"/>
        <v>0</v>
      </c>
      <c r="AL149" s="91">
        <f t="shared" si="96"/>
        <v>0</v>
      </c>
      <c r="AM149" s="91">
        <f t="shared" si="96"/>
        <v>0</v>
      </c>
      <c r="AN149" s="91">
        <f t="shared" si="96"/>
        <v>0</v>
      </c>
      <c r="AO149" s="91">
        <f t="shared" si="96"/>
        <v>0</v>
      </c>
      <c r="AP149" s="91">
        <f t="shared" si="96"/>
        <v>0</v>
      </c>
      <c r="AQ149" s="91">
        <f t="shared" si="96"/>
        <v>0</v>
      </c>
      <c r="AR149" s="91">
        <f t="shared" si="96"/>
        <v>0</v>
      </c>
      <c r="AS149" s="91">
        <f t="shared" si="96"/>
        <v>0</v>
      </c>
      <c r="AT149" s="91">
        <f t="shared" si="96"/>
        <v>0</v>
      </c>
      <c r="AU149" s="91">
        <f t="shared" si="96"/>
        <v>0</v>
      </c>
      <c r="AV149" s="91">
        <f t="shared" si="96"/>
        <v>0</v>
      </c>
      <c r="AW149" s="91">
        <f t="shared" si="96"/>
        <v>0</v>
      </c>
      <c r="AX149" s="91">
        <f t="shared" si="96"/>
        <v>0</v>
      </c>
      <c r="AY149" s="91">
        <f t="shared" si="96"/>
        <v>0</v>
      </c>
      <c r="AZ149" s="91">
        <f t="shared" si="96"/>
        <v>0</v>
      </c>
      <c r="BA149" s="91">
        <f t="shared" si="96"/>
        <v>0</v>
      </c>
      <c r="BB149" s="91">
        <f t="shared" si="96"/>
        <v>0</v>
      </c>
      <c r="BC149" s="91">
        <f t="shared" si="96"/>
        <v>0</v>
      </c>
      <c r="BD149" s="91">
        <f t="shared" si="96"/>
        <v>0</v>
      </c>
      <c r="BE149" s="91">
        <f t="shared" si="96"/>
        <v>0</v>
      </c>
      <c r="BF149" s="91">
        <f t="shared" si="96"/>
        <v>0</v>
      </c>
      <c r="BG149" s="91">
        <f t="shared" si="96"/>
        <v>0</v>
      </c>
      <c r="BH149" s="91">
        <f t="shared" si="96"/>
        <v>0</v>
      </c>
      <c r="BI149" s="91">
        <f t="shared" si="96"/>
        <v>0</v>
      </c>
      <c r="BJ149" s="91">
        <f t="shared" si="96"/>
        <v>0</v>
      </c>
      <c r="BK149" s="91">
        <f t="shared" si="96"/>
        <v>0</v>
      </c>
      <c r="BL149" s="91">
        <f t="shared" si="96"/>
        <v>0</v>
      </c>
      <c r="BM149" s="91">
        <f t="shared" si="96"/>
        <v>0</v>
      </c>
      <c r="BN149" s="91">
        <f t="shared" si="96"/>
        <v>0</v>
      </c>
      <c r="BO149" s="91">
        <f t="shared" si="96"/>
        <v>0</v>
      </c>
      <c r="BP149" s="91">
        <f t="shared" si="96"/>
        <v>0</v>
      </c>
      <c r="BQ149" s="91">
        <f t="shared" si="96"/>
        <v>0</v>
      </c>
      <c r="BR149" s="91">
        <f t="shared" si="96"/>
        <v>0</v>
      </c>
      <c r="BS149" s="91">
        <f t="shared" ref="BS149:CH149" si="97">BS145+BS140</f>
        <v>0</v>
      </c>
      <c r="BT149" s="91">
        <f t="shared" si="97"/>
        <v>0</v>
      </c>
      <c r="BU149" s="91">
        <f t="shared" si="97"/>
        <v>0</v>
      </c>
      <c r="BV149" s="91">
        <f t="shared" si="97"/>
        <v>0</v>
      </c>
      <c r="BW149" s="91">
        <f t="shared" si="97"/>
        <v>0</v>
      </c>
      <c r="BX149" s="91">
        <f t="shared" si="97"/>
        <v>0</v>
      </c>
      <c r="BY149" s="91">
        <f t="shared" si="97"/>
        <v>0</v>
      </c>
      <c r="BZ149" s="91">
        <f t="shared" si="97"/>
        <v>0</v>
      </c>
      <c r="CA149" s="91">
        <f t="shared" si="97"/>
        <v>0</v>
      </c>
      <c r="CB149" s="91">
        <f t="shared" si="97"/>
        <v>0</v>
      </c>
      <c r="CC149" s="91">
        <f t="shared" si="97"/>
        <v>0</v>
      </c>
      <c r="CD149" s="91">
        <f t="shared" si="97"/>
        <v>0</v>
      </c>
      <c r="CE149" s="91">
        <f t="shared" si="97"/>
        <v>0</v>
      </c>
      <c r="CF149" s="91">
        <f t="shared" si="97"/>
        <v>0</v>
      </c>
      <c r="CG149" s="91">
        <f t="shared" si="97"/>
        <v>0</v>
      </c>
      <c r="CH149" s="91">
        <f t="shared" si="97"/>
        <v>0</v>
      </c>
    </row>
    <row r="150" spans="2:86">
      <c r="B150" t="s">
        <v>104</v>
      </c>
      <c r="E150" s="88">
        <f>SUM(G150:CH150)</f>
        <v>0</v>
      </c>
      <c r="F150" s="63"/>
      <c r="G150" s="95">
        <f t="shared" ref="G150:BR150" si="98">G146+G140</f>
        <v>0</v>
      </c>
      <c r="H150" s="95">
        <f t="shared" si="98"/>
        <v>0</v>
      </c>
      <c r="I150" s="95">
        <f t="shared" si="98"/>
        <v>0</v>
      </c>
      <c r="J150" s="95">
        <f t="shared" si="98"/>
        <v>0</v>
      </c>
      <c r="K150" s="95">
        <f t="shared" si="98"/>
        <v>0</v>
      </c>
      <c r="L150" s="95">
        <f t="shared" si="98"/>
        <v>0</v>
      </c>
      <c r="M150" s="95">
        <f t="shared" si="98"/>
        <v>0</v>
      </c>
      <c r="N150" s="95">
        <f t="shared" si="98"/>
        <v>0</v>
      </c>
      <c r="O150" s="95">
        <f t="shared" si="98"/>
        <v>0</v>
      </c>
      <c r="P150" s="95">
        <f t="shared" si="98"/>
        <v>0</v>
      </c>
      <c r="Q150" s="95">
        <f t="shared" si="98"/>
        <v>0</v>
      </c>
      <c r="R150" s="95">
        <f t="shared" si="98"/>
        <v>0</v>
      </c>
      <c r="S150" s="95">
        <f t="shared" si="98"/>
        <v>0</v>
      </c>
      <c r="T150" s="95">
        <f t="shared" si="98"/>
        <v>0</v>
      </c>
      <c r="U150" s="95">
        <f t="shared" si="98"/>
        <v>0</v>
      </c>
      <c r="V150" s="95">
        <f t="shared" si="98"/>
        <v>0</v>
      </c>
      <c r="W150" s="95">
        <f t="shared" si="98"/>
        <v>0</v>
      </c>
      <c r="X150" s="95">
        <f t="shared" si="98"/>
        <v>0</v>
      </c>
      <c r="Y150" s="95">
        <f t="shared" si="98"/>
        <v>0</v>
      </c>
      <c r="Z150" s="95">
        <f t="shared" si="98"/>
        <v>0</v>
      </c>
      <c r="AA150" s="95">
        <f t="shared" si="98"/>
        <v>0</v>
      </c>
      <c r="AB150" s="95">
        <f t="shared" si="98"/>
        <v>0</v>
      </c>
      <c r="AC150" s="95">
        <f t="shared" si="98"/>
        <v>0</v>
      </c>
      <c r="AD150" s="95">
        <f t="shared" si="98"/>
        <v>0</v>
      </c>
      <c r="AE150" s="95">
        <f t="shared" si="98"/>
        <v>0</v>
      </c>
      <c r="AF150" s="95">
        <f t="shared" si="98"/>
        <v>0</v>
      </c>
      <c r="AG150" s="95">
        <f t="shared" si="98"/>
        <v>0</v>
      </c>
      <c r="AH150" s="95">
        <f t="shared" si="98"/>
        <v>0</v>
      </c>
      <c r="AI150" s="95">
        <f t="shared" si="98"/>
        <v>0</v>
      </c>
      <c r="AJ150" s="95">
        <f t="shared" si="98"/>
        <v>0</v>
      </c>
      <c r="AK150" s="95">
        <f t="shared" si="98"/>
        <v>0</v>
      </c>
      <c r="AL150" s="95">
        <f t="shared" si="98"/>
        <v>0</v>
      </c>
      <c r="AM150" s="95">
        <f t="shared" si="98"/>
        <v>0</v>
      </c>
      <c r="AN150" s="95">
        <f t="shared" si="98"/>
        <v>0</v>
      </c>
      <c r="AO150" s="95">
        <f t="shared" si="98"/>
        <v>0</v>
      </c>
      <c r="AP150" s="95">
        <f t="shared" si="98"/>
        <v>0</v>
      </c>
      <c r="AQ150" s="95">
        <f t="shared" si="98"/>
        <v>0</v>
      </c>
      <c r="AR150" s="95">
        <f t="shared" si="98"/>
        <v>0</v>
      </c>
      <c r="AS150" s="95">
        <f t="shared" si="98"/>
        <v>0</v>
      </c>
      <c r="AT150" s="95">
        <f t="shared" si="98"/>
        <v>0</v>
      </c>
      <c r="AU150" s="95">
        <f t="shared" si="98"/>
        <v>0</v>
      </c>
      <c r="AV150" s="95">
        <f t="shared" si="98"/>
        <v>0</v>
      </c>
      <c r="AW150" s="95">
        <f t="shared" si="98"/>
        <v>0</v>
      </c>
      <c r="AX150" s="95">
        <f t="shared" si="98"/>
        <v>0</v>
      </c>
      <c r="AY150" s="95">
        <f t="shared" si="98"/>
        <v>0</v>
      </c>
      <c r="AZ150" s="95">
        <f t="shared" si="98"/>
        <v>0</v>
      </c>
      <c r="BA150" s="95">
        <f t="shared" si="98"/>
        <v>0</v>
      </c>
      <c r="BB150" s="95">
        <f t="shared" si="98"/>
        <v>0</v>
      </c>
      <c r="BC150" s="95">
        <f t="shared" si="98"/>
        <v>0</v>
      </c>
      <c r="BD150" s="95">
        <f t="shared" si="98"/>
        <v>0</v>
      </c>
      <c r="BE150" s="95">
        <f t="shared" si="98"/>
        <v>0</v>
      </c>
      <c r="BF150" s="95">
        <f t="shared" si="98"/>
        <v>0</v>
      </c>
      <c r="BG150" s="95">
        <f t="shared" si="98"/>
        <v>0</v>
      </c>
      <c r="BH150" s="95">
        <f t="shared" si="98"/>
        <v>0</v>
      </c>
      <c r="BI150" s="95">
        <f t="shared" si="98"/>
        <v>0</v>
      </c>
      <c r="BJ150" s="95">
        <f t="shared" si="98"/>
        <v>0</v>
      </c>
      <c r="BK150" s="95">
        <f t="shared" si="98"/>
        <v>0</v>
      </c>
      <c r="BL150" s="95">
        <f t="shared" si="98"/>
        <v>0</v>
      </c>
      <c r="BM150" s="95">
        <f t="shared" si="98"/>
        <v>0</v>
      </c>
      <c r="BN150" s="95">
        <f t="shared" si="98"/>
        <v>0</v>
      </c>
      <c r="BO150" s="95">
        <f t="shared" si="98"/>
        <v>0</v>
      </c>
      <c r="BP150" s="95">
        <f t="shared" si="98"/>
        <v>0</v>
      </c>
      <c r="BQ150" s="95">
        <f t="shared" si="98"/>
        <v>0</v>
      </c>
      <c r="BR150" s="95">
        <f t="shared" si="98"/>
        <v>0</v>
      </c>
      <c r="BS150" s="95">
        <f t="shared" ref="BS150:CH150" si="99">BS146+BS140</f>
        <v>0</v>
      </c>
      <c r="BT150" s="95">
        <f t="shared" si="99"/>
        <v>0</v>
      </c>
      <c r="BU150" s="95">
        <f t="shared" si="99"/>
        <v>0</v>
      </c>
      <c r="BV150" s="95">
        <f t="shared" si="99"/>
        <v>0</v>
      </c>
      <c r="BW150" s="95">
        <f t="shared" si="99"/>
        <v>0</v>
      </c>
      <c r="BX150" s="95">
        <f t="shared" si="99"/>
        <v>0</v>
      </c>
      <c r="BY150" s="95">
        <f t="shared" si="99"/>
        <v>0</v>
      </c>
      <c r="BZ150" s="95">
        <f t="shared" si="99"/>
        <v>0</v>
      </c>
      <c r="CA150" s="95">
        <f t="shared" si="99"/>
        <v>0</v>
      </c>
      <c r="CB150" s="95">
        <f t="shared" si="99"/>
        <v>0</v>
      </c>
      <c r="CC150" s="95">
        <f t="shared" si="99"/>
        <v>0</v>
      </c>
      <c r="CD150" s="95">
        <f t="shared" si="99"/>
        <v>0</v>
      </c>
      <c r="CE150" s="95">
        <f t="shared" si="99"/>
        <v>0</v>
      </c>
      <c r="CF150" s="95">
        <f t="shared" si="99"/>
        <v>0</v>
      </c>
      <c r="CG150" s="95">
        <f t="shared" si="99"/>
        <v>0</v>
      </c>
      <c r="CH150" s="95">
        <f t="shared" si="99"/>
        <v>0</v>
      </c>
    </row>
    <row r="152" spans="2:86">
      <c r="B152" s="63" t="s">
        <v>94</v>
      </c>
    </row>
    <row r="154" spans="2:86">
      <c r="B154" t="s">
        <v>99</v>
      </c>
      <c r="C154" s="63"/>
      <c r="D154" s="63"/>
      <c r="E154" s="88">
        <f>SUM(G154:CH154)</f>
        <v>0</v>
      </c>
      <c r="F154" s="63"/>
      <c r="G154" s="95">
        <f>G144/G$52</f>
        <v>0</v>
      </c>
      <c r="H154" s="95">
        <f>H144/H$52</f>
        <v>0</v>
      </c>
      <c r="I154" s="95">
        <f t="shared" ref="I154:BT156" si="100">I144/I$52</f>
        <v>0</v>
      </c>
      <c r="J154" s="95">
        <f t="shared" si="100"/>
        <v>0</v>
      </c>
      <c r="K154" s="95">
        <f t="shared" si="100"/>
        <v>0</v>
      </c>
      <c r="L154" s="95">
        <f t="shared" si="100"/>
        <v>0</v>
      </c>
      <c r="M154" s="95">
        <f>M144/M$52</f>
        <v>0</v>
      </c>
      <c r="N154" s="95">
        <f t="shared" si="100"/>
        <v>0</v>
      </c>
      <c r="O154" s="95">
        <f t="shared" si="100"/>
        <v>0</v>
      </c>
      <c r="P154" s="95">
        <f t="shared" si="100"/>
        <v>0</v>
      </c>
      <c r="Q154" s="95">
        <f t="shared" si="100"/>
        <v>0</v>
      </c>
      <c r="R154" s="95">
        <f t="shared" si="100"/>
        <v>0</v>
      </c>
      <c r="S154" s="95">
        <f t="shared" si="100"/>
        <v>0</v>
      </c>
      <c r="T154" s="95">
        <f t="shared" si="100"/>
        <v>0</v>
      </c>
      <c r="U154" s="95">
        <f t="shared" si="100"/>
        <v>0</v>
      </c>
      <c r="V154" s="95">
        <f t="shared" si="100"/>
        <v>0</v>
      </c>
      <c r="W154" s="95">
        <f t="shared" si="100"/>
        <v>0</v>
      </c>
      <c r="X154" s="95">
        <f t="shared" si="100"/>
        <v>0</v>
      </c>
      <c r="Y154" s="95">
        <f t="shared" si="100"/>
        <v>0</v>
      </c>
      <c r="Z154" s="95">
        <f t="shared" si="100"/>
        <v>0</v>
      </c>
      <c r="AA154" s="95">
        <f t="shared" si="100"/>
        <v>0</v>
      </c>
      <c r="AB154" s="95">
        <f t="shared" si="100"/>
        <v>0</v>
      </c>
      <c r="AC154" s="95">
        <f t="shared" si="100"/>
        <v>0</v>
      </c>
      <c r="AD154" s="95">
        <f t="shared" si="100"/>
        <v>0</v>
      </c>
      <c r="AE154" s="95">
        <f t="shared" si="100"/>
        <v>0</v>
      </c>
      <c r="AF154" s="95">
        <f t="shared" si="100"/>
        <v>0</v>
      </c>
      <c r="AG154" s="95">
        <f t="shared" si="100"/>
        <v>0</v>
      </c>
      <c r="AH154" s="95">
        <f t="shared" si="100"/>
        <v>0</v>
      </c>
      <c r="AI154" s="95">
        <f t="shared" si="100"/>
        <v>0</v>
      </c>
      <c r="AJ154" s="95">
        <f t="shared" si="100"/>
        <v>0</v>
      </c>
      <c r="AK154" s="95">
        <f t="shared" si="100"/>
        <v>0</v>
      </c>
      <c r="AL154" s="95">
        <f t="shared" si="100"/>
        <v>0</v>
      </c>
      <c r="AM154" s="95">
        <f t="shared" si="100"/>
        <v>0</v>
      </c>
      <c r="AN154" s="95">
        <f t="shared" si="100"/>
        <v>0</v>
      </c>
      <c r="AO154" s="95">
        <f t="shared" si="100"/>
        <v>0</v>
      </c>
      <c r="AP154" s="95">
        <f t="shared" si="100"/>
        <v>0</v>
      </c>
      <c r="AQ154" s="95">
        <f t="shared" si="100"/>
        <v>0</v>
      </c>
      <c r="AR154" s="95">
        <f t="shared" si="100"/>
        <v>0</v>
      </c>
      <c r="AS154" s="95">
        <f t="shared" si="100"/>
        <v>0</v>
      </c>
      <c r="AT154" s="95">
        <f t="shared" si="100"/>
        <v>0</v>
      </c>
      <c r="AU154" s="95">
        <f t="shared" si="100"/>
        <v>0</v>
      </c>
      <c r="AV154" s="95">
        <f t="shared" si="100"/>
        <v>0</v>
      </c>
      <c r="AW154" s="95">
        <f t="shared" si="100"/>
        <v>0</v>
      </c>
      <c r="AX154" s="95">
        <f t="shared" si="100"/>
        <v>0</v>
      </c>
      <c r="AY154" s="95">
        <f t="shared" si="100"/>
        <v>0</v>
      </c>
      <c r="AZ154" s="95">
        <f t="shared" si="100"/>
        <v>0</v>
      </c>
      <c r="BA154" s="95">
        <f t="shared" si="100"/>
        <v>0</v>
      </c>
      <c r="BB154" s="95">
        <f t="shared" si="100"/>
        <v>0</v>
      </c>
      <c r="BC154" s="95">
        <f t="shared" si="100"/>
        <v>0</v>
      </c>
      <c r="BD154" s="95">
        <f t="shared" si="100"/>
        <v>0</v>
      </c>
      <c r="BE154" s="95">
        <f t="shared" si="100"/>
        <v>0</v>
      </c>
      <c r="BF154" s="95">
        <f t="shared" si="100"/>
        <v>0</v>
      </c>
      <c r="BG154" s="95">
        <f t="shared" si="100"/>
        <v>0</v>
      </c>
      <c r="BH154" s="95">
        <f t="shared" si="100"/>
        <v>0</v>
      </c>
      <c r="BI154" s="95">
        <f t="shared" si="100"/>
        <v>0</v>
      </c>
      <c r="BJ154" s="95">
        <f t="shared" si="100"/>
        <v>0</v>
      </c>
      <c r="BK154" s="95">
        <f t="shared" si="100"/>
        <v>0</v>
      </c>
      <c r="BL154" s="95">
        <f t="shared" si="100"/>
        <v>0</v>
      </c>
      <c r="BM154" s="95">
        <f t="shared" si="100"/>
        <v>0</v>
      </c>
      <c r="BN154" s="95">
        <f t="shared" si="100"/>
        <v>0</v>
      </c>
      <c r="BO154" s="95">
        <f t="shared" si="100"/>
        <v>0</v>
      </c>
      <c r="BP154" s="95">
        <f t="shared" si="100"/>
        <v>0</v>
      </c>
      <c r="BQ154" s="95">
        <f t="shared" si="100"/>
        <v>0</v>
      </c>
      <c r="BR154" s="95">
        <f t="shared" si="100"/>
        <v>0</v>
      </c>
      <c r="BS154" s="95">
        <f t="shared" si="100"/>
        <v>0</v>
      </c>
      <c r="BT154" s="95">
        <f t="shared" si="100"/>
        <v>0</v>
      </c>
      <c r="BU154" s="95">
        <f t="shared" ref="BU154:CH156" si="101">BU144*BU$52</f>
        <v>0</v>
      </c>
      <c r="BV154" s="95">
        <f t="shared" si="101"/>
        <v>0</v>
      </c>
      <c r="BW154" s="95">
        <f t="shared" si="101"/>
        <v>0</v>
      </c>
      <c r="BX154" s="95">
        <f t="shared" si="101"/>
        <v>0</v>
      </c>
      <c r="BY154" s="95">
        <f t="shared" si="101"/>
        <v>0</v>
      </c>
      <c r="BZ154" s="95">
        <f t="shared" si="101"/>
        <v>0</v>
      </c>
      <c r="CA154" s="95">
        <f t="shared" si="101"/>
        <v>0</v>
      </c>
      <c r="CB154" s="95">
        <f t="shared" si="101"/>
        <v>0</v>
      </c>
      <c r="CC154" s="95">
        <f t="shared" si="101"/>
        <v>0</v>
      </c>
      <c r="CD154" s="95">
        <f t="shared" si="101"/>
        <v>0</v>
      </c>
      <c r="CE154" s="95">
        <f t="shared" si="101"/>
        <v>0</v>
      </c>
      <c r="CF154" s="95">
        <f t="shared" si="101"/>
        <v>0</v>
      </c>
      <c r="CG154" s="95">
        <f t="shared" si="101"/>
        <v>0</v>
      </c>
      <c r="CH154" s="95">
        <f t="shared" si="101"/>
        <v>0</v>
      </c>
    </row>
    <row r="155" spans="2:86">
      <c r="B155" t="s">
        <v>100</v>
      </c>
      <c r="E155" s="90">
        <f>SUM(G155:CH155)</f>
        <v>0</v>
      </c>
      <c r="F155" s="63"/>
      <c r="G155" s="91">
        <f>G145*G$52</f>
        <v>0</v>
      </c>
      <c r="H155" s="91">
        <f>H145/H$52</f>
        <v>0</v>
      </c>
      <c r="I155" s="91">
        <f t="shared" si="100"/>
        <v>0</v>
      </c>
      <c r="J155" s="91">
        <f t="shared" si="100"/>
        <v>0</v>
      </c>
      <c r="K155" s="91">
        <f t="shared" si="100"/>
        <v>0</v>
      </c>
      <c r="L155" s="91">
        <f t="shared" si="100"/>
        <v>0</v>
      </c>
      <c r="M155" s="91">
        <f t="shared" si="100"/>
        <v>0</v>
      </c>
      <c r="N155" s="91">
        <f t="shared" si="100"/>
        <v>0</v>
      </c>
      <c r="O155" s="91">
        <f t="shared" si="100"/>
        <v>0</v>
      </c>
      <c r="P155" s="91">
        <f t="shared" si="100"/>
        <v>0</v>
      </c>
      <c r="Q155" s="91">
        <f t="shared" si="100"/>
        <v>0</v>
      </c>
      <c r="R155" s="91">
        <f t="shared" si="100"/>
        <v>0</v>
      </c>
      <c r="S155" s="91">
        <f t="shared" si="100"/>
        <v>0</v>
      </c>
      <c r="T155" s="91">
        <f t="shared" si="100"/>
        <v>0</v>
      </c>
      <c r="U155" s="91">
        <f t="shared" si="100"/>
        <v>0</v>
      </c>
      <c r="V155" s="91">
        <f t="shared" si="100"/>
        <v>0</v>
      </c>
      <c r="W155" s="91">
        <f t="shared" si="100"/>
        <v>0</v>
      </c>
      <c r="X155" s="91">
        <f t="shared" si="100"/>
        <v>0</v>
      </c>
      <c r="Y155" s="91">
        <f t="shared" si="100"/>
        <v>0</v>
      </c>
      <c r="Z155" s="91">
        <f t="shared" si="100"/>
        <v>0</v>
      </c>
      <c r="AA155" s="91">
        <f t="shared" si="100"/>
        <v>0</v>
      </c>
      <c r="AB155" s="91">
        <f t="shared" si="100"/>
        <v>0</v>
      </c>
      <c r="AC155" s="91">
        <f t="shared" si="100"/>
        <v>0</v>
      </c>
      <c r="AD155" s="91">
        <f t="shared" si="100"/>
        <v>0</v>
      </c>
      <c r="AE155" s="91">
        <f t="shared" si="100"/>
        <v>0</v>
      </c>
      <c r="AF155" s="91">
        <f t="shared" si="100"/>
        <v>0</v>
      </c>
      <c r="AG155" s="91">
        <f t="shared" si="100"/>
        <v>0</v>
      </c>
      <c r="AH155" s="91">
        <f t="shared" si="100"/>
        <v>0</v>
      </c>
      <c r="AI155" s="91">
        <f t="shared" si="100"/>
        <v>0</v>
      </c>
      <c r="AJ155" s="91">
        <f t="shared" si="100"/>
        <v>0</v>
      </c>
      <c r="AK155" s="91">
        <f t="shared" si="100"/>
        <v>0</v>
      </c>
      <c r="AL155" s="91">
        <f t="shared" si="100"/>
        <v>0</v>
      </c>
      <c r="AM155" s="91">
        <f t="shared" si="100"/>
        <v>0</v>
      </c>
      <c r="AN155" s="91">
        <f t="shared" si="100"/>
        <v>0</v>
      </c>
      <c r="AO155" s="91">
        <f t="shared" si="100"/>
        <v>0</v>
      </c>
      <c r="AP155" s="91">
        <f t="shared" si="100"/>
        <v>0</v>
      </c>
      <c r="AQ155" s="91">
        <f t="shared" si="100"/>
        <v>0</v>
      </c>
      <c r="AR155" s="91">
        <f t="shared" si="100"/>
        <v>0</v>
      </c>
      <c r="AS155" s="91">
        <f t="shared" si="100"/>
        <v>0</v>
      </c>
      <c r="AT155" s="91">
        <f t="shared" si="100"/>
        <v>0</v>
      </c>
      <c r="AU155" s="91">
        <f t="shared" si="100"/>
        <v>0</v>
      </c>
      <c r="AV155" s="91">
        <f t="shared" si="100"/>
        <v>0</v>
      </c>
      <c r="AW155" s="91">
        <f t="shared" si="100"/>
        <v>0</v>
      </c>
      <c r="AX155" s="91">
        <f t="shared" si="100"/>
        <v>0</v>
      </c>
      <c r="AY155" s="91">
        <f t="shared" si="100"/>
        <v>0</v>
      </c>
      <c r="AZ155" s="91">
        <f t="shared" si="100"/>
        <v>0</v>
      </c>
      <c r="BA155" s="91">
        <f t="shared" si="100"/>
        <v>0</v>
      </c>
      <c r="BB155" s="91">
        <f t="shared" si="100"/>
        <v>0</v>
      </c>
      <c r="BC155" s="91">
        <f t="shared" si="100"/>
        <v>0</v>
      </c>
      <c r="BD155" s="91">
        <f t="shared" si="100"/>
        <v>0</v>
      </c>
      <c r="BE155" s="91">
        <f t="shared" si="100"/>
        <v>0</v>
      </c>
      <c r="BF155" s="91">
        <f t="shared" si="100"/>
        <v>0</v>
      </c>
      <c r="BG155" s="91">
        <f t="shared" si="100"/>
        <v>0</v>
      </c>
      <c r="BH155" s="91">
        <f t="shared" si="100"/>
        <v>0</v>
      </c>
      <c r="BI155" s="91">
        <f t="shared" si="100"/>
        <v>0</v>
      </c>
      <c r="BJ155" s="91">
        <f t="shared" si="100"/>
        <v>0</v>
      </c>
      <c r="BK155" s="91">
        <f t="shared" si="100"/>
        <v>0</v>
      </c>
      <c r="BL155" s="91">
        <f t="shared" si="100"/>
        <v>0</v>
      </c>
      <c r="BM155" s="91">
        <f t="shared" si="100"/>
        <v>0</v>
      </c>
      <c r="BN155" s="91">
        <f t="shared" si="100"/>
        <v>0</v>
      </c>
      <c r="BO155" s="91">
        <f t="shared" si="100"/>
        <v>0</v>
      </c>
      <c r="BP155" s="91">
        <f t="shared" si="100"/>
        <v>0</v>
      </c>
      <c r="BQ155" s="91">
        <f t="shared" si="100"/>
        <v>0</v>
      </c>
      <c r="BR155" s="91">
        <f t="shared" si="100"/>
        <v>0</v>
      </c>
      <c r="BS155" s="91">
        <f t="shared" si="100"/>
        <v>0</v>
      </c>
      <c r="BT155" s="91">
        <f t="shared" si="100"/>
        <v>0</v>
      </c>
      <c r="BU155" s="91">
        <f t="shared" si="101"/>
        <v>0</v>
      </c>
      <c r="BV155" s="91">
        <f t="shared" si="101"/>
        <v>0</v>
      </c>
      <c r="BW155" s="91">
        <f t="shared" si="101"/>
        <v>0</v>
      </c>
      <c r="BX155" s="91">
        <f t="shared" si="101"/>
        <v>0</v>
      </c>
      <c r="BY155" s="91">
        <f t="shared" si="101"/>
        <v>0</v>
      </c>
      <c r="BZ155" s="91">
        <f t="shared" si="101"/>
        <v>0</v>
      </c>
      <c r="CA155" s="91">
        <f t="shared" si="101"/>
        <v>0</v>
      </c>
      <c r="CB155" s="91">
        <f t="shared" si="101"/>
        <v>0</v>
      </c>
      <c r="CC155" s="91">
        <f t="shared" si="101"/>
        <v>0</v>
      </c>
      <c r="CD155" s="91">
        <f t="shared" si="101"/>
        <v>0</v>
      </c>
      <c r="CE155" s="91">
        <f t="shared" si="101"/>
        <v>0</v>
      </c>
      <c r="CF155" s="91">
        <f t="shared" si="101"/>
        <v>0</v>
      </c>
      <c r="CG155" s="91">
        <f t="shared" si="101"/>
        <v>0</v>
      </c>
      <c r="CH155" s="91">
        <f t="shared" si="101"/>
        <v>0</v>
      </c>
    </row>
    <row r="156" spans="2:86">
      <c r="B156" t="s">
        <v>101</v>
      </c>
      <c r="E156" s="88">
        <f>SUM(G156:CH156)</f>
        <v>0</v>
      </c>
      <c r="F156" s="63"/>
      <c r="G156" s="95">
        <f t="shared" ref="G156" si="102">G146*G$52</f>
        <v>0</v>
      </c>
      <c r="H156" s="95">
        <f>H146/H$52</f>
        <v>0</v>
      </c>
      <c r="I156" s="95">
        <f t="shared" si="100"/>
        <v>0</v>
      </c>
      <c r="J156" s="95">
        <f t="shared" si="100"/>
        <v>0</v>
      </c>
      <c r="K156" s="95">
        <f t="shared" si="100"/>
        <v>0</v>
      </c>
      <c r="L156" s="95">
        <f t="shared" si="100"/>
        <v>0</v>
      </c>
      <c r="M156" s="95">
        <f t="shared" si="100"/>
        <v>0</v>
      </c>
      <c r="N156" s="95">
        <f t="shared" si="100"/>
        <v>0</v>
      </c>
      <c r="O156" s="95">
        <f t="shared" si="100"/>
        <v>0</v>
      </c>
      <c r="P156" s="95">
        <f t="shared" si="100"/>
        <v>0</v>
      </c>
      <c r="Q156" s="95">
        <f t="shared" si="100"/>
        <v>0</v>
      </c>
      <c r="R156" s="95">
        <f t="shared" si="100"/>
        <v>0</v>
      </c>
      <c r="S156" s="95">
        <f t="shared" si="100"/>
        <v>0</v>
      </c>
      <c r="T156" s="95">
        <f t="shared" si="100"/>
        <v>0</v>
      </c>
      <c r="U156" s="95">
        <f t="shared" si="100"/>
        <v>0</v>
      </c>
      <c r="V156" s="95">
        <f t="shared" si="100"/>
        <v>0</v>
      </c>
      <c r="W156" s="95">
        <f t="shared" si="100"/>
        <v>0</v>
      </c>
      <c r="X156" s="95">
        <f t="shared" si="100"/>
        <v>0</v>
      </c>
      <c r="Y156" s="95">
        <f t="shared" si="100"/>
        <v>0</v>
      </c>
      <c r="Z156" s="95">
        <f t="shared" si="100"/>
        <v>0</v>
      </c>
      <c r="AA156" s="95">
        <f t="shared" si="100"/>
        <v>0</v>
      </c>
      <c r="AB156" s="95">
        <f t="shared" si="100"/>
        <v>0</v>
      </c>
      <c r="AC156" s="95">
        <f t="shared" si="100"/>
        <v>0</v>
      </c>
      <c r="AD156" s="95">
        <f t="shared" si="100"/>
        <v>0</v>
      </c>
      <c r="AE156" s="95">
        <f t="shared" si="100"/>
        <v>0</v>
      </c>
      <c r="AF156" s="95">
        <f t="shared" si="100"/>
        <v>0</v>
      </c>
      <c r="AG156" s="95">
        <f t="shared" si="100"/>
        <v>0</v>
      </c>
      <c r="AH156" s="95">
        <f t="shared" si="100"/>
        <v>0</v>
      </c>
      <c r="AI156" s="95">
        <f t="shared" si="100"/>
        <v>0</v>
      </c>
      <c r="AJ156" s="95">
        <f t="shared" si="100"/>
        <v>0</v>
      </c>
      <c r="AK156" s="95">
        <f t="shared" si="100"/>
        <v>0</v>
      </c>
      <c r="AL156" s="95">
        <f t="shared" si="100"/>
        <v>0</v>
      </c>
      <c r="AM156" s="95">
        <f t="shared" si="100"/>
        <v>0</v>
      </c>
      <c r="AN156" s="95">
        <f t="shared" si="100"/>
        <v>0</v>
      </c>
      <c r="AO156" s="95">
        <f t="shared" si="100"/>
        <v>0</v>
      </c>
      <c r="AP156" s="95">
        <f t="shared" si="100"/>
        <v>0</v>
      </c>
      <c r="AQ156" s="95">
        <f t="shared" si="100"/>
        <v>0</v>
      </c>
      <c r="AR156" s="95">
        <f t="shared" si="100"/>
        <v>0</v>
      </c>
      <c r="AS156" s="95">
        <f t="shared" si="100"/>
        <v>0</v>
      </c>
      <c r="AT156" s="95">
        <f t="shared" si="100"/>
        <v>0</v>
      </c>
      <c r="AU156" s="95">
        <f t="shared" si="100"/>
        <v>0</v>
      </c>
      <c r="AV156" s="95">
        <f t="shared" si="100"/>
        <v>0</v>
      </c>
      <c r="AW156" s="95">
        <f t="shared" si="100"/>
        <v>0</v>
      </c>
      <c r="AX156" s="95">
        <f t="shared" si="100"/>
        <v>0</v>
      </c>
      <c r="AY156" s="95">
        <f t="shared" si="100"/>
        <v>0</v>
      </c>
      <c r="AZ156" s="95">
        <f t="shared" si="100"/>
        <v>0</v>
      </c>
      <c r="BA156" s="95">
        <f t="shared" si="100"/>
        <v>0</v>
      </c>
      <c r="BB156" s="95">
        <f t="shared" si="100"/>
        <v>0</v>
      </c>
      <c r="BC156" s="95">
        <f t="shared" si="100"/>
        <v>0</v>
      </c>
      <c r="BD156" s="95">
        <f t="shared" si="100"/>
        <v>0</v>
      </c>
      <c r="BE156" s="95">
        <f t="shared" si="100"/>
        <v>0</v>
      </c>
      <c r="BF156" s="95">
        <f t="shared" si="100"/>
        <v>0</v>
      </c>
      <c r="BG156" s="95">
        <f t="shared" si="100"/>
        <v>0</v>
      </c>
      <c r="BH156" s="95">
        <f t="shared" si="100"/>
        <v>0</v>
      </c>
      <c r="BI156" s="95">
        <f t="shared" si="100"/>
        <v>0</v>
      </c>
      <c r="BJ156" s="95">
        <f t="shared" si="100"/>
        <v>0</v>
      </c>
      <c r="BK156" s="95">
        <f t="shared" si="100"/>
        <v>0</v>
      </c>
      <c r="BL156" s="95">
        <f t="shared" si="100"/>
        <v>0</v>
      </c>
      <c r="BM156" s="95">
        <f t="shared" si="100"/>
        <v>0</v>
      </c>
      <c r="BN156" s="95">
        <f t="shared" si="100"/>
        <v>0</v>
      </c>
      <c r="BO156" s="95">
        <f t="shared" si="100"/>
        <v>0</v>
      </c>
      <c r="BP156" s="95">
        <f t="shared" si="100"/>
        <v>0</v>
      </c>
      <c r="BQ156" s="95">
        <f t="shared" si="100"/>
        <v>0</v>
      </c>
      <c r="BR156" s="95">
        <f t="shared" si="100"/>
        <v>0</v>
      </c>
      <c r="BS156" s="95">
        <f t="shared" si="100"/>
        <v>0</v>
      </c>
      <c r="BT156" s="95">
        <f t="shared" si="100"/>
        <v>0</v>
      </c>
      <c r="BU156" s="95">
        <f t="shared" si="101"/>
        <v>0</v>
      </c>
      <c r="BV156" s="95">
        <f t="shared" si="101"/>
        <v>0</v>
      </c>
      <c r="BW156" s="95">
        <f t="shared" si="101"/>
        <v>0</v>
      </c>
      <c r="BX156" s="95">
        <f t="shared" si="101"/>
        <v>0</v>
      </c>
      <c r="BY156" s="95">
        <f t="shared" si="101"/>
        <v>0</v>
      </c>
      <c r="BZ156" s="95">
        <f t="shared" si="101"/>
        <v>0</v>
      </c>
      <c r="CA156" s="95">
        <f t="shared" si="101"/>
        <v>0</v>
      </c>
      <c r="CB156" s="95">
        <f t="shared" si="101"/>
        <v>0</v>
      </c>
      <c r="CC156" s="95">
        <f t="shared" si="101"/>
        <v>0</v>
      </c>
      <c r="CD156" s="95">
        <f t="shared" si="101"/>
        <v>0</v>
      </c>
      <c r="CE156" s="95">
        <f t="shared" si="101"/>
        <v>0</v>
      </c>
      <c r="CF156" s="95">
        <f t="shared" si="101"/>
        <v>0</v>
      </c>
      <c r="CG156" s="95">
        <f t="shared" si="101"/>
        <v>0</v>
      </c>
      <c r="CH156" s="95">
        <f t="shared" si="101"/>
        <v>0</v>
      </c>
    </row>
    <row r="157" spans="2:86">
      <c r="E157" s="90"/>
      <c r="F157" s="63"/>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c r="AX157" s="90"/>
      <c r="AY157" s="90"/>
      <c r="AZ157" s="90"/>
      <c r="BA157" s="90"/>
      <c r="BB157" s="90"/>
      <c r="BC157" s="90"/>
      <c r="BD157" s="90"/>
      <c r="BE157" s="90"/>
      <c r="BF157" s="90"/>
      <c r="BG157" s="90"/>
      <c r="BH157" s="90"/>
      <c r="BI157" s="90"/>
      <c r="BJ157" s="90"/>
      <c r="BK157" s="90"/>
      <c r="BL157" s="90"/>
      <c r="BM157" s="90"/>
      <c r="BN157" s="90"/>
      <c r="BO157" s="90"/>
      <c r="BP157" s="90"/>
      <c r="BQ157" s="90"/>
      <c r="BR157" s="90"/>
      <c r="BS157" s="90"/>
      <c r="BT157" s="90"/>
      <c r="BU157" s="90"/>
      <c r="BV157" s="90"/>
      <c r="BW157" s="90"/>
      <c r="BX157" s="90"/>
      <c r="BY157" s="90"/>
      <c r="BZ157" s="90"/>
      <c r="CA157" s="90"/>
      <c r="CB157" s="90"/>
      <c r="CC157" s="90"/>
      <c r="CD157" s="90"/>
      <c r="CE157" s="90"/>
      <c r="CF157" s="90"/>
      <c r="CG157" s="90"/>
      <c r="CH157" s="90"/>
    </row>
    <row r="158" spans="2:86">
      <c r="B158" t="s">
        <v>102</v>
      </c>
      <c r="C158" s="63"/>
      <c r="D158" s="63"/>
      <c r="E158" s="88">
        <f>SUM(G158:CH158)</f>
        <v>0</v>
      </c>
      <c r="F158" s="63"/>
      <c r="G158" s="95">
        <f t="shared" ref="G158:G160" si="103">G148*G$52</f>
        <v>0</v>
      </c>
      <c r="H158" s="95">
        <f>H148/H$52</f>
        <v>0</v>
      </c>
      <c r="I158" s="95">
        <f t="shared" ref="I158:BT160" si="104">I148/I$52</f>
        <v>0</v>
      </c>
      <c r="J158" s="95">
        <f t="shared" si="104"/>
        <v>0</v>
      </c>
      <c r="K158" s="95">
        <f t="shared" si="104"/>
        <v>0</v>
      </c>
      <c r="L158" s="95">
        <f t="shared" si="104"/>
        <v>0</v>
      </c>
      <c r="M158" s="95">
        <f t="shared" si="104"/>
        <v>0</v>
      </c>
      <c r="N158" s="95">
        <f t="shared" si="104"/>
        <v>0</v>
      </c>
      <c r="O158" s="95">
        <f t="shared" si="104"/>
        <v>0</v>
      </c>
      <c r="P158" s="95">
        <f t="shared" si="104"/>
        <v>0</v>
      </c>
      <c r="Q158" s="95">
        <f t="shared" si="104"/>
        <v>0</v>
      </c>
      <c r="R158" s="95">
        <f t="shared" si="104"/>
        <v>0</v>
      </c>
      <c r="S158" s="95">
        <f t="shared" si="104"/>
        <v>0</v>
      </c>
      <c r="T158" s="95">
        <f t="shared" si="104"/>
        <v>0</v>
      </c>
      <c r="U158" s="95">
        <f t="shared" si="104"/>
        <v>0</v>
      </c>
      <c r="V158" s="95">
        <f t="shared" si="104"/>
        <v>0</v>
      </c>
      <c r="W158" s="95">
        <f t="shared" si="104"/>
        <v>0</v>
      </c>
      <c r="X158" s="95">
        <f t="shared" si="104"/>
        <v>0</v>
      </c>
      <c r="Y158" s="95">
        <f t="shared" si="104"/>
        <v>0</v>
      </c>
      <c r="Z158" s="95">
        <f t="shared" si="104"/>
        <v>0</v>
      </c>
      <c r="AA158" s="95">
        <f t="shared" si="104"/>
        <v>0</v>
      </c>
      <c r="AB158" s="95">
        <f t="shared" si="104"/>
        <v>0</v>
      </c>
      <c r="AC158" s="95">
        <f t="shared" si="104"/>
        <v>0</v>
      </c>
      <c r="AD158" s="95">
        <f t="shared" si="104"/>
        <v>0</v>
      </c>
      <c r="AE158" s="95">
        <f t="shared" si="104"/>
        <v>0</v>
      </c>
      <c r="AF158" s="95">
        <f t="shared" si="104"/>
        <v>0</v>
      </c>
      <c r="AG158" s="95">
        <f t="shared" si="104"/>
        <v>0</v>
      </c>
      <c r="AH158" s="95">
        <f t="shared" si="104"/>
        <v>0</v>
      </c>
      <c r="AI158" s="95">
        <f t="shared" si="104"/>
        <v>0</v>
      </c>
      <c r="AJ158" s="95">
        <f t="shared" si="104"/>
        <v>0</v>
      </c>
      <c r="AK158" s="95">
        <f t="shared" si="104"/>
        <v>0</v>
      </c>
      <c r="AL158" s="95">
        <f t="shared" si="104"/>
        <v>0</v>
      </c>
      <c r="AM158" s="95">
        <f t="shared" si="104"/>
        <v>0</v>
      </c>
      <c r="AN158" s="95">
        <f t="shared" si="104"/>
        <v>0</v>
      </c>
      <c r="AO158" s="95">
        <f t="shared" si="104"/>
        <v>0</v>
      </c>
      <c r="AP158" s="95">
        <f t="shared" si="104"/>
        <v>0</v>
      </c>
      <c r="AQ158" s="95">
        <f t="shared" si="104"/>
        <v>0</v>
      </c>
      <c r="AR158" s="95">
        <f t="shared" si="104"/>
        <v>0</v>
      </c>
      <c r="AS158" s="95">
        <f t="shared" si="104"/>
        <v>0</v>
      </c>
      <c r="AT158" s="95">
        <f t="shared" si="104"/>
        <v>0</v>
      </c>
      <c r="AU158" s="95">
        <f t="shared" si="104"/>
        <v>0</v>
      </c>
      <c r="AV158" s="95">
        <f t="shared" si="104"/>
        <v>0</v>
      </c>
      <c r="AW158" s="95">
        <f t="shared" si="104"/>
        <v>0</v>
      </c>
      <c r="AX158" s="95">
        <f t="shared" si="104"/>
        <v>0</v>
      </c>
      <c r="AY158" s="95">
        <f t="shared" si="104"/>
        <v>0</v>
      </c>
      <c r="AZ158" s="95">
        <f t="shared" si="104"/>
        <v>0</v>
      </c>
      <c r="BA158" s="95">
        <f t="shared" si="104"/>
        <v>0</v>
      </c>
      <c r="BB158" s="95">
        <f t="shared" si="104"/>
        <v>0</v>
      </c>
      <c r="BC158" s="95">
        <f t="shared" si="104"/>
        <v>0</v>
      </c>
      <c r="BD158" s="95">
        <f t="shared" si="104"/>
        <v>0</v>
      </c>
      <c r="BE158" s="95">
        <f t="shared" si="104"/>
        <v>0</v>
      </c>
      <c r="BF158" s="95">
        <f t="shared" si="104"/>
        <v>0</v>
      </c>
      <c r="BG158" s="95">
        <f t="shared" si="104"/>
        <v>0</v>
      </c>
      <c r="BH158" s="95">
        <f t="shared" si="104"/>
        <v>0</v>
      </c>
      <c r="BI158" s="95">
        <f t="shared" si="104"/>
        <v>0</v>
      </c>
      <c r="BJ158" s="95">
        <f t="shared" si="104"/>
        <v>0</v>
      </c>
      <c r="BK158" s="95">
        <f t="shared" si="104"/>
        <v>0</v>
      </c>
      <c r="BL158" s="95">
        <f t="shared" si="104"/>
        <v>0</v>
      </c>
      <c r="BM158" s="95">
        <f t="shared" si="104"/>
        <v>0</v>
      </c>
      <c r="BN158" s="95">
        <f t="shared" si="104"/>
        <v>0</v>
      </c>
      <c r="BO158" s="95">
        <f t="shared" si="104"/>
        <v>0</v>
      </c>
      <c r="BP158" s="95">
        <f t="shared" si="104"/>
        <v>0</v>
      </c>
      <c r="BQ158" s="95">
        <f t="shared" si="104"/>
        <v>0</v>
      </c>
      <c r="BR158" s="95">
        <f t="shared" si="104"/>
        <v>0</v>
      </c>
      <c r="BS158" s="95">
        <f t="shared" si="104"/>
        <v>0</v>
      </c>
      <c r="BT158" s="95">
        <f t="shared" si="104"/>
        <v>0</v>
      </c>
      <c r="BU158" s="95">
        <f t="shared" ref="BU158:CH160" si="105">BU148*BU$52</f>
        <v>0</v>
      </c>
      <c r="BV158" s="95">
        <f t="shared" si="105"/>
        <v>0</v>
      </c>
      <c r="BW158" s="95">
        <f t="shared" si="105"/>
        <v>0</v>
      </c>
      <c r="BX158" s="95">
        <f t="shared" si="105"/>
        <v>0</v>
      </c>
      <c r="BY158" s="95">
        <f t="shared" si="105"/>
        <v>0</v>
      </c>
      <c r="BZ158" s="95">
        <f t="shared" si="105"/>
        <v>0</v>
      </c>
      <c r="CA158" s="95">
        <f t="shared" si="105"/>
        <v>0</v>
      </c>
      <c r="CB158" s="95">
        <f t="shared" si="105"/>
        <v>0</v>
      </c>
      <c r="CC158" s="95">
        <f t="shared" si="105"/>
        <v>0</v>
      </c>
      <c r="CD158" s="95">
        <f t="shared" si="105"/>
        <v>0</v>
      </c>
      <c r="CE158" s="95">
        <f t="shared" si="105"/>
        <v>0</v>
      </c>
      <c r="CF158" s="95">
        <f t="shared" si="105"/>
        <v>0</v>
      </c>
      <c r="CG158" s="95">
        <f t="shared" si="105"/>
        <v>0</v>
      </c>
      <c r="CH158" s="95">
        <f t="shared" si="105"/>
        <v>0</v>
      </c>
    </row>
    <row r="159" spans="2:86">
      <c r="B159" t="s">
        <v>103</v>
      </c>
      <c r="E159" s="90">
        <f>SUM(G159:CH159)</f>
        <v>0</v>
      </c>
      <c r="F159" s="63"/>
      <c r="G159" s="91">
        <f t="shared" si="103"/>
        <v>0</v>
      </c>
      <c r="H159" s="91">
        <f>H149/H$52</f>
        <v>0</v>
      </c>
      <c r="I159" s="91">
        <f t="shared" si="104"/>
        <v>0</v>
      </c>
      <c r="J159" s="91">
        <f t="shared" si="104"/>
        <v>0</v>
      </c>
      <c r="K159" s="91">
        <f t="shared" si="104"/>
        <v>0</v>
      </c>
      <c r="L159" s="91">
        <f t="shared" si="104"/>
        <v>0</v>
      </c>
      <c r="M159" s="91">
        <f t="shared" si="104"/>
        <v>0</v>
      </c>
      <c r="N159" s="91">
        <f t="shared" si="104"/>
        <v>0</v>
      </c>
      <c r="O159" s="91">
        <f t="shared" si="104"/>
        <v>0</v>
      </c>
      <c r="P159" s="91">
        <f t="shared" si="104"/>
        <v>0</v>
      </c>
      <c r="Q159" s="91">
        <f t="shared" si="104"/>
        <v>0</v>
      </c>
      <c r="R159" s="91">
        <f t="shared" si="104"/>
        <v>0</v>
      </c>
      <c r="S159" s="91">
        <f t="shared" si="104"/>
        <v>0</v>
      </c>
      <c r="T159" s="91">
        <f t="shared" si="104"/>
        <v>0</v>
      </c>
      <c r="U159" s="91">
        <f t="shared" si="104"/>
        <v>0</v>
      </c>
      <c r="V159" s="91">
        <f t="shared" si="104"/>
        <v>0</v>
      </c>
      <c r="W159" s="91">
        <f t="shared" si="104"/>
        <v>0</v>
      </c>
      <c r="X159" s="91">
        <f t="shared" si="104"/>
        <v>0</v>
      </c>
      <c r="Y159" s="91">
        <f t="shared" si="104"/>
        <v>0</v>
      </c>
      <c r="Z159" s="91">
        <f t="shared" si="104"/>
        <v>0</v>
      </c>
      <c r="AA159" s="91">
        <f t="shared" si="104"/>
        <v>0</v>
      </c>
      <c r="AB159" s="91">
        <f t="shared" si="104"/>
        <v>0</v>
      </c>
      <c r="AC159" s="91">
        <f t="shared" si="104"/>
        <v>0</v>
      </c>
      <c r="AD159" s="91">
        <f t="shared" si="104"/>
        <v>0</v>
      </c>
      <c r="AE159" s="91">
        <f t="shared" si="104"/>
        <v>0</v>
      </c>
      <c r="AF159" s="91">
        <f t="shared" si="104"/>
        <v>0</v>
      </c>
      <c r="AG159" s="91">
        <f t="shared" si="104"/>
        <v>0</v>
      </c>
      <c r="AH159" s="91">
        <f t="shared" si="104"/>
        <v>0</v>
      </c>
      <c r="AI159" s="91">
        <f t="shared" si="104"/>
        <v>0</v>
      </c>
      <c r="AJ159" s="91">
        <f t="shared" si="104"/>
        <v>0</v>
      </c>
      <c r="AK159" s="91">
        <f t="shared" si="104"/>
        <v>0</v>
      </c>
      <c r="AL159" s="91">
        <f t="shared" si="104"/>
        <v>0</v>
      </c>
      <c r="AM159" s="91">
        <f t="shared" si="104"/>
        <v>0</v>
      </c>
      <c r="AN159" s="91">
        <f t="shared" si="104"/>
        <v>0</v>
      </c>
      <c r="AO159" s="91">
        <f t="shared" si="104"/>
        <v>0</v>
      </c>
      <c r="AP159" s="91">
        <f t="shared" si="104"/>
        <v>0</v>
      </c>
      <c r="AQ159" s="91">
        <f t="shared" si="104"/>
        <v>0</v>
      </c>
      <c r="AR159" s="91">
        <f t="shared" si="104"/>
        <v>0</v>
      </c>
      <c r="AS159" s="91">
        <f t="shared" si="104"/>
        <v>0</v>
      </c>
      <c r="AT159" s="91">
        <f t="shared" si="104"/>
        <v>0</v>
      </c>
      <c r="AU159" s="91">
        <f t="shared" si="104"/>
        <v>0</v>
      </c>
      <c r="AV159" s="91">
        <f t="shared" si="104"/>
        <v>0</v>
      </c>
      <c r="AW159" s="91">
        <f t="shared" si="104"/>
        <v>0</v>
      </c>
      <c r="AX159" s="91">
        <f t="shared" si="104"/>
        <v>0</v>
      </c>
      <c r="AY159" s="91">
        <f t="shared" si="104"/>
        <v>0</v>
      </c>
      <c r="AZ159" s="91">
        <f t="shared" si="104"/>
        <v>0</v>
      </c>
      <c r="BA159" s="91">
        <f t="shared" si="104"/>
        <v>0</v>
      </c>
      <c r="BB159" s="91">
        <f t="shared" si="104"/>
        <v>0</v>
      </c>
      <c r="BC159" s="91">
        <f t="shared" si="104"/>
        <v>0</v>
      </c>
      <c r="BD159" s="91">
        <f t="shared" si="104"/>
        <v>0</v>
      </c>
      <c r="BE159" s="91">
        <f t="shared" si="104"/>
        <v>0</v>
      </c>
      <c r="BF159" s="91">
        <f t="shared" si="104"/>
        <v>0</v>
      </c>
      <c r="BG159" s="91">
        <f t="shared" si="104"/>
        <v>0</v>
      </c>
      <c r="BH159" s="91">
        <f t="shared" si="104"/>
        <v>0</v>
      </c>
      <c r="BI159" s="91">
        <f t="shared" si="104"/>
        <v>0</v>
      </c>
      <c r="BJ159" s="91">
        <f t="shared" si="104"/>
        <v>0</v>
      </c>
      <c r="BK159" s="91">
        <f t="shared" si="104"/>
        <v>0</v>
      </c>
      <c r="BL159" s="91">
        <f t="shared" si="104"/>
        <v>0</v>
      </c>
      <c r="BM159" s="91">
        <f t="shared" si="104"/>
        <v>0</v>
      </c>
      <c r="BN159" s="91">
        <f t="shared" si="104"/>
        <v>0</v>
      </c>
      <c r="BO159" s="91">
        <f t="shared" si="104"/>
        <v>0</v>
      </c>
      <c r="BP159" s="91">
        <f t="shared" si="104"/>
        <v>0</v>
      </c>
      <c r="BQ159" s="91">
        <f t="shared" si="104"/>
        <v>0</v>
      </c>
      <c r="BR159" s="91">
        <f t="shared" si="104"/>
        <v>0</v>
      </c>
      <c r="BS159" s="91">
        <f t="shared" si="104"/>
        <v>0</v>
      </c>
      <c r="BT159" s="91">
        <f t="shared" si="104"/>
        <v>0</v>
      </c>
      <c r="BU159" s="91">
        <f t="shared" si="105"/>
        <v>0</v>
      </c>
      <c r="BV159" s="91">
        <f t="shared" si="105"/>
        <v>0</v>
      </c>
      <c r="BW159" s="91">
        <f t="shared" si="105"/>
        <v>0</v>
      </c>
      <c r="BX159" s="91">
        <f t="shared" si="105"/>
        <v>0</v>
      </c>
      <c r="BY159" s="91">
        <f t="shared" si="105"/>
        <v>0</v>
      </c>
      <c r="BZ159" s="91">
        <f t="shared" si="105"/>
        <v>0</v>
      </c>
      <c r="CA159" s="91">
        <f t="shared" si="105"/>
        <v>0</v>
      </c>
      <c r="CB159" s="91">
        <f t="shared" si="105"/>
        <v>0</v>
      </c>
      <c r="CC159" s="91">
        <f t="shared" si="105"/>
        <v>0</v>
      </c>
      <c r="CD159" s="91">
        <f t="shared" si="105"/>
        <v>0</v>
      </c>
      <c r="CE159" s="91">
        <f t="shared" si="105"/>
        <v>0</v>
      </c>
      <c r="CF159" s="91">
        <f t="shared" si="105"/>
        <v>0</v>
      </c>
      <c r="CG159" s="91">
        <f t="shared" si="105"/>
        <v>0</v>
      </c>
      <c r="CH159" s="91">
        <f t="shared" si="105"/>
        <v>0</v>
      </c>
    </row>
    <row r="160" spans="2:86">
      <c r="B160" t="s">
        <v>104</v>
      </c>
      <c r="E160" s="88">
        <f>SUM(G160:CH160)</f>
        <v>0</v>
      </c>
      <c r="F160" s="63"/>
      <c r="G160" s="95">
        <f t="shared" si="103"/>
        <v>0</v>
      </c>
      <c r="H160" s="95">
        <f>H150/H$52</f>
        <v>0</v>
      </c>
      <c r="I160" s="95">
        <f t="shared" si="104"/>
        <v>0</v>
      </c>
      <c r="J160" s="95">
        <f t="shared" si="104"/>
        <v>0</v>
      </c>
      <c r="K160" s="95">
        <f t="shared" si="104"/>
        <v>0</v>
      </c>
      <c r="L160" s="95">
        <f t="shared" si="104"/>
        <v>0</v>
      </c>
      <c r="M160" s="95">
        <f t="shared" si="104"/>
        <v>0</v>
      </c>
      <c r="N160" s="95">
        <f t="shared" si="104"/>
        <v>0</v>
      </c>
      <c r="O160" s="95">
        <f t="shared" si="104"/>
        <v>0</v>
      </c>
      <c r="P160" s="95">
        <f t="shared" si="104"/>
        <v>0</v>
      </c>
      <c r="Q160" s="95">
        <f t="shared" si="104"/>
        <v>0</v>
      </c>
      <c r="R160" s="95">
        <f t="shared" si="104"/>
        <v>0</v>
      </c>
      <c r="S160" s="95">
        <f t="shared" si="104"/>
        <v>0</v>
      </c>
      <c r="T160" s="95">
        <f t="shared" si="104"/>
        <v>0</v>
      </c>
      <c r="U160" s="95">
        <f t="shared" si="104"/>
        <v>0</v>
      </c>
      <c r="V160" s="95">
        <f t="shared" si="104"/>
        <v>0</v>
      </c>
      <c r="W160" s="95">
        <f t="shared" si="104"/>
        <v>0</v>
      </c>
      <c r="X160" s="95">
        <f t="shared" si="104"/>
        <v>0</v>
      </c>
      <c r="Y160" s="95">
        <f t="shared" si="104"/>
        <v>0</v>
      </c>
      <c r="Z160" s="95">
        <f t="shared" si="104"/>
        <v>0</v>
      </c>
      <c r="AA160" s="95">
        <f t="shared" si="104"/>
        <v>0</v>
      </c>
      <c r="AB160" s="95">
        <f t="shared" si="104"/>
        <v>0</v>
      </c>
      <c r="AC160" s="95">
        <f t="shared" si="104"/>
        <v>0</v>
      </c>
      <c r="AD160" s="95">
        <f t="shared" si="104"/>
        <v>0</v>
      </c>
      <c r="AE160" s="95">
        <f t="shared" si="104"/>
        <v>0</v>
      </c>
      <c r="AF160" s="95">
        <f t="shared" si="104"/>
        <v>0</v>
      </c>
      <c r="AG160" s="95">
        <f t="shared" si="104"/>
        <v>0</v>
      </c>
      <c r="AH160" s="95">
        <f t="shared" si="104"/>
        <v>0</v>
      </c>
      <c r="AI160" s="95">
        <f t="shared" si="104"/>
        <v>0</v>
      </c>
      <c r="AJ160" s="95">
        <f t="shared" si="104"/>
        <v>0</v>
      </c>
      <c r="AK160" s="95">
        <f t="shared" si="104"/>
        <v>0</v>
      </c>
      <c r="AL160" s="95">
        <f t="shared" si="104"/>
        <v>0</v>
      </c>
      <c r="AM160" s="95">
        <f t="shared" si="104"/>
        <v>0</v>
      </c>
      <c r="AN160" s="95">
        <f t="shared" si="104"/>
        <v>0</v>
      </c>
      <c r="AO160" s="95">
        <f t="shared" si="104"/>
        <v>0</v>
      </c>
      <c r="AP160" s="95">
        <f t="shared" si="104"/>
        <v>0</v>
      </c>
      <c r="AQ160" s="95">
        <f t="shared" si="104"/>
        <v>0</v>
      </c>
      <c r="AR160" s="95">
        <f t="shared" si="104"/>
        <v>0</v>
      </c>
      <c r="AS160" s="95">
        <f t="shared" si="104"/>
        <v>0</v>
      </c>
      <c r="AT160" s="95">
        <f t="shared" si="104"/>
        <v>0</v>
      </c>
      <c r="AU160" s="95">
        <f t="shared" si="104"/>
        <v>0</v>
      </c>
      <c r="AV160" s="95">
        <f t="shared" si="104"/>
        <v>0</v>
      </c>
      <c r="AW160" s="95">
        <f t="shared" si="104"/>
        <v>0</v>
      </c>
      <c r="AX160" s="95">
        <f t="shared" si="104"/>
        <v>0</v>
      </c>
      <c r="AY160" s="95">
        <f t="shared" si="104"/>
        <v>0</v>
      </c>
      <c r="AZ160" s="95">
        <f t="shared" si="104"/>
        <v>0</v>
      </c>
      <c r="BA160" s="95">
        <f t="shared" si="104"/>
        <v>0</v>
      </c>
      <c r="BB160" s="95">
        <f t="shared" si="104"/>
        <v>0</v>
      </c>
      <c r="BC160" s="95">
        <f t="shared" si="104"/>
        <v>0</v>
      </c>
      <c r="BD160" s="95">
        <f t="shared" si="104"/>
        <v>0</v>
      </c>
      <c r="BE160" s="95">
        <f t="shared" si="104"/>
        <v>0</v>
      </c>
      <c r="BF160" s="95">
        <f t="shared" si="104"/>
        <v>0</v>
      </c>
      <c r="BG160" s="95">
        <f t="shared" si="104"/>
        <v>0</v>
      </c>
      <c r="BH160" s="95">
        <f t="shared" si="104"/>
        <v>0</v>
      </c>
      <c r="BI160" s="95">
        <f t="shared" si="104"/>
        <v>0</v>
      </c>
      <c r="BJ160" s="95">
        <f t="shared" si="104"/>
        <v>0</v>
      </c>
      <c r="BK160" s="95">
        <f t="shared" si="104"/>
        <v>0</v>
      </c>
      <c r="BL160" s="95">
        <f t="shared" si="104"/>
        <v>0</v>
      </c>
      <c r="BM160" s="95">
        <f t="shared" si="104"/>
        <v>0</v>
      </c>
      <c r="BN160" s="95">
        <f t="shared" si="104"/>
        <v>0</v>
      </c>
      <c r="BO160" s="95">
        <f t="shared" si="104"/>
        <v>0</v>
      </c>
      <c r="BP160" s="95">
        <f t="shared" si="104"/>
        <v>0</v>
      </c>
      <c r="BQ160" s="95">
        <f t="shared" si="104"/>
        <v>0</v>
      </c>
      <c r="BR160" s="95">
        <f t="shared" si="104"/>
        <v>0</v>
      </c>
      <c r="BS160" s="95">
        <f t="shared" si="104"/>
        <v>0</v>
      </c>
      <c r="BT160" s="95">
        <f t="shared" si="104"/>
        <v>0</v>
      </c>
      <c r="BU160" s="95">
        <f t="shared" si="105"/>
        <v>0</v>
      </c>
      <c r="BV160" s="95">
        <f t="shared" si="105"/>
        <v>0</v>
      </c>
      <c r="BW160" s="95">
        <f t="shared" si="105"/>
        <v>0</v>
      </c>
      <c r="BX160" s="95">
        <f t="shared" si="105"/>
        <v>0</v>
      </c>
      <c r="BY160" s="95">
        <f t="shared" si="105"/>
        <v>0</v>
      </c>
      <c r="BZ160" s="95">
        <f t="shared" si="105"/>
        <v>0</v>
      </c>
      <c r="CA160" s="95">
        <f t="shared" si="105"/>
        <v>0</v>
      </c>
      <c r="CB160" s="95">
        <f t="shared" si="105"/>
        <v>0</v>
      </c>
      <c r="CC160" s="95">
        <f t="shared" si="105"/>
        <v>0</v>
      </c>
      <c r="CD160" s="95">
        <f t="shared" si="105"/>
        <v>0</v>
      </c>
      <c r="CE160" s="95">
        <f t="shared" si="105"/>
        <v>0</v>
      </c>
      <c r="CF160" s="95">
        <f t="shared" si="105"/>
        <v>0</v>
      </c>
      <c r="CG160" s="95">
        <f t="shared" si="105"/>
        <v>0</v>
      </c>
      <c r="CH160" s="95">
        <f t="shared" si="105"/>
        <v>0</v>
      </c>
    </row>
    <row r="162" spans="2:86">
      <c r="B162" s="100" t="str">
        <f>B16</f>
        <v>IUK Investments Ltd</v>
      </c>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row>
    <row r="164" spans="2:86">
      <c r="B164" t="s">
        <v>96</v>
      </c>
      <c r="E164" s="90">
        <f>SUM(G164:CH164)</f>
        <v>-1089.4635780000001</v>
      </c>
      <c r="G164" s="95">
        <f t="shared" ref="G164:BR164" si="106">(G$28*$C$16)+(G$29*$D$16)+(G$30*$C$16)</f>
        <v>0</v>
      </c>
      <c r="H164" s="95">
        <f t="shared" si="106"/>
        <v>-1</v>
      </c>
      <c r="I164" s="95">
        <f t="shared" si="106"/>
        <v>0</v>
      </c>
      <c r="J164" s="95">
        <f t="shared" si="106"/>
        <v>0</v>
      </c>
      <c r="K164" s="95">
        <f t="shared" si="106"/>
        <v>0</v>
      </c>
      <c r="L164" s="95">
        <f t="shared" si="106"/>
        <v>0</v>
      </c>
      <c r="M164" s="95">
        <f>(M$28*$C$16)+(M$29*$D$16)+(M$30*$C$16)</f>
        <v>-76.649442000000008</v>
      </c>
      <c r="N164" s="95">
        <f t="shared" si="106"/>
        <v>-189.01941299999999</v>
      </c>
      <c r="O164" s="95">
        <f t="shared" si="106"/>
        <v>-373.42041799999998</v>
      </c>
      <c r="P164" s="95">
        <f t="shared" si="106"/>
        <v>-144.86724699999999</v>
      </c>
      <c r="Q164" s="95">
        <f t="shared" si="106"/>
        <v>-304.50705800000003</v>
      </c>
      <c r="R164" s="95">
        <f t="shared" si="106"/>
        <v>0</v>
      </c>
      <c r="S164" s="95">
        <f t="shared" si="106"/>
        <v>0</v>
      </c>
      <c r="T164" s="95">
        <f t="shared" si="106"/>
        <v>0</v>
      </c>
      <c r="U164" s="95">
        <f t="shared" si="106"/>
        <v>0</v>
      </c>
      <c r="V164" s="95">
        <f t="shared" si="106"/>
        <v>0</v>
      </c>
      <c r="W164" s="95">
        <f t="shared" si="106"/>
        <v>0</v>
      </c>
      <c r="X164" s="95">
        <f t="shared" si="106"/>
        <v>0</v>
      </c>
      <c r="Y164" s="95">
        <f t="shared" si="106"/>
        <v>0</v>
      </c>
      <c r="Z164" s="95">
        <f t="shared" si="106"/>
        <v>0</v>
      </c>
      <c r="AA164" s="95">
        <f t="shared" si="106"/>
        <v>0</v>
      </c>
      <c r="AB164" s="95">
        <f t="shared" si="106"/>
        <v>0</v>
      </c>
      <c r="AC164" s="95">
        <f t="shared" si="106"/>
        <v>0</v>
      </c>
      <c r="AD164" s="95">
        <f t="shared" si="106"/>
        <v>0</v>
      </c>
      <c r="AE164" s="95">
        <f t="shared" si="106"/>
        <v>0</v>
      </c>
      <c r="AF164" s="95">
        <f t="shared" si="106"/>
        <v>0</v>
      </c>
      <c r="AG164" s="95">
        <f t="shared" si="106"/>
        <v>0</v>
      </c>
      <c r="AH164" s="95">
        <f t="shared" si="106"/>
        <v>0</v>
      </c>
      <c r="AI164" s="95">
        <f t="shared" si="106"/>
        <v>0</v>
      </c>
      <c r="AJ164" s="95">
        <f t="shared" si="106"/>
        <v>0</v>
      </c>
      <c r="AK164" s="95">
        <f t="shared" si="106"/>
        <v>0</v>
      </c>
      <c r="AL164" s="95">
        <f t="shared" si="106"/>
        <v>0</v>
      </c>
      <c r="AM164" s="95">
        <f t="shared" si="106"/>
        <v>0</v>
      </c>
      <c r="AN164" s="95">
        <f t="shared" si="106"/>
        <v>0</v>
      </c>
      <c r="AO164" s="95">
        <f t="shared" si="106"/>
        <v>0</v>
      </c>
      <c r="AP164" s="95">
        <f t="shared" si="106"/>
        <v>0</v>
      </c>
      <c r="AQ164" s="95">
        <f t="shared" si="106"/>
        <v>0</v>
      </c>
      <c r="AR164" s="95">
        <f t="shared" si="106"/>
        <v>0</v>
      </c>
      <c r="AS164" s="95">
        <f t="shared" si="106"/>
        <v>0</v>
      </c>
      <c r="AT164" s="95">
        <f t="shared" si="106"/>
        <v>0</v>
      </c>
      <c r="AU164" s="95">
        <f t="shared" si="106"/>
        <v>0</v>
      </c>
      <c r="AV164" s="95">
        <f t="shared" si="106"/>
        <v>0</v>
      </c>
      <c r="AW164" s="95">
        <f t="shared" si="106"/>
        <v>0</v>
      </c>
      <c r="AX164" s="95">
        <f t="shared" si="106"/>
        <v>0</v>
      </c>
      <c r="AY164" s="95">
        <f t="shared" si="106"/>
        <v>0</v>
      </c>
      <c r="AZ164" s="95">
        <f t="shared" si="106"/>
        <v>0</v>
      </c>
      <c r="BA164" s="95">
        <f t="shared" si="106"/>
        <v>0</v>
      </c>
      <c r="BB164" s="95">
        <f t="shared" si="106"/>
        <v>0</v>
      </c>
      <c r="BC164" s="95">
        <f t="shared" si="106"/>
        <v>0</v>
      </c>
      <c r="BD164" s="95">
        <f t="shared" si="106"/>
        <v>0</v>
      </c>
      <c r="BE164" s="95">
        <f t="shared" si="106"/>
        <v>0</v>
      </c>
      <c r="BF164" s="95">
        <f t="shared" si="106"/>
        <v>0</v>
      </c>
      <c r="BG164" s="95">
        <f t="shared" si="106"/>
        <v>0</v>
      </c>
      <c r="BH164" s="95">
        <f t="shared" si="106"/>
        <v>0</v>
      </c>
      <c r="BI164" s="95">
        <f t="shared" si="106"/>
        <v>0</v>
      </c>
      <c r="BJ164" s="95">
        <f t="shared" si="106"/>
        <v>0</v>
      </c>
      <c r="BK164" s="95">
        <f t="shared" si="106"/>
        <v>0</v>
      </c>
      <c r="BL164" s="95">
        <f t="shared" si="106"/>
        <v>0</v>
      </c>
      <c r="BM164" s="95">
        <f t="shared" si="106"/>
        <v>0</v>
      </c>
      <c r="BN164" s="95">
        <f t="shared" si="106"/>
        <v>0</v>
      </c>
      <c r="BO164" s="95">
        <f t="shared" si="106"/>
        <v>0</v>
      </c>
      <c r="BP164" s="95">
        <f t="shared" si="106"/>
        <v>0</v>
      </c>
      <c r="BQ164" s="95">
        <f t="shared" si="106"/>
        <v>0</v>
      </c>
      <c r="BR164" s="95">
        <f t="shared" si="106"/>
        <v>0</v>
      </c>
      <c r="BS164" s="95">
        <f t="shared" ref="BS164:CH164" si="107">(BS$28*$C$16)+(BS$29*$D$16)+(BS$30*$C$16)</f>
        <v>0</v>
      </c>
      <c r="BT164" s="95">
        <f t="shared" si="107"/>
        <v>0</v>
      </c>
      <c r="BU164" s="95">
        <f t="shared" si="107"/>
        <v>0</v>
      </c>
      <c r="BV164" s="95">
        <f t="shared" si="107"/>
        <v>0</v>
      </c>
      <c r="BW164" s="95">
        <f t="shared" si="107"/>
        <v>0</v>
      </c>
      <c r="BX164" s="95">
        <f t="shared" si="107"/>
        <v>0</v>
      </c>
      <c r="BY164" s="95">
        <f t="shared" si="107"/>
        <v>0</v>
      </c>
      <c r="BZ164" s="95">
        <f t="shared" si="107"/>
        <v>0</v>
      </c>
      <c r="CA164" s="95">
        <f t="shared" si="107"/>
        <v>0</v>
      </c>
      <c r="CB164" s="95">
        <f t="shared" si="107"/>
        <v>0</v>
      </c>
      <c r="CC164" s="95">
        <f t="shared" si="107"/>
        <v>0</v>
      </c>
      <c r="CD164" s="95">
        <f t="shared" si="107"/>
        <v>0</v>
      </c>
      <c r="CE164" s="95">
        <f t="shared" si="107"/>
        <v>0</v>
      </c>
      <c r="CF164" s="95">
        <f t="shared" si="107"/>
        <v>0</v>
      </c>
      <c r="CG164" s="95">
        <f t="shared" si="107"/>
        <v>0</v>
      </c>
      <c r="CH164" s="95">
        <f t="shared" si="107"/>
        <v>0</v>
      </c>
    </row>
    <row r="165" spans="2:86">
      <c r="B165" t="s">
        <v>97</v>
      </c>
      <c r="E165" s="90">
        <f>SUM(G165:CH165)</f>
        <v>1117.9575260000001</v>
      </c>
      <c r="G165" s="95">
        <f t="shared" ref="G165:BR165" si="108">(G$56*$C$16)+(G$57*$D$16)+(G$58*$D$16)+(G$59*$C$16)</f>
        <v>0</v>
      </c>
      <c r="H165" s="95">
        <f t="shared" si="108"/>
        <v>0</v>
      </c>
      <c r="I165" s="95">
        <f t="shared" si="108"/>
        <v>0</v>
      </c>
      <c r="J165" s="95">
        <f t="shared" si="108"/>
        <v>0</v>
      </c>
      <c r="K165" s="95">
        <f t="shared" si="108"/>
        <v>0</v>
      </c>
      <c r="L165" s="95">
        <f t="shared" si="108"/>
        <v>0</v>
      </c>
      <c r="M165" s="95">
        <f t="shared" si="108"/>
        <v>0</v>
      </c>
      <c r="N165" s="95">
        <f t="shared" si="108"/>
        <v>0</v>
      </c>
      <c r="O165" s="95">
        <f t="shared" si="108"/>
        <v>0</v>
      </c>
      <c r="P165" s="95">
        <f t="shared" si="108"/>
        <v>0</v>
      </c>
      <c r="Q165" s="95">
        <f t="shared" si="108"/>
        <v>0</v>
      </c>
      <c r="R165" s="95">
        <f t="shared" si="108"/>
        <v>0</v>
      </c>
      <c r="S165" s="95">
        <f t="shared" si="108"/>
        <v>0</v>
      </c>
      <c r="T165" s="95">
        <f t="shared" si="108"/>
        <v>0</v>
      </c>
      <c r="U165" s="95">
        <f t="shared" si="108"/>
        <v>0</v>
      </c>
      <c r="V165" s="95">
        <f t="shared" si="108"/>
        <v>0</v>
      </c>
      <c r="W165" s="95">
        <f t="shared" si="108"/>
        <v>109.032428</v>
      </c>
      <c r="X165" s="95">
        <f t="shared" si="108"/>
        <v>71.304399999999958</v>
      </c>
      <c r="Y165" s="95">
        <f t="shared" si="108"/>
        <v>67.275121999359996</v>
      </c>
      <c r="Z165" s="95">
        <f t="shared" si="108"/>
        <v>59.365400000000093</v>
      </c>
      <c r="AA165" s="95">
        <f t="shared" si="108"/>
        <v>85.01874500064001</v>
      </c>
      <c r="AB165" s="95">
        <f t="shared" si="108"/>
        <v>59.227259240107131</v>
      </c>
      <c r="AC165" s="95">
        <f t="shared" si="108"/>
        <v>68.209467845212885</v>
      </c>
      <c r="AD165" s="95">
        <f t="shared" si="108"/>
        <v>2.6907425093116902E-2</v>
      </c>
      <c r="AE165" s="95">
        <f t="shared" si="108"/>
        <v>130.95276848958679</v>
      </c>
      <c r="AF165" s="95">
        <f t="shared" si="108"/>
        <v>66.945428000000064</v>
      </c>
      <c r="AG165" s="95">
        <f t="shared" si="108"/>
        <v>73.453300000000041</v>
      </c>
      <c r="AH165" s="95">
        <f t="shared" si="108"/>
        <v>61.774600000000028</v>
      </c>
      <c r="AI165" s="95">
        <f t="shared" si="108"/>
        <v>77.359699999999961</v>
      </c>
      <c r="AJ165" s="95">
        <f t="shared" si="108"/>
        <v>76.092699999999994</v>
      </c>
      <c r="AK165" s="95">
        <f t="shared" si="108"/>
        <v>111.91929999999999</v>
      </c>
      <c r="AL165" s="95">
        <f t="shared" si="108"/>
        <v>0</v>
      </c>
      <c r="AM165" s="95">
        <f t="shared" si="108"/>
        <v>0</v>
      </c>
      <c r="AN165" s="95">
        <f t="shared" si="108"/>
        <v>0</v>
      </c>
      <c r="AO165" s="95">
        <f t="shared" si="108"/>
        <v>0</v>
      </c>
      <c r="AP165" s="95">
        <f t="shared" si="108"/>
        <v>0</v>
      </c>
      <c r="AQ165" s="95">
        <f t="shared" si="108"/>
        <v>0</v>
      </c>
      <c r="AR165" s="95">
        <f t="shared" si="108"/>
        <v>0</v>
      </c>
      <c r="AS165" s="95">
        <f t="shared" si="108"/>
        <v>0</v>
      </c>
      <c r="AT165" s="95">
        <f t="shared" si="108"/>
        <v>0</v>
      </c>
      <c r="AU165" s="95">
        <f t="shared" si="108"/>
        <v>0</v>
      </c>
      <c r="AV165" s="95">
        <f t="shared" si="108"/>
        <v>0</v>
      </c>
      <c r="AW165" s="95">
        <f t="shared" si="108"/>
        <v>0</v>
      </c>
      <c r="AX165" s="95">
        <f t="shared" si="108"/>
        <v>0</v>
      </c>
      <c r="AY165" s="95">
        <f t="shared" si="108"/>
        <v>0</v>
      </c>
      <c r="AZ165" s="95">
        <f t="shared" si="108"/>
        <v>0</v>
      </c>
      <c r="BA165" s="95">
        <f t="shared" si="108"/>
        <v>0</v>
      </c>
      <c r="BB165" s="95">
        <f t="shared" si="108"/>
        <v>0</v>
      </c>
      <c r="BC165" s="95">
        <f t="shared" si="108"/>
        <v>0</v>
      </c>
      <c r="BD165" s="95">
        <f t="shared" si="108"/>
        <v>0</v>
      </c>
      <c r="BE165" s="95">
        <f t="shared" si="108"/>
        <v>0</v>
      </c>
      <c r="BF165" s="95">
        <f t="shared" si="108"/>
        <v>0</v>
      </c>
      <c r="BG165" s="95">
        <f t="shared" si="108"/>
        <v>0</v>
      </c>
      <c r="BH165" s="95">
        <f t="shared" si="108"/>
        <v>0</v>
      </c>
      <c r="BI165" s="95">
        <f t="shared" si="108"/>
        <v>0</v>
      </c>
      <c r="BJ165" s="95">
        <f t="shared" si="108"/>
        <v>0</v>
      </c>
      <c r="BK165" s="95">
        <f t="shared" si="108"/>
        <v>0</v>
      </c>
      <c r="BL165" s="95">
        <f t="shared" si="108"/>
        <v>0</v>
      </c>
      <c r="BM165" s="95">
        <f t="shared" si="108"/>
        <v>0</v>
      </c>
      <c r="BN165" s="95">
        <f t="shared" si="108"/>
        <v>0</v>
      </c>
      <c r="BO165" s="95">
        <f t="shared" si="108"/>
        <v>0</v>
      </c>
      <c r="BP165" s="95">
        <f t="shared" si="108"/>
        <v>0</v>
      </c>
      <c r="BQ165" s="95">
        <f t="shared" si="108"/>
        <v>0</v>
      </c>
      <c r="BR165" s="95">
        <f t="shared" si="108"/>
        <v>0</v>
      </c>
      <c r="BS165" s="95">
        <f t="shared" ref="BS165:CH165" si="109">(BS$56*$C$16)+(BS$57*$D$16)+(BS$58*$D$16)+(BS$59*$C$16)</f>
        <v>0</v>
      </c>
      <c r="BT165" s="95">
        <f t="shared" si="109"/>
        <v>0</v>
      </c>
      <c r="BU165" s="95">
        <f t="shared" si="109"/>
        <v>0</v>
      </c>
      <c r="BV165" s="95">
        <f t="shared" si="109"/>
        <v>0</v>
      </c>
      <c r="BW165" s="95">
        <f t="shared" si="109"/>
        <v>0</v>
      </c>
      <c r="BX165" s="95">
        <f t="shared" si="109"/>
        <v>0</v>
      </c>
      <c r="BY165" s="95">
        <f t="shared" si="109"/>
        <v>0</v>
      </c>
      <c r="BZ165" s="95">
        <f t="shared" si="109"/>
        <v>0</v>
      </c>
      <c r="CA165" s="95">
        <f t="shared" si="109"/>
        <v>0</v>
      </c>
      <c r="CB165" s="95">
        <f t="shared" si="109"/>
        <v>0</v>
      </c>
      <c r="CC165" s="95">
        <f t="shared" si="109"/>
        <v>0</v>
      </c>
      <c r="CD165" s="95">
        <f t="shared" si="109"/>
        <v>0</v>
      </c>
      <c r="CE165" s="95">
        <f t="shared" si="109"/>
        <v>0</v>
      </c>
      <c r="CF165" s="95">
        <f t="shared" si="109"/>
        <v>0</v>
      </c>
      <c r="CG165" s="95">
        <f t="shared" si="109"/>
        <v>0</v>
      </c>
      <c r="CH165" s="95">
        <f t="shared" si="109"/>
        <v>0</v>
      </c>
    </row>
    <row r="166" spans="2:86">
      <c r="B166" t="s">
        <v>98</v>
      </c>
      <c r="E166" s="90">
        <f>SUM(G166:CH166)</f>
        <v>3569.6776302279445</v>
      </c>
      <c r="G166" s="95">
        <f t="shared" ref="G166:BR166" si="110">(G$70*$C$16)+(G$71*$D$16)+(G$72*$D$16)+(G$73*$C$16)</f>
        <v>0</v>
      </c>
      <c r="H166" s="95">
        <f t="shared" si="110"/>
        <v>0</v>
      </c>
      <c r="I166" s="95">
        <f t="shared" si="110"/>
        <v>0</v>
      </c>
      <c r="J166" s="95">
        <f t="shared" si="110"/>
        <v>0</v>
      </c>
      <c r="K166" s="95">
        <f t="shared" si="110"/>
        <v>0</v>
      </c>
      <c r="L166" s="95">
        <f t="shared" si="110"/>
        <v>0</v>
      </c>
      <c r="M166" s="95">
        <f t="shared" si="110"/>
        <v>0</v>
      </c>
      <c r="N166" s="95">
        <f t="shared" si="110"/>
        <v>0</v>
      </c>
      <c r="O166" s="95">
        <f t="shared" si="110"/>
        <v>0</v>
      </c>
      <c r="P166" s="95">
        <f t="shared" si="110"/>
        <v>0</v>
      </c>
      <c r="Q166" s="95">
        <f t="shared" si="110"/>
        <v>0</v>
      </c>
      <c r="R166" s="95">
        <f t="shared" si="110"/>
        <v>0</v>
      </c>
      <c r="S166" s="95">
        <f t="shared" si="110"/>
        <v>0</v>
      </c>
      <c r="T166" s="95">
        <f t="shared" si="110"/>
        <v>0</v>
      </c>
      <c r="U166" s="95">
        <f t="shared" si="110"/>
        <v>0</v>
      </c>
      <c r="V166" s="95">
        <f t="shared" si="110"/>
        <v>0</v>
      </c>
      <c r="W166" s="95">
        <f t="shared" si="110"/>
        <v>0</v>
      </c>
      <c r="X166" s="95">
        <f t="shared" si="110"/>
        <v>0</v>
      </c>
      <c r="Y166" s="95">
        <f t="shared" si="110"/>
        <v>0</v>
      </c>
      <c r="Z166" s="95">
        <f t="shared" si="110"/>
        <v>0</v>
      </c>
      <c r="AA166" s="95">
        <f t="shared" si="110"/>
        <v>0</v>
      </c>
      <c r="AB166" s="95">
        <f t="shared" si="110"/>
        <v>0</v>
      </c>
      <c r="AC166" s="95">
        <f t="shared" si="110"/>
        <v>0</v>
      </c>
      <c r="AD166" s="95">
        <f t="shared" si="110"/>
        <v>0</v>
      </c>
      <c r="AE166" s="95">
        <f t="shared" si="110"/>
        <v>0</v>
      </c>
      <c r="AF166" s="95">
        <f t="shared" si="110"/>
        <v>0</v>
      </c>
      <c r="AG166" s="95">
        <f t="shared" si="110"/>
        <v>0</v>
      </c>
      <c r="AH166" s="95">
        <f t="shared" si="110"/>
        <v>0</v>
      </c>
      <c r="AI166" s="95">
        <f t="shared" si="110"/>
        <v>0</v>
      </c>
      <c r="AJ166" s="95">
        <f t="shared" si="110"/>
        <v>0</v>
      </c>
      <c r="AK166" s="95">
        <f t="shared" si="110"/>
        <v>0</v>
      </c>
      <c r="AL166" s="95">
        <f t="shared" si="110"/>
        <v>68.151599999999931</v>
      </c>
      <c r="AM166" s="95">
        <f t="shared" si="110"/>
        <v>70.052215732711346</v>
      </c>
      <c r="AN166" s="95">
        <f t="shared" si="110"/>
        <v>58.084297878498937</v>
      </c>
      <c r="AO166" s="95">
        <f t="shared" si="110"/>
        <v>65.415853831895561</v>
      </c>
      <c r="AP166" s="95">
        <f t="shared" si="110"/>
        <v>59.234383821505325</v>
      </c>
      <c r="AQ166" s="95">
        <f t="shared" si="110"/>
        <v>60.663307939373894</v>
      </c>
      <c r="AR166" s="95">
        <f t="shared" si="110"/>
        <v>61.061037891766539</v>
      </c>
      <c r="AS166" s="95">
        <f t="shared" si="110"/>
        <v>61.900169863863951</v>
      </c>
      <c r="AT166" s="95">
        <f t="shared" si="110"/>
        <v>66.267235885981151</v>
      </c>
      <c r="AU166" s="95">
        <f t="shared" si="110"/>
        <v>67.402240511718119</v>
      </c>
      <c r="AV166" s="95">
        <f t="shared" si="110"/>
        <v>69.298772777807613</v>
      </c>
      <c r="AW166" s="95">
        <f t="shared" si="110"/>
        <v>66.574163104389058</v>
      </c>
      <c r="AX166" s="95">
        <f t="shared" si="110"/>
        <v>74.577503210405652</v>
      </c>
      <c r="AY166" s="95">
        <f t="shared" si="110"/>
        <v>77.514748934250235</v>
      </c>
      <c r="AZ166" s="95">
        <f t="shared" si="110"/>
        <v>83.756027967232697</v>
      </c>
      <c r="BA166" s="95">
        <f t="shared" si="110"/>
        <v>98.142359915911413</v>
      </c>
      <c r="BB166" s="95">
        <f t="shared" si="110"/>
        <v>69.529493729082589</v>
      </c>
      <c r="BC166" s="95">
        <f t="shared" si="110"/>
        <v>97.286181420284038</v>
      </c>
      <c r="BD166" s="95">
        <f t="shared" si="110"/>
        <v>68.804352927492076</v>
      </c>
      <c r="BE166" s="95">
        <f t="shared" si="110"/>
        <v>79.202856598414769</v>
      </c>
      <c r="BF166" s="95">
        <f t="shared" si="110"/>
        <v>67.738528157154647</v>
      </c>
      <c r="BG166" s="95">
        <f t="shared" si="110"/>
        <v>65.627833192905442</v>
      </c>
      <c r="BH166" s="95">
        <f t="shared" si="110"/>
        <v>72.764932840567411</v>
      </c>
      <c r="BI166" s="95">
        <f t="shared" si="110"/>
        <v>83.249670178148733</v>
      </c>
      <c r="BJ166" s="95">
        <f t="shared" si="110"/>
        <v>82.139456170535638</v>
      </c>
      <c r="BK166" s="95">
        <f t="shared" si="110"/>
        <v>104.49089916372441</v>
      </c>
      <c r="BL166" s="95">
        <f t="shared" si="110"/>
        <v>82.416510040979276</v>
      </c>
      <c r="BM166" s="95">
        <f t="shared" si="110"/>
        <v>51.338955351423216</v>
      </c>
      <c r="BN166" s="95">
        <f t="shared" si="110"/>
        <v>35.41706809754146</v>
      </c>
      <c r="BO166" s="95">
        <f t="shared" si="110"/>
        <v>48.75578604959891</v>
      </c>
      <c r="BP166" s="95">
        <f t="shared" si="110"/>
        <v>104.51867606830498</v>
      </c>
      <c r="BQ166" s="95">
        <f t="shared" si="110"/>
        <v>877.59409321157671</v>
      </c>
      <c r="BR166" s="95">
        <f t="shared" si="110"/>
        <v>256.33670895852578</v>
      </c>
      <c r="BS166" s="95">
        <f t="shared" ref="BS166:CH166" si="111">(BS$70*$C$16)+(BS$71*$D$16)+(BS$72*$D$16)+(BS$73*$C$16)</f>
        <v>212.36970880437286</v>
      </c>
      <c r="BT166" s="95">
        <f t="shared" si="111"/>
        <v>2</v>
      </c>
      <c r="BU166" s="95">
        <f t="shared" si="111"/>
        <v>0</v>
      </c>
      <c r="BV166" s="95">
        <f t="shared" si="111"/>
        <v>0</v>
      </c>
      <c r="BW166" s="95">
        <f t="shared" si="111"/>
        <v>0</v>
      </c>
      <c r="BX166" s="95">
        <f t="shared" si="111"/>
        <v>0</v>
      </c>
      <c r="BY166" s="95">
        <f t="shared" si="111"/>
        <v>0</v>
      </c>
      <c r="BZ166" s="95">
        <f t="shared" si="111"/>
        <v>0</v>
      </c>
      <c r="CA166" s="95">
        <f t="shared" si="111"/>
        <v>0</v>
      </c>
      <c r="CB166" s="95">
        <f t="shared" si="111"/>
        <v>0</v>
      </c>
      <c r="CC166" s="95">
        <f t="shared" si="111"/>
        <v>0</v>
      </c>
      <c r="CD166" s="95">
        <f t="shared" si="111"/>
        <v>0</v>
      </c>
      <c r="CE166" s="95">
        <f t="shared" si="111"/>
        <v>0</v>
      </c>
      <c r="CF166" s="95">
        <f t="shared" si="111"/>
        <v>0</v>
      </c>
      <c r="CG166" s="95">
        <f t="shared" si="111"/>
        <v>0</v>
      </c>
      <c r="CH166" s="95">
        <f t="shared" si="111"/>
        <v>0</v>
      </c>
    </row>
    <row r="167" spans="2:86">
      <c r="B167" t="s">
        <v>88</v>
      </c>
      <c r="E167" s="90">
        <f>SUM(G167:CH167)</f>
        <v>0</v>
      </c>
      <c r="G167" s="95">
        <f t="shared" ref="G167:BR167" si="112">G44</f>
        <v>0</v>
      </c>
      <c r="H167" s="95">
        <f t="shared" si="112"/>
        <v>0</v>
      </c>
      <c r="I167" s="95">
        <f t="shared" si="112"/>
        <v>0</v>
      </c>
      <c r="J167" s="95">
        <f t="shared" si="112"/>
        <v>0</v>
      </c>
      <c r="K167" s="95">
        <f t="shared" si="112"/>
        <v>0</v>
      </c>
      <c r="L167" s="95">
        <f t="shared" si="112"/>
        <v>0</v>
      </c>
      <c r="M167" s="95">
        <f t="shared" si="112"/>
        <v>0</v>
      </c>
      <c r="N167" s="95">
        <f t="shared" si="112"/>
        <v>0</v>
      </c>
      <c r="O167" s="95">
        <f t="shared" si="112"/>
        <v>0</v>
      </c>
      <c r="P167" s="95">
        <f t="shared" si="112"/>
        <v>0</v>
      </c>
      <c r="Q167" s="95">
        <f t="shared" si="112"/>
        <v>0</v>
      </c>
      <c r="R167" s="95">
        <f t="shared" si="112"/>
        <v>0</v>
      </c>
      <c r="S167" s="95">
        <f t="shared" si="112"/>
        <v>0</v>
      </c>
      <c r="T167" s="95">
        <f t="shared" si="112"/>
        <v>0</v>
      </c>
      <c r="U167" s="95">
        <f t="shared" si="112"/>
        <v>0</v>
      </c>
      <c r="V167" s="95">
        <f t="shared" si="112"/>
        <v>0</v>
      </c>
      <c r="W167" s="95">
        <f t="shared" si="112"/>
        <v>0</v>
      </c>
      <c r="X167" s="95">
        <f t="shared" si="112"/>
        <v>0</v>
      </c>
      <c r="Y167" s="95">
        <f t="shared" si="112"/>
        <v>0</v>
      </c>
      <c r="Z167" s="95">
        <f t="shared" si="112"/>
        <v>0</v>
      </c>
      <c r="AA167" s="95">
        <f t="shared" si="112"/>
        <v>0</v>
      </c>
      <c r="AB167" s="95">
        <f t="shared" si="112"/>
        <v>0</v>
      </c>
      <c r="AC167" s="95">
        <f t="shared" si="112"/>
        <v>0</v>
      </c>
      <c r="AD167" s="95">
        <f t="shared" si="112"/>
        <v>0</v>
      </c>
      <c r="AE167" s="95">
        <f t="shared" si="112"/>
        <v>0</v>
      </c>
      <c r="AF167" s="95">
        <f t="shared" si="112"/>
        <v>0</v>
      </c>
      <c r="AG167" s="95">
        <f t="shared" si="112"/>
        <v>0</v>
      </c>
      <c r="AH167" s="95">
        <f t="shared" si="112"/>
        <v>0</v>
      </c>
      <c r="AI167" s="95">
        <f t="shared" si="112"/>
        <v>0</v>
      </c>
      <c r="AJ167" s="95">
        <f t="shared" si="112"/>
        <v>0</v>
      </c>
      <c r="AK167" s="95">
        <f t="shared" si="112"/>
        <v>0</v>
      </c>
      <c r="AL167" s="95">
        <f t="shared" si="112"/>
        <v>0</v>
      </c>
      <c r="AM167" s="95">
        <f t="shared" si="112"/>
        <v>0</v>
      </c>
      <c r="AN167" s="95">
        <f t="shared" si="112"/>
        <v>0</v>
      </c>
      <c r="AO167" s="95">
        <f t="shared" si="112"/>
        <v>0</v>
      </c>
      <c r="AP167" s="95">
        <f t="shared" si="112"/>
        <v>0</v>
      </c>
      <c r="AQ167" s="95">
        <f t="shared" si="112"/>
        <v>0</v>
      </c>
      <c r="AR167" s="95">
        <f t="shared" si="112"/>
        <v>0</v>
      </c>
      <c r="AS167" s="95">
        <f t="shared" si="112"/>
        <v>0</v>
      </c>
      <c r="AT167" s="95">
        <f t="shared" si="112"/>
        <v>0</v>
      </c>
      <c r="AU167" s="95">
        <f t="shared" si="112"/>
        <v>0</v>
      </c>
      <c r="AV167" s="95">
        <f t="shared" si="112"/>
        <v>0</v>
      </c>
      <c r="AW167" s="95">
        <f t="shared" si="112"/>
        <v>0</v>
      </c>
      <c r="AX167" s="95">
        <f t="shared" si="112"/>
        <v>0</v>
      </c>
      <c r="AY167" s="95">
        <f t="shared" si="112"/>
        <v>0</v>
      </c>
      <c r="AZ167" s="95">
        <f t="shared" si="112"/>
        <v>0</v>
      </c>
      <c r="BA167" s="95">
        <f t="shared" si="112"/>
        <v>0</v>
      </c>
      <c r="BB167" s="95">
        <f t="shared" si="112"/>
        <v>0</v>
      </c>
      <c r="BC167" s="95">
        <f t="shared" si="112"/>
        <v>0</v>
      </c>
      <c r="BD167" s="95">
        <f t="shared" si="112"/>
        <v>0</v>
      </c>
      <c r="BE167" s="95">
        <f t="shared" si="112"/>
        <v>0</v>
      </c>
      <c r="BF167" s="95">
        <f t="shared" si="112"/>
        <v>0</v>
      </c>
      <c r="BG167" s="95">
        <f t="shared" si="112"/>
        <v>0</v>
      </c>
      <c r="BH167" s="95">
        <f t="shared" si="112"/>
        <v>0</v>
      </c>
      <c r="BI167" s="95">
        <f t="shared" si="112"/>
        <v>0</v>
      </c>
      <c r="BJ167" s="95">
        <f t="shared" si="112"/>
        <v>0</v>
      </c>
      <c r="BK167" s="95">
        <f t="shared" si="112"/>
        <v>0</v>
      </c>
      <c r="BL167" s="95">
        <f t="shared" si="112"/>
        <v>0</v>
      </c>
      <c r="BM167" s="95">
        <f t="shared" si="112"/>
        <v>0</v>
      </c>
      <c r="BN167" s="95">
        <f t="shared" si="112"/>
        <v>0</v>
      </c>
      <c r="BO167" s="95">
        <f t="shared" si="112"/>
        <v>0</v>
      </c>
      <c r="BP167" s="95">
        <f t="shared" si="112"/>
        <v>0</v>
      </c>
      <c r="BQ167" s="95">
        <f t="shared" si="112"/>
        <v>0</v>
      </c>
      <c r="BR167" s="95">
        <f t="shared" si="112"/>
        <v>0</v>
      </c>
      <c r="BS167" s="95">
        <f t="shared" ref="BS167:CH167" si="113">BS44</f>
        <v>0</v>
      </c>
      <c r="BT167" s="95">
        <f t="shared" si="113"/>
        <v>0</v>
      </c>
      <c r="BU167" s="95">
        <f t="shared" si="113"/>
        <v>0</v>
      </c>
      <c r="BV167" s="95">
        <f t="shared" si="113"/>
        <v>0</v>
      </c>
      <c r="BW167" s="95">
        <f t="shared" si="113"/>
        <v>0</v>
      </c>
      <c r="BX167" s="95">
        <f t="shared" si="113"/>
        <v>0</v>
      </c>
      <c r="BY167" s="95">
        <f t="shared" si="113"/>
        <v>0</v>
      </c>
      <c r="BZ167" s="95">
        <f t="shared" si="113"/>
        <v>0</v>
      </c>
      <c r="CA167" s="95">
        <f t="shared" si="113"/>
        <v>0</v>
      </c>
      <c r="CB167" s="95">
        <f t="shared" si="113"/>
        <v>0</v>
      </c>
      <c r="CC167" s="95">
        <f t="shared" si="113"/>
        <v>0</v>
      </c>
      <c r="CD167" s="95">
        <f t="shared" si="113"/>
        <v>0</v>
      </c>
      <c r="CE167" s="95">
        <f t="shared" si="113"/>
        <v>0</v>
      </c>
      <c r="CF167" s="95">
        <f t="shared" si="113"/>
        <v>0</v>
      </c>
      <c r="CG167" s="95">
        <f t="shared" si="113"/>
        <v>0</v>
      </c>
      <c r="CH167" s="95">
        <f t="shared" si="113"/>
        <v>0</v>
      </c>
    </row>
    <row r="168" spans="2:86">
      <c r="E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row>
    <row r="169" spans="2:86">
      <c r="B169" s="63" t="s">
        <v>89</v>
      </c>
      <c r="E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row>
    <row r="170" spans="2:86">
      <c r="E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row>
    <row r="171" spans="2:86">
      <c r="B171" t="s">
        <v>99</v>
      </c>
      <c r="E171" s="88">
        <f>SUM(G171:CH171)</f>
        <v>4687.6351562279442</v>
      </c>
      <c r="F171" s="63"/>
      <c r="G171" s="95">
        <f t="shared" ref="G171:BR171" si="114">SUM(G165:G166)</f>
        <v>0</v>
      </c>
      <c r="H171" s="95">
        <f t="shared" si="114"/>
        <v>0</v>
      </c>
      <c r="I171" s="95">
        <f t="shared" si="114"/>
        <v>0</v>
      </c>
      <c r="J171" s="95">
        <f t="shared" si="114"/>
        <v>0</v>
      </c>
      <c r="K171" s="95">
        <f t="shared" si="114"/>
        <v>0</v>
      </c>
      <c r="L171" s="95">
        <f t="shared" si="114"/>
        <v>0</v>
      </c>
      <c r="M171" s="95">
        <f t="shared" si="114"/>
        <v>0</v>
      </c>
      <c r="N171" s="95">
        <f t="shared" si="114"/>
        <v>0</v>
      </c>
      <c r="O171" s="95">
        <f t="shared" si="114"/>
        <v>0</v>
      </c>
      <c r="P171" s="95">
        <f t="shared" si="114"/>
        <v>0</v>
      </c>
      <c r="Q171" s="95">
        <f t="shared" si="114"/>
        <v>0</v>
      </c>
      <c r="R171" s="95">
        <f t="shared" si="114"/>
        <v>0</v>
      </c>
      <c r="S171" s="95">
        <f t="shared" si="114"/>
        <v>0</v>
      </c>
      <c r="T171" s="95">
        <f t="shared" si="114"/>
        <v>0</v>
      </c>
      <c r="U171" s="95">
        <f t="shared" si="114"/>
        <v>0</v>
      </c>
      <c r="V171" s="95">
        <f t="shared" si="114"/>
        <v>0</v>
      </c>
      <c r="W171" s="95">
        <f t="shared" si="114"/>
        <v>109.032428</v>
      </c>
      <c r="X171" s="95">
        <f t="shared" si="114"/>
        <v>71.304399999999958</v>
      </c>
      <c r="Y171" s="95">
        <f t="shared" si="114"/>
        <v>67.275121999359996</v>
      </c>
      <c r="Z171" s="95">
        <f t="shared" si="114"/>
        <v>59.365400000000093</v>
      </c>
      <c r="AA171" s="95">
        <f t="shared" si="114"/>
        <v>85.01874500064001</v>
      </c>
      <c r="AB171" s="95">
        <f t="shared" si="114"/>
        <v>59.227259240107131</v>
      </c>
      <c r="AC171" s="95">
        <f t="shared" si="114"/>
        <v>68.209467845212885</v>
      </c>
      <c r="AD171" s="95">
        <f t="shared" si="114"/>
        <v>2.6907425093116902E-2</v>
      </c>
      <c r="AE171" s="95">
        <f t="shared" si="114"/>
        <v>130.95276848958679</v>
      </c>
      <c r="AF171" s="95">
        <f t="shared" si="114"/>
        <v>66.945428000000064</v>
      </c>
      <c r="AG171" s="95">
        <f t="shared" si="114"/>
        <v>73.453300000000041</v>
      </c>
      <c r="AH171" s="95">
        <f t="shared" si="114"/>
        <v>61.774600000000028</v>
      </c>
      <c r="AI171" s="95">
        <f t="shared" si="114"/>
        <v>77.359699999999961</v>
      </c>
      <c r="AJ171" s="95">
        <f t="shared" si="114"/>
        <v>76.092699999999994</v>
      </c>
      <c r="AK171" s="95">
        <f t="shared" si="114"/>
        <v>111.91929999999999</v>
      </c>
      <c r="AL171" s="95">
        <f t="shared" si="114"/>
        <v>68.151599999999931</v>
      </c>
      <c r="AM171" s="95">
        <f t="shared" si="114"/>
        <v>70.052215732711346</v>
      </c>
      <c r="AN171" s="95">
        <f t="shared" si="114"/>
        <v>58.084297878498937</v>
      </c>
      <c r="AO171" s="95">
        <f t="shared" si="114"/>
        <v>65.415853831895561</v>
      </c>
      <c r="AP171" s="95">
        <f t="shared" si="114"/>
        <v>59.234383821505325</v>
      </c>
      <c r="AQ171" s="95">
        <f t="shared" si="114"/>
        <v>60.663307939373894</v>
      </c>
      <c r="AR171" s="95">
        <f t="shared" si="114"/>
        <v>61.061037891766539</v>
      </c>
      <c r="AS171" s="95">
        <f t="shared" si="114"/>
        <v>61.900169863863951</v>
      </c>
      <c r="AT171" s="95">
        <f t="shared" si="114"/>
        <v>66.267235885981151</v>
      </c>
      <c r="AU171" s="95">
        <f t="shared" si="114"/>
        <v>67.402240511718119</v>
      </c>
      <c r="AV171" s="95">
        <f t="shared" si="114"/>
        <v>69.298772777807613</v>
      </c>
      <c r="AW171" s="95">
        <f t="shared" si="114"/>
        <v>66.574163104389058</v>
      </c>
      <c r="AX171" s="95">
        <f t="shared" si="114"/>
        <v>74.577503210405652</v>
      </c>
      <c r="AY171" s="95">
        <f t="shared" si="114"/>
        <v>77.514748934250235</v>
      </c>
      <c r="AZ171" s="95">
        <f t="shared" si="114"/>
        <v>83.756027967232697</v>
      </c>
      <c r="BA171" s="95">
        <f t="shared" si="114"/>
        <v>98.142359915911413</v>
      </c>
      <c r="BB171" s="95">
        <f t="shared" si="114"/>
        <v>69.529493729082589</v>
      </c>
      <c r="BC171" s="95">
        <f t="shared" si="114"/>
        <v>97.286181420284038</v>
      </c>
      <c r="BD171" s="95">
        <f t="shared" si="114"/>
        <v>68.804352927492076</v>
      </c>
      <c r="BE171" s="95">
        <f t="shared" si="114"/>
        <v>79.202856598414769</v>
      </c>
      <c r="BF171" s="95">
        <f t="shared" si="114"/>
        <v>67.738528157154647</v>
      </c>
      <c r="BG171" s="95">
        <f t="shared" si="114"/>
        <v>65.627833192905442</v>
      </c>
      <c r="BH171" s="95">
        <f t="shared" si="114"/>
        <v>72.764932840567411</v>
      </c>
      <c r="BI171" s="95">
        <f t="shared" si="114"/>
        <v>83.249670178148733</v>
      </c>
      <c r="BJ171" s="95">
        <f t="shared" si="114"/>
        <v>82.139456170535638</v>
      </c>
      <c r="BK171" s="95">
        <f t="shared" si="114"/>
        <v>104.49089916372441</v>
      </c>
      <c r="BL171" s="95">
        <f t="shared" si="114"/>
        <v>82.416510040979276</v>
      </c>
      <c r="BM171" s="95">
        <f t="shared" si="114"/>
        <v>51.338955351423216</v>
      </c>
      <c r="BN171" s="95">
        <f t="shared" si="114"/>
        <v>35.41706809754146</v>
      </c>
      <c r="BO171" s="95">
        <f t="shared" si="114"/>
        <v>48.75578604959891</v>
      </c>
      <c r="BP171" s="95">
        <f t="shared" si="114"/>
        <v>104.51867606830498</v>
      </c>
      <c r="BQ171" s="95">
        <f t="shared" si="114"/>
        <v>877.59409321157671</v>
      </c>
      <c r="BR171" s="95">
        <f t="shared" si="114"/>
        <v>256.33670895852578</v>
      </c>
      <c r="BS171" s="95">
        <f t="shared" ref="BS171:CH171" si="115">SUM(BS165:BS166)</f>
        <v>212.36970880437286</v>
      </c>
      <c r="BT171" s="95">
        <f t="shared" si="115"/>
        <v>2</v>
      </c>
      <c r="BU171" s="95">
        <f t="shared" si="115"/>
        <v>0</v>
      </c>
      <c r="BV171" s="95">
        <f t="shared" si="115"/>
        <v>0</v>
      </c>
      <c r="BW171" s="95">
        <f t="shared" si="115"/>
        <v>0</v>
      </c>
      <c r="BX171" s="95">
        <f t="shared" si="115"/>
        <v>0</v>
      </c>
      <c r="BY171" s="95">
        <f t="shared" si="115"/>
        <v>0</v>
      </c>
      <c r="BZ171" s="95">
        <f t="shared" si="115"/>
        <v>0</v>
      </c>
      <c r="CA171" s="95">
        <f t="shared" si="115"/>
        <v>0</v>
      </c>
      <c r="CB171" s="95">
        <f t="shared" si="115"/>
        <v>0</v>
      </c>
      <c r="CC171" s="95">
        <f t="shared" si="115"/>
        <v>0</v>
      </c>
      <c r="CD171" s="95">
        <f t="shared" si="115"/>
        <v>0</v>
      </c>
      <c r="CE171" s="95">
        <f t="shared" si="115"/>
        <v>0</v>
      </c>
      <c r="CF171" s="95">
        <f t="shared" si="115"/>
        <v>0</v>
      </c>
      <c r="CG171" s="95">
        <f t="shared" si="115"/>
        <v>0</v>
      </c>
      <c r="CH171" s="95">
        <f t="shared" si="115"/>
        <v>0</v>
      </c>
    </row>
    <row r="172" spans="2:86">
      <c r="B172" t="s">
        <v>100</v>
      </c>
      <c r="E172" s="90">
        <f>SUM(G172:CH172)</f>
        <v>3598.1715782279439</v>
      </c>
      <c r="F172" s="63"/>
      <c r="G172" s="91">
        <f t="shared" ref="G172:BR172" si="116">SUM(G164,G171)</f>
        <v>0</v>
      </c>
      <c r="H172" s="91">
        <f t="shared" si="116"/>
        <v>-1</v>
      </c>
      <c r="I172" s="91">
        <f t="shared" si="116"/>
        <v>0</v>
      </c>
      <c r="J172" s="91">
        <f t="shared" si="116"/>
        <v>0</v>
      </c>
      <c r="K172" s="91">
        <f t="shared" si="116"/>
        <v>0</v>
      </c>
      <c r="L172" s="91">
        <f t="shared" si="116"/>
        <v>0</v>
      </c>
      <c r="M172" s="91">
        <f t="shared" si="116"/>
        <v>-76.649442000000008</v>
      </c>
      <c r="N172" s="91">
        <f t="shared" si="116"/>
        <v>-189.01941299999999</v>
      </c>
      <c r="O172" s="91">
        <f t="shared" si="116"/>
        <v>-373.42041799999998</v>
      </c>
      <c r="P172" s="91">
        <f t="shared" si="116"/>
        <v>-144.86724699999999</v>
      </c>
      <c r="Q172" s="91">
        <f t="shared" si="116"/>
        <v>-304.50705800000003</v>
      </c>
      <c r="R172" s="91">
        <f t="shared" si="116"/>
        <v>0</v>
      </c>
      <c r="S172" s="91">
        <f t="shared" si="116"/>
        <v>0</v>
      </c>
      <c r="T172" s="91">
        <f t="shared" si="116"/>
        <v>0</v>
      </c>
      <c r="U172" s="91">
        <f t="shared" si="116"/>
        <v>0</v>
      </c>
      <c r="V172" s="91">
        <f t="shared" si="116"/>
        <v>0</v>
      </c>
      <c r="W172" s="91">
        <f t="shared" si="116"/>
        <v>109.032428</v>
      </c>
      <c r="X172" s="91">
        <f t="shared" si="116"/>
        <v>71.304399999999958</v>
      </c>
      <c r="Y172" s="91">
        <f t="shared" si="116"/>
        <v>67.275121999359996</v>
      </c>
      <c r="Z172" s="91">
        <f t="shared" si="116"/>
        <v>59.365400000000093</v>
      </c>
      <c r="AA172" s="91">
        <f t="shared" si="116"/>
        <v>85.01874500064001</v>
      </c>
      <c r="AB172" s="91">
        <f t="shared" si="116"/>
        <v>59.227259240107131</v>
      </c>
      <c r="AC172" s="91">
        <f t="shared" si="116"/>
        <v>68.209467845212885</v>
      </c>
      <c r="AD172" s="91">
        <f t="shared" si="116"/>
        <v>2.6907425093116902E-2</v>
      </c>
      <c r="AE172" s="91">
        <f t="shared" si="116"/>
        <v>130.95276848958679</v>
      </c>
      <c r="AF172" s="91">
        <f t="shared" si="116"/>
        <v>66.945428000000064</v>
      </c>
      <c r="AG172" s="91">
        <f t="shared" si="116"/>
        <v>73.453300000000041</v>
      </c>
      <c r="AH172" s="91">
        <f t="shared" si="116"/>
        <v>61.774600000000028</v>
      </c>
      <c r="AI172" s="91">
        <f t="shared" si="116"/>
        <v>77.359699999999961</v>
      </c>
      <c r="AJ172" s="91">
        <f t="shared" si="116"/>
        <v>76.092699999999994</v>
      </c>
      <c r="AK172" s="91">
        <f t="shared" si="116"/>
        <v>111.91929999999999</v>
      </c>
      <c r="AL172" s="91">
        <f t="shared" si="116"/>
        <v>68.151599999999931</v>
      </c>
      <c r="AM172" s="91">
        <f t="shared" si="116"/>
        <v>70.052215732711346</v>
      </c>
      <c r="AN172" s="91">
        <f t="shared" si="116"/>
        <v>58.084297878498937</v>
      </c>
      <c r="AO172" s="91">
        <f t="shared" si="116"/>
        <v>65.415853831895561</v>
      </c>
      <c r="AP172" s="91">
        <f t="shared" si="116"/>
        <v>59.234383821505325</v>
      </c>
      <c r="AQ172" s="91">
        <f t="shared" si="116"/>
        <v>60.663307939373894</v>
      </c>
      <c r="AR172" s="91">
        <f t="shared" si="116"/>
        <v>61.061037891766539</v>
      </c>
      <c r="AS172" s="91">
        <f t="shared" si="116"/>
        <v>61.900169863863951</v>
      </c>
      <c r="AT172" s="91">
        <f t="shared" si="116"/>
        <v>66.267235885981151</v>
      </c>
      <c r="AU172" s="91">
        <f t="shared" si="116"/>
        <v>67.402240511718119</v>
      </c>
      <c r="AV172" s="91">
        <f t="shared" si="116"/>
        <v>69.298772777807613</v>
      </c>
      <c r="AW172" s="91">
        <f t="shared" si="116"/>
        <v>66.574163104389058</v>
      </c>
      <c r="AX172" s="91">
        <f t="shared" si="116"/>
        <v>74.577503210405652</v>
      </c>
      <c r="AY172" s="91">
        <f t="shared" si="116"/>
        <v>77.514748934250235</v>
      </c>
      <c r="AZ172" s="91">
        <f t="shared" si="116"/>
        <v>83.756027967232697</v>
      </c>
      <c r="BA172" s="91">
        <f t="shared" si="116"/>
        <v>98.142359915911413</v>
      </c>
      <c r="BB172" s="91">
        <f t="shared" si="116"/>
        <v>69.529493729082589</v>
      </c>
      <c r="BC172" s="91">
        <f t="shared" si="116"/>
        <v>97.286181420284038</v>
      </c>
      <c r="BD172" s="91">
        <f t="shared" si="116"/>
        <v>68.804352927492076</v>
      </c>
      <c r="BE172" s="91">
        <f t="shared" si="116"/>
        <v>79.202856598414769</v>
      </c>
      <c r="BF172" s="91">
        <f t="shared" si="116"/>
        <v>67.738528157154647</v>
      </c>
      <c r="BG172" s="91">
        <f t="shared" si="116"/>
        <v>65.627833192905442</v>
      </c>
      <c r="BH172" s="91">
        <f t="shared" si="116"/>
        <v>72.764932840567411</v>
      </c>
      <c r="BI172" s="91">
        <f t="shared" si="116"/>
        <v>83.249670178148733</v>
      </c>
      <c r="BJ172" s="91">
        <f t="shared" si="116"/>
        <v>82.139456170535638</v>
      </c>
      <c r="BK172" s="91">
        <f t="shared" si="116"/>
        <v>104.49089916372441</v>
      </c>
      <c r="BL172" s="91">
        <f t="shared" si="116"/>
        <v>82.416510040979276</v>
      </c>
      <c r="BM172" s="91">
        <f t="shared" si="116"/>
        <v>51.338955351423216</v>
      </c>
      <c r="BN172" s="91">
        <f t="shared" si="116"/>
        <v>35.41706809754146</v>
      </c>
      <c r="BO172" s="91">
        <f t="shared" si="116"/>
        <v>48.75578604959891</v>
      </c>
      <c r="BP172" s="91">
        <f t="shared" si="116"/>
        <v>104.51867606830498</v>
      </c>
      <c r="BQ172" s="91">
        <f t="shared" si="116"/>
        <v>877.59409321157671</v>
      </c>
      <c r="BR172" s="91">
        <f t="shared" si="116"/>
        <v>256.33670895852578</v>
      </c>
      <c r="BS172" s="91">
        <f t="shared" ref="BS172:CH172" si="117">SUM(BS164,BS171)</f>
        <v>212.36970880437286</v>
      </c>
      <c r="BT172" s="91">
        <f t="shared" si="117"/>
        <v>2</v>
      </c>
      <c r="BU172" s="91">
        <f t="shared" si="117"/>
        <v>0</v>
      </c>
      <c r="BV172" s="91">
        <f t="shared" si="117"/>
        <v>0</v>
      </c>
      <c r="BW172" s="91">
        <f t="shared" si="117"/>
        <v>0</v>
      </c>
      <c r="BX172" s="91">
        <f t="shared" si="117"/>
        <v>0</v>
      </c>
      <c r="BY172" s="91">
        <f t="shared" si="117"/>
        <v>0</v>
      </c>
      <c r="BZ172" s="91">
        <f t="shared" si="117"/>
        <v>0</v>
      </c>
      <c r="CA172" s="91">
        <f t="shared" si="117"/>
        <v>0</v>
      </c>
      <c r="CB172" s="91">
        <f t="shared" si="117"/>
        <v>0</v>
      </c>
      <c r="CC172" s="91">
        <f t="shared" si="117"/>
        <v>0</v>
      </c>
      <c r="CD172" s="91">
        <f t="shared" si="117"/>
        <v>0</v>
      </c>
      <c r="CE172" s="91">
        <f t="shared" si="117"/>
        <v>0</v>
      </c>
      <c r="CF172" s="91">
        <f t="shared" si="117"/>
        <v>0</v>
      </c>
      <c r="CG172" s="91">
        <f t="shared" si="117"/>
        <v>0</v>
      </c>
      <c r="CH172" s="91">
        <f t="shared" si="117"/>
        <v>0</v>
      </c>
    </row>
    <row r="173" spans="2:86">
      <c r="B173" t="s">
        <v>101</v>
      </c>
      <c r="E173" s="88">
        <f>SUM(G173:CH173)</f>
        <v>96.645547999999962</v>
      </c>
      <c r="F173" s="63"/>
      <c r="G173" s="95">
        <f t="shared" ref="G173:BR173" si="118">IF(G$3&lt;$C$9,G172,0)</f>
        <v>0</v>
      </c>
      <c r="H173" s="95">
        <f t="shared" si="118"/>
        <v>-1</v>
      </c>
      <c r="I173" s="95">
        <f t="shared" si="118"/>
        <v>0</v>
      </c>
      <c r="J173" s="95">
        <f t="shared" si="118"/>
        <v>0</v>
      </c>
      <c r="K173" s="95">
        <f t="shared" si="118"/>
        <v>0</v>
      </c>
      <c r="L173" s="95">
        <f t="shared" si="118"/>
        <v>0</v>
      </c>
      <c r="M173" s="95">
        <f t="shared" si="118"/>
        <v>-76.649442000000008</v>
      </c>
      <c r="N173" s="95">
        <f t="shared" si="118"/>
        <v>-189.01941299999999</v>
      </c>
      <c r="O173" s="95">
        <f t="shared" si="118"/>
        <v>-373.42041799999998</v>
      </c>
      <c r="P173" s="95">
        <f t="shared" si="118"/>
        <v>-144.86724699999999</v>
      </c>
      <c r="Q173" s="95">
        <f t="shared" si="118"/>
        <v>-304.50705800000003</v>
      </c>
      <c r="R173" s="95">
        <f t="shared" si="118"/>
        <v>0</v>
      </c>
      <c r="S173" s="95">
        <f t="shared" si="118"/>
        <v>0</v>
      </c>
      <c r="T173" s="95">
        <f t="shared" si="118"/>
        <v>0</v>
      </c>
      <c r="U173" s="95">
        <f t="shared" si="118"/>
        <v>0</v>
      </c>
      <c r="V173" s="95">
        <f t="shared" si="118"/>
        <v>0</v>
      </c>
      <c r="W173" s="95">
        <f t="shared" si="118"/>
        <v>109.032428</v>
      </c>
      <c r="X173" s="95">
        <f t="shared" si="118"/>
        <v>71.304399999999958</v>
      </c>
      <c r="Y173" s="95">
        <f t="shared" si="118"/>
        <v>67.275121999359996</v>
      </c>
      <c r="Z173" s="95">
        <f t="shared" si="118"/>
        <v>59.365400000000093</v>
      </c>
      <c r="AA173" s="95">
        <f t="shared" si="118"/>
        <v>85.01874500064001</v>
      </c>
      <c r="AB173" s="95">
        <f t="shared" si="118"/>
        <v>59.227259240107131</v>
      </c>
      <c r="AC173" s="95">
        <f t="shared" si="118"/>
        <v>68.209467845212885</v>
      </c>
      <c r="AD173" s="95">
        <f t="shared" si="118"/>
        <v>2.6907425093116902E-2</v>
      </c>
      <c r="AE173" s="95">
        <f t="shared" si="118"/>
        <v>130.95276848958679</v>
      </c>
      <c r="AF173" s="95">
        <f t="shared" si="118"/>
        <v>66.945428000000064</v>
      </c>
      <c r="AG173" s="95">
        <f t="shared" si="118"/>
        <v>73.453300000000041</v>
      </c>
      <c r="AH173" s="95">
        <f t="shared" si="118"/>
        <v>61.774600000000028</v>
      </c>
      <c r="AI173" s="95">
        <f t="shared" si="118"/>
        <v>77.359699999999961</v>
      </c>
      <c r="AJ173" s="95">
        <f t="shared" si="118"/>
        <v>76.092699999999994</v>
      </c>
      <c r="AK173" s="95">
        <f t="shared" si="118"/>
        <v>111.91929999999999</v>
      </c>
      <c r="AL173" s="95">
        <f t="shared" si="118"/>
        <v>68.151599999999931</v>
      </c>
      <c r="AM173" s="95">
        <f>IF(AM$3&lt;$C$9,AM172,0)</f>
        <v>0</v>
      </c>
      <c r="AN173" s="95">
        <f t="shared" si="118"/>
        <v>0</v>
      </c>
      <c r="AO173" s="95">
        <f t="shared" si="118"/>
        <v>0</v>
      </c>
      <c r="AP173" s="95">
        <f t="shared" si="118"/>
        <v>0</v>
      </c>
      <c r="AQ173" s="95">
        <f t="shared" si="118"/>
        <v>0</v>
      </c>
      <c r="AR173" s="95">
        <f t="shared" si="118"/>
        <v>0</v>
      </c>
      <c r="AS173" s="95">
        <f t="shared" si="118"/>
        <v>0</v>
      </c>
      <c r="AT173" s="95">
        <f t="shared" si="118"/>
        <v>0</v>
      </c>
      <c r="AU173" s="95">
        <f t="shared" si="118"/>
        <v>0</v>
      </c>
      <c r="AV173" s="95">
        <f t="shared" si="118"/>
        <v>0</v>
      </c>
      <c r="AW173" s="95">
        <f t="shared" si="118"/>
        <v>0</v>
      </c>
      <c r="AX173" s="95">
        <f t="shared" si="118"/>
        <v>0</v>
      </c>
      <c r="AY173" s="95">
        <f t="shared" si="118"/>
        <v>0</v>
      </c>
      <c r="AZ173" s="95">
        <f t="shared" si="118"/>
        <v>0</v>
      </c>
      <c r="BA173" s="95">
        <f t="shared" si="118"/>
        <v>0</v>
      </c>
      <c r="BB173" s="95">
        <f t="shared" si="118"/>
        <v>0</v>
      </c>
      <c r="BC173" s="95">
        <f t="shared" si="118"/>
        <v>0</v>
      </c>
      <c r="BD173" s="95">
        <f t="shared" si="118"/>
        <v>0</v>
      </c>
      <c r="BE173" s="95">
        <f t="shared" si="118"/>
        <v>0</v>
      </c>
      <c r="BF173" s="95">
        <f t="shared" si="118"/>
        <v>0</v>
      </c>
      <c r="BG173" s="95">
        <f t="shared" si="118"/>
        <v>0</v>
      </c>
      <c r="BH173" s="95">
        <f t="shared" si="118"/>
        <v>0</v>
      </c>
      <c r="BI173" s="95">
        <f t="shared" si="118"/>
        <v>0</v>
      </c>
      <c r="BJ173" s="95">
        <f t="shared" si="118"/>
        <v>0</v>
      </c>
      <c r="BK173" s="95">
        <f t="shared" si="118"/>
        <v>0</v>
      </c>
      <c r="BL173" s="95">
        <f t="shared" si="118"/>
        <v>0</v>
      </c>
      <c r="BM173" s="95">
        <f t="shared" si="118"/>
        <v>0</v>
      </c>
      <c r="BN173" s="95">
        <f t="shared" si="118"/>
        <v>0</v>
      </c>
      <c r="BO173" s="95">
        <f t="shared" si="118"/>
        <v>0</v>
      </c>
      <c r="BP173" s="95">
        <f t="shared" si="118"/>
        <v>0</v>
      </c>
      <c r="BQ173" s="95">
        <f t="shared" si="118"/>
        <v>0</v>
      </c>
      <c r="BR173" s="95">
        <f t="shared" si="118"/>
        <v>0</v>
      </c>
      <c r="BS173" s="95">
        <f t="shared" ref="BS173:CH173" si="119">IF(BS$3&lt;$C$9,BS172,0)</f>
        <v>0</v>
      </c>
      <c r="BT173" s="95">
        <f t="shared" si="119"/>
        <v>0</v>
      </c>
      <c r="BU173" s="95">
        <f t="shared" si="119"/>
        <v>0</v>
      </c>
      <c r="BV173" s="95">
        <f t="shared" si="119"/>
        <v>0</v>
      </c>
      <c r="BW173" s="95">
        <f t="shared" si="119"/>
        <v>0</v>
      </c>
      <c r="BX173" s="95">
        <f t="shared" si="119"/>
        <v>0</v>
      </c>
      <c r="BY173" s="95">
        <f t="shared" si="119"/>
        <v>0</v>
      </c>
      <c r="BZ173" s="95">
        <f t="shared" si="119"/>
        <v>0</v>
      </c>
      <c r="CA173" s="95">
        <f t="shared" si="119"/>
        <v>0</v>
      </c>
      <c r="CB173" s="95">
        <f t="shared" si="119"/>
        <v>0</v>
      </c>
      <c r="CC173" s="95">
        <f t="shared" si="119"/>
        <v>0</v>
      </c>
      <c r="CD173" s="95">
        <f t="shared" si="119"/>
        <v>0</v>
      </c>
      <c r="CE173" s="95">
        <f t="shared" si="119"/>
        <v>0</v>
      </c>
      <c r="CF173" s="95">
        <f t="shared" si="119"/>
        <v>0</v>
      </c>
      <c r="CG173" s="95">
        <f t="shared" si="119"/>
        <v>0</v>
      </c>
      <c r="CH173" s="95">
        <f t="shared" si="119"/>
        <v>0</v>
      </c>
    </row>
    <row r="174" spans="2:86">
      <c r="E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row>
    <row r="175" spans="2:86">
      <c r="B175" t="s">
        <v>102</v>
      </c>
      <c r="C175" s="63"/>
      <c r="D175" s="63"/>
      <c r="E175" s="88">
        <f>SUM(G175:CH175)</f>
        <v>4687.6351562279442</v>
      </c>
      <c r="F175" s="63"/>
      <c r="G175" s="95">
        <f t="shared" ref="G175:BR175" si="120">G171+G167</f>
        <v>0</v>
      </c>
      <c r="H175" s="95">
        <f t="shared" si="120"/>
        <v>0</v>
      </c>
      <c r="I175" s="95">
        <f t="shared" si="120"/>
        <v>0</v>
      </c>
      <c r="J175" s="95">
        <f t="shared" si="120"/>
        <v>0</v>
      </c>
      <c r="K175" s="95">
        <f t="shared" si="120"/>
        <v>0</v>
      </c>
      <c r="L175" s="95">
        <f t="shared" si="120"/>
        <v>0</v>
      </c>
      <c r="M175" s="95">
        <f t="shared" si="120"/>
        <v>0</v>
      </c>
      <c r="N175" s="95">
        <f t="shared" si="120"/>
        <v>0</v>
      </c>
      <c r="O175" s="95">
        <f t="shared" si="120"/>
        <v>0</v>
      </c>
      <c r="P175" s="95">
        <f t="shared" si="120"/>
        <v>0</v>
      </c>
      <c r="Q175" s="95">
        <f t="shared" si="120"/>
        <v>0</v>
      </c>
      <c r="R175" s="95">
        <f t="shared" si="120"/>
        <v>0</v>
      </c>
      <c r="S175" s="95">
        <f t="shared" si="120"/>
        <v>0</v>
      </c>
      <c r="T175" s="95">
        <f t="shared" si="120"/>
        <v>0</v>
      </c>
      <c r="U175" s="95">
        <f t="shared" si="120"/>
        <v>0</v>
      </c>
      <c r="V175" s="95">
        <f t="shared" si="120"/>
        <v>0</v>
      </c>
      <c r="W175" s="95">
        <f t="shared" si="120"/>
        <v>109.032428</v>
      </c>
      <c r="X175" s="95">
        <f t="shared" si="120"/>
        <v>71.304399999999958</v>
      </c>
      <c r="Y175" s="95">
        <f t="shared" si="120"/>
        <v>67.275121999359996</v>
      </c>
      <c r="Z175" s="95">
        <f t="shared" si="120"/>
        <v>59.365400000000093</v>
      </c>
      <c r="AA175" s="95">
        <f t="shared" si="120"/>
        <v>85.01874500064001</v>
      </c>
      <c r="AB175" s="95">
        <f t="shared" si="120"/>
        <v>59.227259240107131</v>
      </c>
      <c r="AC175" s="95">
        <f t="shared" si="120"/>
        <v>68.209467845212885</v>
      </c>
      <c r="AD175" s="95">
        <f t="shared" si="120"/>
        <v>2.6907425093116902E-2</v>
      </c>
      <c r="AE175" s="95">
        <f t="shared" si="120"/>
        <v>130.95276848958679</v>
      </c>
      <c r="AF175" s="95">
        <f t="shared" si="120"/>
        <v>66.945428000000064</v>
      </c>
      <c r="AG175" s="95">
        <f t="shared" si="120"/>
        <v>73.453300000000041</v>
      </c>
      <c r="AH175" s="95">
        <f t="shared" si="120"/>
        <v>61.774600000000028</v>
      </c>
      <c r="AI175" s="95">
        <f t="shared" si="120"/>
        <v>77.359699999999961</v>
      </c>
      <c r="AJ175" s="95">
        <f t="shared" si="120"/>
        <v>76.092699999999994</v>
      </c>
      <c r="AK175" s="95">
        <f t="shared" si="120"/>
        <v>111.91929999999999</v>
      </c>
      <c r="AL175" s="95">
        <f t="shared" si="120"/>
        <v>68.151599999999931</v>
      </c>
      <c r="AM175" s="95">
        <f t="shared" si="120"/>
        <v>70.052215732711346</v>
      </c>
      <c r="AN175" s="95">
        <f t="shared" si="120"/>
        <v>58.084297878498937</v>
      </c>
      <c r="AO175" s="95">
        <f t="shared" si="120"/>
        <v>65.415853831895561</v>
      </c>
      <c r="AP175" s="95">
        <f t="shared" si="120"/>
        <v>59.234383821505325</v>
      </c>
      <c r="AQ175" s="95">
        <f t="shared" si="120"/>
        <v>60.663307939373894</v>
      </c>
      <c r="AR175" s="95">
        <f t="shared" si="120"/>
        <v>61.061037891766539</v>
      </c>
      <c r="AS175" s="95">
        <f t="shared" si="120"/>
        <v>61.900169863863951</v>
      </c>
      <c r="AT175" s="95">
        <f t="shared" si="120"/>
        <v>66.267235885981151</v>
      </c>
      <c r="AU175" s="95">
        <f t="shared" si="120"/>
        <v>67.402240511718119</v>
      </c>
      <c r="AV175" s="95">
        <f t="shared" si="120"/>
        <v>69.298772777807613</v>
      </c>
      <c r="AW175" s="95">
        <f t="shared" si="120"/>
        <v>66.574163104389058</v>
      </c>
      <c r="AX175" s="95">
        <f t="shared" si="120"/>
        <v>74.577503210405652</v>
      </c>
      <c r="AY175" s="95">
        <f t="shared" si="120"/>
        <v>77.514748934250235</v>
      </c>
      <c r="AZ175" s="95">
        <f t="shared" si="120"/>
        <v>83.756027967232697</v>
      </c>
      <c r="BA175" s="95">
        <f t="shared" si="120"/>
        <v>98.142359915911413</v>
      </c>
      <c r="BB175" s="95">
        <f t="shared" si="120"/>
        <v>69.529493729082589</v>
      </c>
      <c r="BC175" s="95">
        <f t="shared" si="120"/>
        <v>97.286181420284038</v>
      </c>
      <c r="BD175" s="95">
        <f t="shared" si="120"/>
        <v>68.804352927492076</v>
      </c>
      <c r="BE175" s="95">
        <f t="shared" si="120"/>
        <v>79.202856598414769</v>
      </c>
      <c r="BF175" s="95">
        <f t="shared" si="120"/>
        <v>67.738528157154647</v>
      </c>
      <c r="BG175" s="95">
        <f t="shared" si="120"/>
        <v>65.627833192905442</v>
      </c>
      <c r="BH175" s="95">
        <f t="shared" si="120"/>
        <v>72.764932840567411</v>
      </c>
      <c r="BI175" s="95">
        <f t="shared" si="120"/>
        <v>83.249670178148733</v>
      </c>
      <c r="BJ175" s="95">
        <f t="shared" si="120"/>
        <v>82.139456170535638</v>
      </c>
      <c r="BK175" s="95">
        <f t="shared" si="120"/>
        <v>104.49089916372441</v>
      </c>
      <c r="BL175" s="95">
        <f t="shared" si="120"/>
        <v>82.416510040979276</v>
      </c>
      <c r="BM175" s="95">
        <f t="shared" si="120"/>
        <v>51.338955351423216</v>
      </c>
      <c r="BN175" s="95">
        <f t="shared" si="120"/>
        <v>35.41706809754146</v>
      </c>
      <c r="BO175" s="95">
        <f t="shared" si="120"/>
        <v>48.75578604959891</v>
      </c>
      <c r="BP175" s="95">
        <f t="shared" si="120"/>
        <v>104.51867606830498</v>
      </c>
      <c r="BQ175" s="95">
        <f t="shared" si="120"/>
        <v>877.59409321157671</v>
      </c>
      <c r="BR175" s="95">
        <f t="shared" si="120"/>
        <v>256.33670895852578</v>
      </c>
      <c r="BS175" s="95">
        <f t="shared" ref="BS175:CH175" si="121">BS171+BS167</f>
        <v>212.36970880437286</v>
      </c>
      <c r="BT175" s="95">
        <f t="shared" si="121"/>
        <v>2</v>
      </c>
      <c r="BU175" s="95">
        <f t="shared" si="121"/>
        <v>0</v>
      </c>
      <c r="BV175" s="95">
        <f t="shared" si="121"/>
        <v>0</v>
      </c>
      <c r="BW175" s="95">
        <f t="shared" si="121"/>
        <v>0</v>
      </c>
      <c r="BX175" s="95">
        <f t="shared" si="121"/>
        <v>0</v>
      </c>
      <c r="BY175" s="95">
        <f t="shared" si="121"/>
        <v>0</v>
      </c>
      <c r="BZ175" s="95">
        <f t="shared" si="121"/>
        <v>0</v>
      </c>
      <c r="CA175" s="95">
        <f t="shared" si="121"/>
        <v>0</v>
      </c>
      <c r="CB175" s="95">
        <f t="shared" si="121"/>
        <v>0</v>
      </c>
      <c r="CC175" s="95">
        <f t="shared" si="121"/>
        <v>0</v>
      </c>
      <c r="CD175" s="95">
        <f t="shared" si="121"/>
        <v>0</v>
      </c>
      <c r="CE175" s="95">
        <f t="shared" si="121"/>
        <v>0</v>
      </c>
      <c r="CF175" s="95">
        <f t="shared" si="121"/>
        <v>0</v>
      </c>
      <c r="CG175" s="95">
        <f t="shared" si="121"/>
        <v>0</v>
      </c>
      <c r="CH175" s="95">
        <f t="shared" si="121"/>
        <v>0</v>
      </c>
    </row>
    <row r="176" spans="2:86">
      <c r="B176" t="s">
        <v>103</v>
      </c>
      <c r="E176" s="90">
        <f>SUM(G176:CH176)</f>
        <v>3598.1715782279439</v>
      </c>
      <c r="F176" s="63"/>
      <c r="G176" s="91">
        <f t="shared" ref="G176:BR176" si="122">G172+G167</f>
        <v>0</v>
      </c>
      <c r="H176" s="91">
        <f t="shared" si="122"/>
        <v>-1</v>
      </c>
      <c r="I176" s="91">
        <f t="shared" si="122"/>
        <v>0</v>
      </c>
      <c r="J176" s="91">
        <f t="shared" si="122"/>
        <v>0</v>
      </c>
      <c r="K176" s="91">
        <f t="shared" si="122"/>
        <v>0</v>
      </c>
      <c r="L176" s="91">
        <f t="shared" si="122"/>
        <v>0</v>
      </c>
      <c r="M176" s="91">
        <f t="shared" si="122"/>
        <v>-76.649442000000008</v>
      </c>
      <c r="N176" s="91">
        <f t="shared" si="122"/>
        <v>-189.01941299999999</v>
      </c>
      <c r="O176" s="91">
        <f t="shared" si="122"/>
        <v>-373.42041799999998</v>
      </c>
      <c r="P176" s="91">
        <f t="shared" si="122"/>
        <v>-144.86724699999999</v>
      </c>
      <c r="Q176" s="91">
        <f t="shared" si="122"/>
        <v>-304.50705800000003</v>
      </c>
      <c r="R176" s="91">
        <f t="shared" si="122"/>
        <v>0</v>
      </c>
      <c r="S176" s="91">
        <f t="shared" si="122"/>
        <v>0</v>
      </c>
      <c r="T176" s="91">
        <f t="shared" si="122"/>
        <v>0</v>
      </c>
      <c r="U176" s="91">
        <f t="shared" si="122"/>
        <v>0</v>
      </c>
      <c r="V176" s="91">
        <f t="shared" si="122"/>
        <v>0</v>
      </c>
      <c r="W176" s="91">
        <f t="shared" si="122"/>
        <v>109.032428</v>
      </c>
      <c r="X176" s="91">
        <f t="shared" si="122"/>
        <v>71.304399999999958</v>
      </c>
      <c r="Y176" s="91">
        <f t="shared" si="122"/>
        <v>67.275121999359996</v>
      </c>
      <c r="Z176" s="91">
        <f t="shared" si="122"/>
        <v>59.365400000000093</v>
      </c>
      <c r="AA176" s="91">
        <f t="shared" si="122"/>
        <v>85.01874500064001</v>
      </c>
      <c r="AB176" s="91">
        <f t="shared" si="122"/>
        <v>59.227259240107131</v>
      </c>
      <c r="AC176" s="91">
        <f t="shared" si="122"/>
        <v>68.209467845212885</v>
      </c>
      <c r="AD176" s="91">
        <f t="shared" si="122"/>
        <v>2.6907425093116902E-2</v>
      </c>
      <c r="AE176" s="91">
        <f t="shared" si="122"/>
        <v>130.95276848958679</v>
      </c>
      <c r="AF176" s="91">
        <f t="shared" si="122"/>
        <v>66.945428000000064</v>
      </c>
      <c r="AG176" s="91">
        <f t="shared" si="122"/>
        <v>73.453300000000041</v>
      </c>
      <c r="AH176" s="91">
        <f t="shared" si="122"/>
        <v>61.774600000000028</v>
      </c>
      <c r="AI176" s="91">
        <f t="shared" si="122"/>
        <v>77.359699999999961</v>
      </c>
      <c r="AJ176" s="91">
        <f t="shared" si="122"/>
        <v>76.092699999999994</v>
      </c>
      <c r="AK176" s="91">
        <f t="shared" si="122"/>
        <v>111.91929999999999</v>
      </c>
      <c r="AL176" s="91">
        <f t="shared" si="122"/>
        <v>68.151599999999931</v>
      </c>
      <c r="AM176" s="91">
        <f t="shared" si="122"/>
        <v>70.052215732711346</v>
      </c>
      <c r="AN176" s="91">
        <f t="shared" si="122"/>
        <v>58.084297878498937</v>
      </c>
      <c r="AO176" s="91">
        <f t="shared" si="122"/>
        <v>65.415853831895561</v>
      </c>
      <c r="AP176" s="91">
        <f t="shared" si="122"/>
        <v>59.234383821505325</v>
      </c>
      <c r="AQ176" s="91">
        <f t="shared" si="122"/>
        <v>60.663307939373894</v>
      </c>
      <c r="AR176" s="91">
        <f t="shared" si="122"/>
        <v>61.061037891766539</v>
      </c>
      <c r="AS176" s="91">
        <f t="shared" si="122"/>
        <v>61.900169863863951</v>
      </c>
      <c r="AT176" s="91">
        <f t="shared" si="122"/>
        <v>66.267235885981151</v>
      </c>
      <c r="AU176" s="91">
        <f t="shared" si="122"/>
        <v>67.402240511718119</v>
      </c>
      <c r="AV176" s="91">
        <f t="shared" si="122"/>
        <v>69.298772777807613</v>
      </c>
      <c r="AW176" s="91">
        <f t="shared" si="122"/>
        <v>66.574163104389058</v>
      </c>
      <c r="AX176" s="91">
        <f t="shared" si="122"/>
        <v>74.577503210405652</v>
      </c>
      <c r="AY176" s="91">
        <f t="shared" si="122"/>
        <v>77.514748934250235</v>
      </c>
      <c r="AZ176" s="91">
        <f t="shared" si="122"/>
        <v>83.756027967232697</v>
      </c>
      <c r="BA176" s="91">
        <f t="shared" si="122"/>
        <v>98.142359915911413</v>
      </c>
      <c r="BB176" s="91">
        <f t="shared" si="122"/>
        <v>69.529493729082589</v>
      </c>
      <c r="BC176" s="91">
        <f t="shared" si="122"/>
        <v>97.286181420284038</v>
      </c>
      <c r="BD176" s="91">
        <f t="shared" si="122"/>
        <v>68.804352927492076</v>
      </c>
      <c r="BE176" s="91">
        <f t="shared" si="122"/>
        <v>79.202856598414769</v>
      </c>
      <c r="BF176" s="91">
        <f t="shared" si="122"/>
        <v>67.738528157154647</v>
      </c>
      <c r="BG176" s="91">
        <f t="shared" si="122"/>
        <v>65.627833192905442</v>
      </c>
      <c r="BH176" s="91">
        <f t="shared" si="122"/>
        <v>72.764932840567411</v>
      </c>
      <c r="BI176" s="91">
        <f t="shared" si="122"/>
        <v>83.249670178148733</v>
      </c>
      <c r="BJ176" s="91">
        <f t="shared" si="122"/>
        <v>82.139456170535638</v>
      </c>
      <c r="BK176" s="91">
        <f t="shared" si="122"/>
        <v>104.49089916372441</v>
      </c>
      <c r="BL176" s="91">
        <f t="shared" si="122"/>
        <v>82.416510040979276</v>
      </c>
      <c r="BM176" s="91">
        <f t="shared" si="122"/>
        <v>51.338955351423216</v>
      </c>
      <c r="BN176" s="91">
        <f t="shared" si="122"/>
        <v>35.41706809754146</v>
      </c>
      <c r="BO176" s="91">
        <f t="shared" si="122"/>
        <v>48.75578604959891</v>
      </c>
      <c r="BP176" s="91">
        <f t="shared" si="122"/>
        <v>104.51867606830498</v>
      </c>
      <c r="BQ176" s="91">
        <f t="shared" si="122"/>
        <v>877.59409321157671</v>
      </c>
      <c r="BR176" s="91">
        <f t="shared" si="122"/>
        <v>256.33670895852578</v>
      </c>
      <c r="BS176" s="91">
        <f t="shared" ref="BS176:CH176" si="123">BS172+BS167</f>
        <v>212.36970880437286</v>
      </c>
      <c r="BT176" s="91">
        <f t="shared" si="123"/>
        <v>2</v>
      </c>
      <c r="BU176" s="91">
        <f t="shared" si="123"/>
        <v>0</v>
      </c>
      <c r="BV176" s="91">
        <f t="shared" si="123"/>
        <v>0</v>
      </c>
      <c r="BW176" s="91">
        <f t="shared" si="123"/>
        <v>0</v>
      </c>
      <c r="BX176" s="91">
        <f t="shared" si="123"/>
        <v>0</v>
      </c>
      <c r="BY176" s="91">
        <f t="shared" si="123"/>
        <v>0</v>
      </c>
      <c r="BZ176" s="91">
        <f t="shared" si="123"/>
        <v>0</v>
      </c>
      <c r="CA176" s="91">
        <f t="shared" si="123"/>
        <v>0</v>
      </c>
      <c r="CB176" s="91">
        <f t="shared" si="123"/>
        <v>0</v>
      </c>
      <c r="CC176" s="91">
        <f t="shared" si="123"/>
        <v>0</v>
      </c>
      <c r="CD176" s="91">
        <f t="shared" si="123"/>
        <v>0</v>
      </c>
      <c r="CE176" s="91">
        <f t="shared" si="123"/>
        <v>0</v>
      </c>
      <c r="CF176" s="91">
        <f t="shared" si="123"/>
        <v>0</v>
      </c>
      <c r="CG176" s="91">
        <f t="shared" si="123"/>
        <v>0</v>
      </c>
      <c r="CH176" s="91">
        <f t="shared" si="123"/>
        <v>0</v>
      </c>
    </row>
    <row r="177" spans="2:86">
      <c r="B177" t="s">
        <v>104</v>
      </c>
      <c r="E177" s="88">
        <f>SUM(G177:CH177)</f>
        <v>96.645547999999962</v>
      </c>
      <c r="F177" s="63"/>
      <c r="G177" s="95">
        <f t="shared" ref="G177:BR177" si="124">G173+G167</f>
        <v>0</v>
      </c>
      <c r="H177" s="95">
        <f t="shared" si="124"/>
        <v>-1</v>
      </c>
      <c r="I177" s="95">
        <f t="shared" si="124"/>
        <v>0</v>
      </c>
      <c r="J177" s="95">
        <f t="shared" si="124"/>
        <v>0</v>
      </c>
      <c r="K177" s="95">
        <f t="shared" si="124"/>
        <v>0</v>
      </c>
      <c r="L177" s="95">
        <f t="shared" si="124"/>
        <v>0</v>
      </c>
      <c r="M177" s="95">
        <f t="shared" si="124"/>
        <v>-76.649442000000008</v>
      </c>
      <c r="N177" s="95">
        <f t="shared" si="124"/>
        <v>-189.01941299999999</v>
      </c>
      <c r="O177" s="95">
        <f t="shared" si="124"/>
        <v>-373.42041799999998</v>
      </c>
      <c r="P177" s="95">
        <f t="shared" si="124"/>
        <v>-144.86724699999999</v>
      </c>
      <c r="Q177" s="95">
        <f t="shared" si="124"/>
        <v>-304.50705800000003</v>
      </c>
      <c r="R177" s="95">
        <f t="shared" si="124"/>
        <v>0</v>
      </c>
      <c r="S177" s="95">
        <f t="shared" si="124"/>
        <v>0</v>
      </c>
      <c r="T177" s="95">
        <f t="shared" si="124"/>
        <v>0</v>
      </c>
      <c r="U177" s="95">
        <f t="shared" si="124"/>
        <v>0</v>
      </c>
      <c r="V177" s="95">
        <f t="shared" si="124"/>
        <v>0</v>
      </c>
      <c r="W177" s="95">
        <f t="shared" si="124"/>
        <v>109.032428</v>
      </c>
      <c r="X177" s="95">
        <f t="shared" si="124"/>
        <v>71.304399999999958</v>
      </c>
      <c r="Y177" s="95">
        <f t="shared" si="124"/>
        <v>67.275121999359996</v>
      </c>
      <c r="Z177" s="95">
        <f t="shared" si="124"/>
        <v>59.365400000000093</v>
      </c>
      <c r="AA177" s="95">
        <f t="shared" si="124"/>
        <v>85.01874500064001</v>
      </c>
      <c r="AB177" s="95">
        <f t="shared" si="124"/>
        <v>59.227259240107131</v>
      </c>
      <c r="AC177" s="95">
        <f t="shared" si="124"/>
        <v>68.209467845212885</v>
      </c>
      <c r="AD177" s="95">
        <f t="shared" si="124"/>
        <v>2.6907425093116902E-2</v>
      </c>
      <c r="AE177" s="95">
        <f t="shared" si="124"/>
        <v>130.95276848958679</v>
      </c>
      <c r="AF177" s="95">
        <f t="shared" si="124"/>
        <v>66.945428000000064</v>
      </c>
      <c r="AG177" s="95">
        <f t="shared" si="124"/>
        <v>73.453300000000041</v>
      </c>
      <c r="AH177" s="95">
        <f t="shared" si="124"/>
        <v>61.774600000000028</v>
      </c>
      <c r="AI177" s="95">
        <f t="shared" si="124"/>
        <v>77.359699999999961</v>
      </c>
      <c r="AJ177" s="95">
        <f t="shared" si="124"/>
        <v>76.092699999999994</v>
      </c>
      <c r="AK177" s="95">
        <f t="shared" si="124"/>
        <v>111.91929999999999</v>
      </c>
      <c r="AL177" s="95">
        <f t="shared" si="124"/>
        <v>68.151599999999931</v>
      </c>
      <c r="AM177" s="95">
        <f t="shared" si="124"/>
        <v>0</v>
      </c>
      <c r="AN177" s="95">
        <f t="shared" si="124"/>
        <v>0</v>
      </c>
      <c r="AO177" s="95">
        <f t="shared" si="124"/>
        <v>0</v>
      </c>
      <c r="AP177" s="95">
        <f t="shared" si="124"/>
        <v>0</v>
      </c>
      <c r="AQ177" s="95">
        <f t="shared" si="124"/>
        <v>0</v>
      </c>
      <c r="AR177" s="95">
        <f t="shared" si="124"/>
        <v>0</v>
      </c>
      <c r="AS177" s="95">
        <f t="shared" si="124"/>
        <v>0</v>
      </c>
      <c r="AT177" s="95">
        <f t="shared" si="124"/>
        <v>0</v>
      </c>
      <c r="AU177" s="95">
        <f t="shared" si="124"/>
        <v>0</v>
      </c>
      <c r="AV177" s="95">
        <f t="shared" si="124"/>
        <v>0</v>
      </c>
      <c r="AW177" s="95">
        <f t="shared" si="124"/>
        <v>0</v>
      </c>
      <c r="AX177" s="95">
        <f t="shared" si="124"/>
        <v>0</v>
      </c>
      <c r="AY177" s="95">
        <f t="shared" si="124"/>
        <v>0</v>
      </c>
      <c r="AZ177" s="95">
        <f t="shared" si="124"/>
        <v>0</v>
      </c>
      <c r="BA177" s="95">
        <f t="shared" si="124"/>
        <v>0</v>
      </c>
      <c r="BB177" s="95">
        <f t="shared" si="124"/>
        <v>0</v>
      </c>
      <c r="BC177" s="95">
        <f t="shared" si="124"/>
        <v>0</v>
      </c>
      <c r="BD177" s="95">
        <f t="shared" si="124"/>
        <v>0</v>
      </c>
      <c r="BE177" s="95">
        <f t="shared" si="124"/>
        <v>0</v>
      </c>
      <c r="BF177" s="95">
        <f t="shared" si="124"/>
        <v>0</v>
      </c>
      <c r="BG177" s="95">
        <f t="shared" si="124"/>
        <v>0</v>
      </c>
      <c r="BH177" s="95">
        <f t="shared" si="124"/>
        <v>0</v>
      </c>
      <c r="BI177" s="95">
        <f t="shared" si="124"/>
        <v>0</v>
      </c>
      <c r="BJ177" s="95">
        <f t="shared" si="124"/>
        <v>0</v>
      </c>
      <c r="BK177" s="95">
        <f t="shared" si="124"/>
        <v>0</v>
      </c>
      <c r="BL177" s="95">
        <f t="shared" si="124"/>
        <v>0</v>
      </c>
      <c r="BM177" s="95">
        <f t="shared" si="124"/>
        <v>0</v>
      </c>
      <c r="BN177" s="95">
        <f t="shared" si="124"/>
        <v>0</v>
      </c>
      <c r="BO177" s="95">
        <f t="shared" si="124"/>
        <v>0</v>
      </c>
      <c r="BP177" s="95">
        <f t="shared" si="124"/>
        <v>0</v>
      </c>
      <c r="BQ177" s="95">
        <f t="shared" si="124"/>
        <v>0</v>
      </c>
      <c r="BR177" s="95">
        <f t="shared" si="124"/>
        <v>0</v>
      </c>
      <c r="BS177" s="95">
        <f t="shared" ref="BS177:CH177" si="125">BS173+BS167</f>
        <v>0</v>
      </c>
      <c r="BT177" s="95">
        <f t="shared" si="125"/>
        <v>0</v>
      </c>
      <c r="BU177" s="95">
        <f t="shared" si="125"/>
        <v>0</v>
      </c>
      <c r="BV177" s="95">
        <f t="shared" si="125"/>
        <v>0</v>
      </c>
      <c r="BW177" s="95">
        <f t="shared" si="125"/>
        <v>0</v>
      </c>
      <c r="BX177" s="95">
        <f t="shared" si="125"/>
        <v>0</v>
      </c>
      <c r="BY177" s="95">
        <f t="shared" si="125"/>
        <v>0</v>
      </c>
      <c r="BZ177" s="95">
        <f t="shared" si="125"/>
        <v>0</v>
      </c>
      <c r="CA177" s="95">
        <f t="shared" si="125"/>
        <v>0</v>
      </c>
      <c r="CB177" s="95">
        <f t="shared" si="125"/>
        <v>0</v>
      </c>
      <c r="CC177" s="95">
        <f t="shared" si="125"/>
        <v>0</v>
      </c>
      <c r="CD177" s="95">
        <f t="shared" si="125"/>
        <v>0</v>
      </c>
      <c r="CE177" s="95">
        <f t="shared" si="125"/>
        <v>0</v>
      </c>
      <c r="CF177" s="95">
        <f t="shared" si="125"/>
        <v>0</v>
      </c>
      <c r="CG177" s="95">
        <f t="shared" si="125"/>
        <v>0</v>
      </c>
      <c r="CH177" s="95">
        <f t="shared" si="125"/>
        <v>0</v>
      </c>
    </row>
    <row r="179" spans="2:86">
      <c r="B179" s="63" t="s">
        <v>94</v>
      </c>
    </row>
    <row r="181" spans="2:86">
      <c r="B181" t="s">
        <v>99</v>
      </c>
      <c r="C181" s="63"/>
      <c r="D181" s="63"/>
      <c r="E181" s="88">
        <f>SUM(G181:CH181)</f>
        <v>3074.1293720350463</v>
      </c>
      <c r="F181" s="63"/>
      <c r="G181" s="95">
        <f>IF(G$52="",0,G171/G$52)</f>
        <v>0</v>
      </c>
      <c r="H181" s="95">
        <f t="shared" ref="H181:BS182" si="126">IF(H$52="",0,H171/H$52)</f>
        <v>0</v>
      </c>
      <c r="I181" s="95">
        <f t="shared" si="126"/>
        <v>0</v>
      </c>
      <c r="J181" s="95">
        <f t="shared" si="126"/>
        <v>0</v>
      </c>
      <c r="K181" s="95">
        <f t="shared" si="126"/>
        <v>0</v>
      </c>
      <c r="L181" s="95">
        <f t="shared" si="126"/>
        <v>0</v>
      </c>
      <c r="M181" s="95">
        <f t="shared" si="126"/>
        <v>0</v>
      </c>
      <c r="N181" s="95">
        <f t="shared" si="126"/>
        <v>0</v>
      </c>
      <c r="O181" s="95">
        <f t="shared" si="126"/>
        <v>0</v>
      </c>
      <c r="P181" s="95">
        <f t="shared" si="126"/>
        <v>0</v>
      </c>
      <c r="Q181" s="95">
        <f t="shared" si="126"/>
        <v>0</v>
      </c>
      <c r="R181" s="95">
        <f t="shared" si="126"/>
        <v>0</v>
      </c>
      <c r="S181" s="95">
        <f t="shared" si="126"/>
        <v>0</v>
      </c>
      <c r="T181" s="95">
        <f t="shared" si="126"/>
        <v>0</v>
      </c>
      <c r="U181" s="95">
        <f t="shared" si="126"/>
        <v>0</v>
      </c>
      <c r="V181" s="95">
        <f t="shared" si="126"/>
        <v>0</v>
      </c>
      <c r="W181" s="95">
        <f t="shared" si="126"/>
        <v>102.86690379761903</v>
      </c>
      <c r="X181" s="95">
        <f t="shared" si="126"/>
        <v>67.272305952380904</v>
      </c>
      <c r="Y181" s="95">
        <f t="shared" si="126"/>
        <v>61.2382302190872</v>
      </c>
      <c r="Z181" s="95">
        <f t="shared" si="126"/>
        <v>54.038282268485368</v>
      </c>
      <c r="AA181" s="95">
        <f t="shared" si="126"/>
        <v>75.545738374780342</v>
      </c>
      <c r="AB181" s="95">
        <f t="shared" si="126"/>
        <v>52.628006108238154</v>
      </c>
      <c r="AC181" s="95">
        <f t="shared" si="126"/>
        <v>59.117980333376572</v>
      </c>
      <c r="AD181" s="95">
        <f t="shared" si="126"/>
        <v>2.3320994544136862E-2</v>
      </c>
      <c r="AE181" s="95">
        <f t="shared" si="126"/>
        <v>111.74166247967432</v>
      </c>
      <c r="AF181" s="95">
        <f t="shared" si="126"/>
        <v>57.124362519515529</v>
      </c>
      <c r="AG181" s="95">
        <f t="shared" si="126"/>
        <v>61.148793224567541</v>
      </c>
      <c r="AH181" s="95">
        <f t="shared" si="126"/>
        <v>51.426447034106971</v>
      </c>
      <c r="AI181" s="95">
        <f t="shared" si="126"/>
        <v>62.677191084905083</v>
      </c>
      <c r="AJ181" s="95">
        <f t="shared" si="126"/>
        <v>61.650661753682584</v>
      </c>
      <c r="AK181" s="95">
        <f t="shared" si="126"/>
        <v>88.250647970006014</v>
      </c>
      <c r="AL181" s="95">
        <f t="shared" si="126"/>
        <v>53.738924923517715</v>
      </c>
      <c r="AM181" s="95">
        <f t="shared" si="126"/>
        <v>53.759220580444399</v>
      </c>
      <c r="AN181" s="95">
        <f t="shared" si="126"/>
        <v>44.574843911073607</v>
      </c>
      <c r="AO181" s="95">
        <f t="shared" si="126"/>
        <v>48.857615893621492</v>
      </c>
      <c r="AP181" s="95">
        <f t="shared" si="126"/>
        <v>44.240816299417752</v>
      </c>
      <c r="AQ181" s="95">
        <f t="shared" si="126"/>
        <v>44.095423141489007</v>
      </c>
      <c r="AR181" s="95">
        <f t="shared" si="126"/>
        <v>44.38452822234489</v>
      </c>
      <c r="AS181" s="95">
        <f t="shared" si="126"/>
        <v>43.790251173104558</v>
      </c>
      <c r="AT181" s="95">
        <f t="shared" si="126"/>
        <v>46.879659787307439</v>
      </c>
      <c r="AU181" s="95">
        <f t="shared" si="126"/>
        <v>46.406423390484697</v>
      </c>
      <c r="AV181" s="95">
        <f t="shared" si="126"/>
        <v>47.712185315395239</v>
      </c>
      <c r="AW181" s="95">
        <f t="shared" si="126"/>
        <v>44.609530249581312</v>
      </c>
      <c r="AX181" s="95">
        <f t="shared" si="126"/>
        <v>49.972350087019073</v>
      </c>
      <c r="AY181" s="95">
        <f t="shared" si="126"/>
        <v>50.550382778699337</v>
      </c>
      <c r="AZ181" s="95">
        <f t="shared" si="126"/>
        <v>54.620563595688729</v>
      </c>
      <c r="BA181" s="95">
        <f t="shared" si="126"/>
        <v>62.289489272414308</v>
      </c>
      <c r="BB181" s="95">
        <f t="shared" si="126"/>
        <v>44.129330672961821</v>
      </c>
      <c r="BC181" s="95">
        <f t="shared" si="126"/>
        <v>60.093513941929302</v>
      </c>
      <c r="BD181" s="95">
        <f t="shared" si="126"/>
        <v>42.500335418156219</v>
      </c>
      <c r="BE181" s="95">
        <f t="shared" si="126"/>
        <v>47.61408661763388</v>
      </c>
      <c r="BF181" s="95">
        <f t="shared" si="126"/>
        <v>40.722118942997149</v>
      </c>
      <c r="BG181" s="95">
        <f t="shared" si="126"/>
        <v>38.397314164896116</v>
      </c>
      <c r="BH181" s="95">
        <f t="shared" si="126"/>
        <v>42.573064666850385</v>
      </c>
      <c r="BI181" s="95">
        <f t="shared" si="126"/>
        <v>47.403834436890108</v>
      </c>
      <c r="BJ181" s="95">
        <f t="shared" si="126"/>
        <v>46.7716589472601</v>
      </c>
      <c r="BK181" s="95">
        <f t="shared" si="126"/>
        <v>57.906536120681729</v>
      </c>
      <c r="BL181" s="95">
        <f t="shared" si="126"/>
        <v>45.67339982547805</v>
      </c>
      <c r="BM181" s="95">
        <f t="shared" si="126"/>
        <v>27.689449232431027</v>
      </c>
      <c r="BN181" s="95">
        <f t="shared" si="126"/>
        <v>19.102046435022377</v>
      </c>
      <c r="BO181" s="95">
        <f t="shared" si="126"/>
        <v>25.592435770964176</v>
      </c>
      <c r="BP181" s="95">
        <f t="shared" si="126"/>
        <v>54.862975676838886</v>
      </c>
      <c r="BQ181" s="95">
        <f t="shared" si="126"/>
        <v>448.3295041774071</v>
      </c>
      <c r="BR181" s="95">
        <f t="shared" si="126"/>
        <v>130.95269272982404</v>
      </c>
      <c r="BS181" s="95">
        <f t="shared" si="126"/>
        <v>105.58795286372602</v>
      </c>
      <c r="BT181" s="95">
        <f t="shared" ref="BT181:CH183" si="127">IF(BT$52="",0,BT171/BT$52)</f>
        <v>0.99437865652478463</v>
      </c>
      <c r="BU181" s="95">
        <f t="shared" si="127"/>
        <v>0</v>
      </c>
      <c r="BV181" s="95">
        <f t="shared" si="127"/>
        <v>0</v>
      </c>
      <c r="BW181" s="95">
        <f t="shared" si="127"/>
        <v>0</v>
      </c>
      <c r="BX181" s="95">
        <f t="shared" si="127"/>
        <v>0</v>
      </c>
      <c r="BY181" s="95">
        <f t="shared" si="127"/>
        <v>0</v>
      </c>
      <c r="BZ181" s="95">
        <f t="shared" si="127"/>
        <v>0</v>
      </c>
      <c r="CA181" s="95">
        <f t="shared" si="127"/>
        <v>0</v>
      </c>
      <c r="CB181" s="95">
        <f t="shared" si="127"/>
        <v>0</v>
      </c>
      <c r="CC181" s="95">
        <f t="shared" si="127"/>
        <v>0</v>
      </c>
      <c r="CD181" s="95">
        <f t="shared" si="127"/>
        <v>0</v>
      </c>
      <c r="CE181" s="95">
        <f t="shared" si="127"/>
        <v>0</v>
      </c>
      <c r="CF181" s="95">
        <f t="shared" si="127"/>
        <v>0</v>
      </c>
      <c r="CG181" s="95">
        <f t="shared" si="127"/>
        <v>0</v>
      </c>
      <c r="CH181" s="95">
        <f t="shared" si="127"/>
        <v>0</v>
      </c>
    </row>
    <row r="182" spans="2:86">
      <c r="B182" t="s">
        <v>100</v>
      </c>
      <c r="E182" s="90">
        <f>SUM(G182:CH182)</f>
        <v>2010.2323239765178</v>
      </c>
      <c r="F182" s="63"/>
      <c r="G182" s="91">
        <f t="shared" ref="G182:V183" si="128">IF(G$52="",0,G172/G$52)</f>
        <v>0</v>
      </c>
      <c r="H182" s="91">
        <f t="shared" si="128"/>
        <v>-1</v>
      </c>
      <c r="I182" s="91">
        <f t="shared" si="128"/>
        <v>0</v>
      </c>
      <c r="J182" s="91">
        <f t="shared" si="128"/>
        <v>0</v>
      </c>
      <c r="K182" s="91">
        <f t="shared" si="128"/>
        <v>0</v>
      </c>
      <c r="L182" s="91">
        <f t="shared" si="128"/>
        <v>0</v>
      </c>
      <c r="M182" s="91">
        <f t="shared" si="128"/>
        <v>-74.849050793993072</v>
      </c>
      <c r="N182" s="91">
        <f t="shared" si="128"/>
        <v>-184.57960391528687</v>
      </c>
      <c r="O182" s="91">
        <f t="shared" si="128"/>
        <v>-364.64927995687333</v>
      </c>
      <c r="P182" s="91">
        <f t="shared" si="128"/>
        <v>-141.46451228032345</v>
      </c>
      <c r="Q182" s="91">
        <f t="shared" si="128"/>
        <v>-297.35460111205242</v>
      </c>
      <c r="R182" s="91">
        <f t="shared" si="128"/>
        <v>0</v>
      </c>
      <c r="S182" s="91">
        <f t="shared" si="128"/>
        <v>0</v>
      </c>
      <c r="T182" s="91">
        <f t="shared" si="128"/>
        <v>0</v>
      </c>
      <c r="U182" s="91">
        <f t="shared" si="128"/>
        <v>0</v>
      </c>
      <c r="V182" s="91">
        <f t="shared" si="128"/>
        <v>0</v>
      </c>
      <c r="W182" s="91">
        <f t="shared" si="126"/>
        <v>102.86690379761903</v>
      </c>
      <c r="X182" s="91">
        <f t="shared" si="126"/>
        <v>67.272305952380904</v>
      </c>
      <c r="Y182" s="91">
        <f t="shared" si="126"/>
        <v>61.2382302190872</v>
      </c>
      <c r="Z182" s="91">
        <f t="shared" si="126"/>
        <v>54.038282268485368</v>
      </c>
      <c r="AA182" s="91">
        <f t="shared" si="126"/>
        <v>75.545738374780342</v>
      </c>
      <c r="AB182" s="91">
        <f t="shared" si="126"/>
        <v>52.628006108238154</v>
      </c>
      <c r="AC182" s="91">
        <f t="shared" si="126"/>
        <v>59.117980333376572</v>
      </c>
      <c r="AD182" s="91">
        <f t="shared" si="126"/>
        <v>2.3320994544136862E-2</v>
      </c>
      <c r="AE182" s="91">
        <f t="shared" si="126"/>
        <v>111.74166247967432</v>
      </c>
      <c r="AF182" s="91">
        <f t="shared" si="126"/>
        <v>57.124362519515529</v>
      </c>
      <c r="AG182" s="91">
        <f t="shared" si="126"/>
        <v>61.148793224567541</v>
      </c>
      <c r="AH182" s="91">
        <f t="shared" si="126"/>
        <v>51.426447034106971</v>
      </c>
      <c r="AI182" s="91">
        <f t="shared" si="126"/>
        <v>62.677191084905083</v>
      </c>
      <c r="AJ182" s="91">
        <f t="shared" si="126"/>
        <v>61.650661753682584</v>
      </c>
      <c r="AK182" s="91">
        <f t="shared" si="126"/>
        <v>88.250647970006014</v>
      </c>
      <c r="AL182" s="91">
        <f t="shared" si="126"/>
        <v>53.738924923517715</v>
      </c>
      <c r="AM182" s="91">
        <f t="shared" si="126"/>
        <v>53.759220580444399</v>
      </c>
      <c r="AN182" s="91">
        <f t="shared" si="126"/>
        <v>44.574843911073607</v>
      </c>
      <c r="AO182" s="91">
        <f t="shared" si="126"/>
        <v>48.857615893621492</v>
      </c>
      <c r="AP182" s="91">
        <f t="shared" si="126"/>
        <v>44.240816299417752</v>
      </c>
      <c r="AQ182" s="91">
        <f t="shared" si="126"/>
        <v>44.095423141489007</v>
      </c>
      <c r="AR182" s="91">
        <f t="shared" si="126"/>
        <v>44.38452822234489</v>
      </c>
      <c r="AS182" s="91">
        <f t="shared" si="126"/>
        <v>43.790251173104558</v>
      </c>
      <c r="AT182" s="91">
        <f t="shared" si="126"/>
        <v>46.879659787307439</v>
      </c>
      <c r="AU182" s="91">
        <f t="shared" si="126"/>
        <v>46.406423390484697</v>
      </c>
      <c r="AV182" s="91">
        <f t="shared" si="126"/>
        <v>47.712185315395239</v>
      </c>
      <c r="AW182" s="91">
        <f t="shared" si="126"/>
        <v>44.609530249581312</v>
      </c>
      <c r="AX182" s="91">
        <f t="shared" si="126"/>
        <v>49.972350087019073</v>
      </c>
      <c r="AY182" s="91">
        <f t="shared" si="126"/>
        <v>50.550382778699337</v>
      </c>
      <c r="AZ182" s="91">
        <f t="shared" si="126"/>
        <v>54.620563595688729</v>
      </c>
      <c r="BA182" s="91">
        <f t="shared" si="126"/>
        <v>62.289489272414308</v>
      </c>
      <c r="BB182" s="91">
        <f t="shared" si="126"/>
        <v>44.129330672961821</v>
      </c>
      <c r="BC182" s="91">
        <f t="shared" si="126"/>
        <v>60.093513941929302</v>
      </c>
      <c r="BD182" s="91">
        <f t="shared" si="126"/>
        <v>42.500335418156219</v>
      </c>
      <c r="BE182" s="91">
        <f t="shared" si="126"/>
        <v>47.61408661763388</v>
      </c>
      <c r="BF182" s="91">
        <f t="shared" si="126"/>
        <v>40.722118942997149</v>
      </c>
      <c r="BG182" s="91">
        <f t="shared" si="126"/>
        <v>38.397314164896116</v>
      </c>
      <c r="BH182" s="91">
        <f t="shared" si="126"/>
        <v>42.573064666850385</v>
      </c>
      <c r="BI182" s="91">
        <f t="shared" si="126"/>
        <v>47.403834436890108</v>
      </c>
      <c r="BJ182" s="91">
        <f t="shared" si="126"/>
        <v>46.7716589472601</v>
      </c>
      <c r="BK182" s="91">
        <f t="shared" si="126"/>
        <v>57.906536120681729</v>
      </c>
      <c r="BL182" s="91">
        <f t="shared" si="126"/>
        <v>45.67339982547805</v>
      </c>
      <c r="BM182" s="91">
        <f t="shared" si="126"/>
        <v>27.689449232431027</v>
      </c>
      <c r="BN182" s="91">
        <f t="shared" si="126"/>
        <v>19.102046435022377</v>
      </c>
      <c r="BO182" s="91">
        <f t="shared" si="126"/>
        <v>25.592435770964176</v>
      </c>
      <c r="BP182" s="91">
        <f t="shared" si="126"/>
        <v>54.862975676838886</v>
      </c>
      <c r="BQ182" s="91">
        <f t="shared" si="126"/>
        <v>448.3295041774071</v>
      </c>
      <c r="BR182" s="91">
        <f t="shared" si="126"/>
        <v>130.95269272982404</v>
      </c>
      <c r="BS182" s="91">
        <f t="shared" si="126"/>
        <v>105.58795286372602</v>
      </c>
      <c r="BT182" s="91">
        <f t="shared" si="127"/>
        <v>0.99437865652478463</v>
      </c>
      <c r="BU182" s="91">
        <f t="shared" si="127"/>
        <v>0</v>
      </c>
      <c r="BV182" s="91">
        <f t="shared" si="127"/>
        <v>0</v>
      </c>
      <c r="BW182" s="91">
        <f t="shared" si="127"/>
        <v>0</v>
      </c>
      <c r="BX182" s="91">
        <f t="shared" si="127"/>
        <v>0</v>
      </c>
      <c r="BY182" s="91">
        <f t="shared" si="127"/>
        <v>0</v>
      </c>
      <c r="BZ182" s="91">
        <f t="shared" si="127"/>
        <v>0</v>
      </c>
      <c r="CA182" s="91">
        <f t="shared" si="127"/>
        <v>0</v>
      </c>
      <c r="CB182" s="91">
        <f t="shared" si="127"/>
        <v>0</v>
      </c>
      <c r="CC182" s="91">
        <f t="shared" si="127"/>
        <v>0</v>
      </c>
      <c r="CD182" s="91">
        <f t="shared" si="127"/>
        <v>0</v>
      </c>
      <c r="CE182" s="91">
        <f t="shared" si="127"/>
        <v>0</v>
      </c>
      <c r="CF182" s="91">
        <f t="shared" si="127"/>
        <v>0</v>
      </c>
      <c r="CG182" s="91">
        <f t="shared" si="127"/>
        <v>0</v>
      </c>
      <c r="CH182" s="91">
        <f t="shared" si="127"/>
        <v>0</v>
      </c>
    </row>
    <row r="183" spans="2:86">
      <c r="B183" t="s">
        <v>101</v>
      </c>
      <c r="E183" s="88">
        <f>SUM(G183:CH183)</f>
        <v>-43.40758902004174</v>
      </c>
      <c r="F183" s="63"/>
      <c r="G183" s="95">
        <f t="shared" si="128"/>
        <v>0</v>
      </c>
      <c r="H183" s="95">
        <f t="shared" ref="H183:BS183" si="129">IF(H$52="",0,H173/H$52)</f>
        <v>-1</v>
      </c>
      <c r="I183" s="95">
        <f t="shared" si="129"/>
        <v>0</v>
      </c>
      <c r="J183" s="95">
        <f t="shared" si="129"/>
        <v>0</v>
      </c>
      <c r="K183" s="95">
        <f t="shared" si="129"/>
        <v>0</v>
      </c>
      <c r="L183" s="95">
        <f t="shared" si="129"/>
        <v>0</v>
      </c>
      <c r="M183" s="95">
        <f t="shared" si="129"/>
        <v>-74.849050793993072</v>
      </c>
      <c r="N183" s="95">
        <f t="shared" si="129"/>
        <v>-184.57960391528687</v>
      </c>
      <c r="O183" s="95">
        <f t="shared" si="129"/>
        <v>-364.64927995687333</v>
      </c>
      <c r="P183" s="95">
        <f t="shared" si="129"/>
        <v>-141.46451228032345</v>
      </c>
      <c r="Q183" s="95">
        <f t="shared" si="129"/>
        <v>-297.35460111205242</v>
      </c>
      <c r="R183" s="95">
        <f t="shared" si="129"/>
        <v>0</v>
      </c>
      <c r="S183" s="95">
        <f t="shared" si="129"/>
        <v>0</v>
      </c>
      <c r="T183" s="95">
        <f t="shared" si="129"/>
        <v>0</v>
      </c>
      <c r="U183" s="95">
        <f t="shared" si="129"/>
        <v>0</v>
      </c>
      <c r="V183" s="95">
        <f t="shared" si="129"/>
        <v>0</v>
      </c>
      <c r="W183" s="95">
        <f t="shared" si="129"/>
        <v>102.86690379761903</v>
      </c>
      <c r="X183" s="95">
        <f t="shared" si="129"/>
        <v>67.272305952380904</v>
      </c>
      <c r="Y183" s="95">
        <f t="shared" si="129"/>
        <v>61.2382302190872</v>
      </c>
      <c r="Z183" s="95">
        <f t="shared" si="129"/>
        <v>54.038282268485368</v>
      </c>
      <c r="AA183" s="95">
        <f t="shared" si="129"/>
        <v>75.545738374780342</v>
      </c>
      <c r="AB183" s="95">
        <f t="shared" si="129"/>
        <v>52.628006108238154</v>
      </c>
      <c r="AC183" s="95">
        <f t="shared" si="129"/>
        <v>59.117980333376572</v>
      </c>
      <c r="AD183" s="95">
        <f t="shared" si="129"/>
        <v>2.3320994544136862E-2</v>
      </c>
      <c r="AE183" s="95">
        <f t="shared" si="129"/>
        <v>111.74166247967432</v>
      </c>
      <c r="AF183" s="95">
        <f t="shared" si="129"/>
        <v>57.124362519515529</v>
      </c>
      <c r="AG183" s="95">
        <f t="shared" si="129"/>
        <v>61.148793224567541</v>
      </c>
      <c r="AH183" s="95">
        <f t="shared" si="129"/>
        <v>51.426447034106971</v>
      </c>
      <c r="AI183" s="95">
        <f t="shared" si="129"/>
        <v>62.677191084905083</v>
      </c>
      <c r="AJ183" s="95">
        <f t="shared" si="129"/>
        <v>61.650661753682584</v>
      </c>
      <c r="AK183" s="95">
        <f t="shared" si="129"/>
        <v>88.250647970006014</v>
      </c>
      <c r="AL183" s="95">
        <f t="shared" si="129"/>
        <v>53.738924923517715</v>
      </c>
      <c r="AM183" s="95">
        <f t="shared" si="129"/>
        <v>0</v>
      </c>
      <c r="AN183" s="95">
        <f t="shared" si="129"/>
        <v>0</v>
      </c>
      <c r="AO183" s="95">
        <f t="shared" si="129"/>
        <v>0</v>
      </c>
      <c r="AP183" s="95">
        <f t="shared" si="129"/>
        <v>0</v>
      </c>
      <c r="AQ183" s="95">
        <f t="shared" si="129"/>
        <v>0</v>
      </c>
      <c r="AR183" s="95">
        <f t="shared" si="129"/>
        <v>0</v>
      </c>
      <c r="AS183" s="95">
        <f t="shared" si="129"/>
        <v>0</v>
      </c>
      <c r="AT183" s="95">
        <f t="shared" si="129"/>
        <v>0</v>
      </c>
      <c r="AU183" s="95">
        <f t="shared" si="129"/>
        <v>0</v>
      </c>
      <c r="AV183" s="95">
        <f t="shared" si="129"/>
        <v>0</v>
      </c>
      <c r="AW183" s="95">
        <f t="shared" si="129"/>
        <v>0</v>
      </c>
      <c r="AX183" s="95">
        <f t="shared" si="129"/>
        <v>0</v>
      </c>
      <c r="AY183" s="95">
        <f t="shared" si="129"/>
        <v>0</v>
      </c>
      <c r="AZ183" s="95">
        <f t="shared" si="129"/>
        <v>0</v>
      </c>
      <c r="BA183" s="95">
        <f t="shared" si="129"/>
        <v>0</v>
      </c>
      <c r="BB183" s="95">
        <f t="shared" si="129"/>
        <v>0</v>
      </c>
      <c r="BC183" s="95">
        <f t="shared" si="129"/>
        <v>0</v>
      </c>
      <c r="BD183" s="95">
        <f t="shared" si="129"/>
        <v>0</v>
      </c>
      <c r="BE183" s="95">
        <f t="shared" si="129"/>
        <v>0</v>
      </c>
      <c r="BF183" s="95">
        <f t="shared" si="129"/>
        <v>0</v>
      </c>
      <c r="BG183" s="95">
        <f t="shared" si="129"/>
        <v>0</v>
      </c>
      <c r="BH183" s="95">
        <f t="shared" si="129"/>
        <v>0</v>
      </c>
      <c r="BI183" s="95">
        <f t="shared" si="129"/>
        <v>0</v>
      </c>
      <c r="BJ183" s="95">
        <f t="shared" si="129"/>
        <v>0</v>
      </c>
      <c r="BK183" s="95">
        <f t="shared" si="129"/>
        <v>0</v>
      </c>
      <c r="BL183" s="95">
        <f t="shared" si="129"/>
        <v>0</v>
      </c>
      <c r="BM183" s="95">
        <f t="shared" si="129"/>
        <v>0</v>
      </c>
      <c r="BN183" s="95">
        <f t="shared" si="129"/>
        <v>0</v>
      </c>
      <c r="BO183" s="95">
        <f t="shared" si="129"/>
        <v>0</v>
      </c>
      <c r="BP183" s="95">
        <f t="shared" si="129"/>
        <v>0</v>
      </c>
      <c r="BQ183" s="95">
        <f t="shared" si="129"/>
        <v>0</v>
      </c>
      <c r="BR183" s="95">
        <f t="shared" si="129"/>
        <v>0</v>
      </c>
      <c r="BS183" s="95">
        <f t="shared" si="129"/>
        <v>0</v>
      </c>
      <c r="BT183" s="95">
        <f t="shared" si="127"/>
        <v>0</v>
      </c>
      <c r="BU183" s="95">
        <f t="shared" si="127"/>
        <v>0</v>
      </c>
      <c r="BV183" s="95">
        <f t="shared" si="127"/>
        <v>0</v>
      </c>
      <c r="BW183" s="95">
        <f t="shared" si="127"/>
        <v>0</v>
      </c>
      <c r="BX183" s="95">
        <f t="shared" si="127"/>
        <v>0</v>
      </c>
      <c r="BY183" s="95">
        <f t="shared" si="127"/>
        <v>0</v>
      </c>
      <c r="BZ183" s="95">
        <f t="shared" si="127"/>
        <v>0</v>
      </c>
      <c r="CA183" s="95">
        <f t="shared" si="127"/>
        <v>0</v>
      </c>
      <c r="CB183" s="95">
        <f t="shared" si="127"/>
        <v>0</v>
      </c>
      <c r="CC183" s="95">
        <f t="shared" si="127"/>
        <v>0</v>
      </c>
      <c r="CD183" s="95">
        <f t="shared" si="127"/>
        <v>0</v>
      </c>
      <c r="CE183" s="95">
        <f t="shared" si="127"/>
        <v>0</v>
      </c>
      <c r="CF183" s="95">
        <f t="shared" si="127"/>
        <v>0</v>
      </c>
      <c r="CG183" s="95">
        <f t="shared" si="127"/>
        <v>0</v>
      </c>
      <c r="CH183" s="95">
        <f t="shared" si="127"/>
        <v>0</v>
      </c>
    </row>
    <row r="184" spans="2:86">
      <c r="E184" s="90"/>
      <c r="F184" s="63"/>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row>
    <row r="185" spans="2:86">
      <c r="B185" t="s">
        <v>102</v>
      </c>
      <c r="C185" s="63"/>
      <c r="D185" s="63"/>
      <c r="E185" s="88">
        <f>SUM(G185:CH185)</f>
        <v>3074.1293720350463</v>
      </c>
      <c r="F185" s="63"/>
      <c r="G185" s="95">
        <f>IF(G$52="",0,G175/G$52)</f>
        <v>0</v>
      </c>
      <c r="H185" s="95">
        <f t="shared" ref="H185:BS186" si="130">IF(H$52="",0,H175/H$52)</f>
        <v>0</v>
      </c>
      <c r="I185" s="95">
        <f t="shared" si="130"/>
        <v>0</v>
      </c>
      <c r="J185" s="95">
        <f t="shared" si="130"/>
        <v>0</v>
      </c>
      <c r="K185" s="95">
        <f t="shared" si="130"/>
        <v>0</v>
      </c>
      <c r="L185" s="95">
        <f t="shared" si="130"/>
        <v>0</v>
      </c>
      <c r="M185" s="95">
        <f t="shared" si="130"/>
        <v>0</v>
      </c>
      <c r="N185" s="95">
        <f t="shared" si="130"/>
        <v>0</v>
      </c>
      <c r="O185" s="95">
        <f t="shared" si="130"/>
        <v>0</v>
      </c>
      <c r="P185" s="95">
        <f t="shared" si="130"/>
        <v>0</v>
      </c>
      <c r="Q185" s="95">
        <f t="shared" si="130"/>
        <v>0</v>
      </c>
      <c r="R185" s="95">
        <f t="shared" si="130"/>
        <v>0</v>
      </c>
      <c r="S185" s="95">
        <f t="shared" si="130"/>
        <v>0</v>
      </c>
      <c r="T185" s="95">
        <f t="shared" si="130"/>
        <v>0</v>
      </c>
      <c r="U185" s="95">
        <f t="shared" si="130"/>
        <v>0</v>
      </c>
      <c r="V185" s="95">
        <f t="shared" si="130"/>
        <v>0</v>
      </c>
      <c r="W185" s="95">
        <f t="shared" si="130"/>
        <v>102.86690379761903</v>
      </c>
      <c r="X185" s="95">
        <f t="shared" si="130"/>
        <v>67.272305952380904</v>
      </c>
      <c r="Y185" s="95">
        <f t="shared" si="130"/>
        <v>61.2382302190872</v>
      </c>
      <c r="Z185" s="95">
        <f t="shared" si="130"/>
        <v>54.038282268485368</v>
      </c>
      <c r="AA185" s="95">
        <f t="shared" si="130"/>
        <v>75.545738374780342</v>
      </c>
      <c r="AB185" s="95">
        <f t="shared" si="130"/>
        <v>52.628006108238154</v>
      </c>
      <c r="AC185" s="95">
        <f t="shared" si="130"/>
        <v>59.117980333376572</v>
      </c>
      <c r="AD185" s="95">
        <f t="shared" si="130"/>
        <v>2.3320994544136862E-2</v>
      </c>
      <c r="AE185" s="95">
        <f t="shared" si="130"/>
        <v>111.74166247967432</v>
      </c>
      <c r="AF185" s="95">
        <f t="shared" si="130"/>
        <v>57.124362519515529</v>
      </c>
      <c r="AG185" s="95">
        <f t="shared" si="130"/>
        <v>61.148793224567541</v>
      </c>
      <c r="AH185" s="95">
        <f t="shared" si="130"/>
        <v>51.426447034106971</v>
      </c>
      <c r="AI185" s="95">
        <f t="shared" si="130"/>
        <v>62.677191084905083</v>
      </c>
      <c r="AJ185" s="95">
        <f t="shared" si="130"/>
        <v>61.650661753682584</v>
      </c>
      <c r="AK185" s="95">
        <f t="shared" si="130"/>
        <v>88.250647970006014</v>
      </c>
      <c r="AL185" s="95">
        <f t="shared" si="130"/>
        <v>53.738924923517715</v>
      </c>
      <c r="AM185" s="95">
        <f t="shared" si="130"/>
        <v>53.759220580444399</v>
      </c>
      <c r="AN185" s="95">
        <f t="shared" si="130"/>
        <v>44.574843911073607</v>
      </c>
      <c r="AO185" s="95">
        <f t="shared" si="130"/>
        <v>48.857615893621492</v>
      </c>
      <c r="AP185" s="95">
        <f t="shared" si="130"/>
        <v>44.240816299417752</v>
      </c>
      <c r="AQ185" s="95">
        <f t="shared" si="130"/>
        <v>44.095423141489007</v>
      </c>
      <c r="AR185" s="95">
        <f t="shared" si="130"/>
        <v>44.38452822234489</v>
      </c>
      <c r="AS185" s="95">
        <f t="shared" si="130"/>
        <v>43.790251173104558</v>
      </c>
      <c r="AT185" s="95">
        <f t="shared" si="130"/>
        <v>46.879659787307439</v>
      </c>
      <c r="AU185" s="95">
        <f t="shared" si="130"/>
        <v>46.406423390484697</v>
      </c>
      <c r="AV185" s="95">
        <f t="shared" si="130"/>
        <v>47.712185315395239</v>
      </c>
      <c r="AW185" s="95">
        <f t="shared" si="130"/>
        <v>44.609530249581312</v>
      </c>
      <c r="AX185" s="95">
        <f t="shared" si="130"/>
        <v>49.972350087019073</v>
      </c>
      <c r="AY185" s="95">
        <f t="shared" si="130"/>
        <v>50.550382778699337</v>
      </c>
      <c r="AZ185" s="95">
        <f t="shared" si="130"/>
        <v>54.620563595688729</v>
      </c>
      <c r="BA185" s="95">
        <f t="shared" si="130"/>
        <v>62.289489272414308</v>
      </c>
      <c r="BB185" s="95">
        <f t="shared" si="130"/>
        <v>44.129330672961821</v>
      </c>
      <c r="BC185" s="95">
        <f t="shared" si="130"/>
        <v>60.093513941929302</v>
      </c>
      <c r="BD185" s="95">
        <f t="shared" si="130"/>
        <v>42.500335418156219</v>
      </c>
      <c r="BE185" s="95">
        <f t="shared" si="130"/>
        <v>47.61408661763388</v>
      </c>
      <c r="BF185" s="95">
        <f t="shared" si="130"/>
        <v>40.722118942997149</v>
      </c>
      <c r="BG185" s="95">
        <f t="shared" si="130"/>
        <v>38.397314164896116</v>
      </c>
      <c r="BH185" s="95">
        <f t="shared" si="130"/>
        <v>42.573064666850385</v>
      </c>
      <c r="BI185" s="95">
        <f t="shared" si="130"/>
        <v>47.403834436890108</v>
      </c>
      <c r="BJ185" s="95">
        <f t="shared" si="130"/>
        <v>46.7716589472601</v>
      </c>
      <c r="BK185" s="95">
        <f t="shared" si="130"/>
        <v>57.906536120681729</v>
      </c>
      <c r="BL185" s="95">
        <f t="shared" si="130"/>
        <v>45.67339982547805</v>
      </c>
      <c r="BM185" s="95">
        <f t="shared" si="130"/>
        <v>27.689449232431027</v>
      </c>
      <c r="BN185" s="95">
        <f t="shared" si="130"/>
        <v>19.102046435022377</v>
      </c>
      <c r="BO185" s="95">
        <f t="shared" si="130"/>
        <v>25.592435770964176</v>
      </c>
      <c r="BP185" s="95">
        <f t="shared" si="130"/>
        <v>54.862975676838886</v>
      </c>
      <c r="BQ185" s="95">
        <f t="shared" si="130"/>
        <v>448.3295041774071</v>
      </c>
      <c r="BR185" s="95">
        <f t="shared" si="130"/>
        <v>130.95269272982404</v>
      </c>
      <c r="BS185" s="95">
        <f t="shared" si="130"/>
        <v>105.58795286372602</v>
      </c>
      <c r="BT185" s="95">
        <f t="shared" ref="BT185:CH187" si="131">IF(BT$52="",0,BT175/BT$52)</f>
        <v>0.99437865652478463</v>
      </c>
      <c r="BU185" s="95">
        <f t="shared" si="131"/>
        <v>0</v>
      </c>
      <c r="BV185" s="95">
        <f t="shared" si="131"/>
        <v>0</v>
      </c>
      <c r="BW185" s="95">
        <f t="shared" si="131"/>
        <v>0</v>
      </c>
      <c r="BX185" s="95">
        <f t="shared" si="131"/>
        <v>0</v>
      </c>
      <c r="BY185" s="95">
        <f t="shared" si="131"/>
        <v>0</v>
      </c>
      <c r="BZ185" s="95">
        <f t="shared" si="131"/>
        <v>0</v>
      </c>
      <c r="CA185" s="95">
        <f t="shared" si="131"/>
        <v>0</v>
      </c>
      <c r="CB185" s="95">
        <f t="shared" si="131"/>
        <v>0</v>
      </c>
      <c r="CC185" s="95">
        <f t="shared" si="131"/>
        <v>0</v>
      </c>
      <c r="CD185" s="95">
        <f t="shared" si="131"/>
        <v>0</v>
      </c>
      <c r="CE185" s="95">
        <f t="shared" si="131"/>
        <v>0</v>
      </c>
      <c r="CF185" s="95">
        <f t="shared" si="131"/>
        <v>0</v>
      </c>
      <c r="CG185" s="95">
        <f t="shared" si="131"/>
        <v>0</v>
      </c>
      <c r="CH185" s="95">
        <f t="shared" si="131"/>
        <v>0</v>
      </c>
    </row>
    <row r="186" spans="2:86">
      <c r="B186" t="s">
        <v>103</v>
      </c>
      <c r="E186" s="90">
        <f>SUM(G186:CH186)</f>
        <v>2010.2323239765178</v>
      </c>
      <c r="F186" s="63"/>
      <c r="G186" s="91">
        <f t="shared" ref="G186:V187" si="132">IF(G$52="",0,G176/G$52)</f>
        <v>0</v>
      </c>
      <c r="H186" s="91">
        <f t="shared" si="132"/>
        <v>-1</v>
      </c>
      <c r="I186" s="91">
        <f t="shared" si="132"/>
        <v>0</v>
      </c>
      <c r="J186" s="91">
        <f t="shared" si="132"/>
        <v>0</v>
      </c>
      <c r="K186" s="91">
        <f t="shared" si="132"/>
        <v>0</v>
      </c>
      <c r="L186" s="91">
        <f t="shared" si="132"/>
        <v>0</v>
      </c>
      <c r="M186" s="91">
        <f t="shared" si="132"/>
        <v>-74.849050793993072</v>
      </c>
      <c r="N186" s="91">
        <f t="shared" si="132"/>
        <v>-184.57960391528687</v>
      </c>
      <c r="O186" s="91">
        <f t="shared" si="132"/>
        <v>-364.64927995687333</v>
      </c>
      <c r="P186" s="91">
        <f t="shared" si="132"/>
        <v>-141.46451228032345</v>
      </c>
      <c r="Q186" s="91">
        <f t="shared" si="132"/>
        <v>-297.35460111205242</v>
      </c>
      <c r="R186" s="91">
        <f t="shared" si="132"/>
        <v>0</v>
      </c>
      <c r="S186" s="91">
        <f t="shared" si="132"/>
        <v>0</v>
      </c>
      <c r="T186" s="91">
        <f t="shared" si="132"/>
        <v>0</v>
      </c>
      <c r="U186" s="91">
        <f t="shared" si="132"/>
        <v>0</v>
      </c>
      <c r="V186" s="91">
        <f t="shared" si="132"/>
        <v>0</v>
      </c>
      <c r="W186" s="91">
        <f t="shared" si="130"/>
        <v>102.86690379761903</v>
      </c>
      <c r="X186" s="91">
        <f t="shared" si="130"/>
        <v>67.272305952380904</v>
      </c>
      <c r="Y186" s="91">
        <f t="shared" si="130"/>
        <v>61.2382302190872</v>
      </c>
      <c r="Z186" s="91">
        <f t="shared" si="130"/>
        <v>54.038282268485368</v>
      </c>
      <c r="AA186" s="91">
        <f t="shared" si="130"/>
        <v>75.545738374780342</v>
      </c>
      <c r="AB186" s="91">
        <f t="shared" si="130"/>
        <v>52.628006108238154</v>
      </c>
      <c r="AC186" s="91">
        <f t="shared" si="130"/>
        <v>59.117980333376572</v>
      </c>
      <c r="AD186" s="91">
        <f t="shared" si="130"/>
        <v>2.3320994544136862E-2</v>
      </c>
      <c r="AE186" s="91">
        <f t="shared" si="130"/>
        <v>111.74166247967432</v>
      </c>
      <c r="AF186" s="91">
        <f t="shared" si="130"/>
        <v>57.124362519515529</v>
      </c>
      <c r="AG186" s="91">
        <f t="shared" si="130"/>
        <v>61.148793224567541</v>
      </c>
      <c r="AH186" s="91">
        <f t="shared" si="130"/>
        <v>51.426447034106971</v>
      </c>
      <c r="AI186" s="91">
        <f t="shared" si="130"/>
        <v>62.677191084905083</v>
      </c>
      <c r="AJ186" s="91">
        <f t="shared" si="130"/>
        <v>61.650661753682584</v>
      </c>
      <c r="AK186" s="91">
        <f t="shared" si="130"/>
        <v>88.250647970006014</v>
      </c>
      <c r="AL186" s="91">
        <f t="shared" si="130"/>
        <v>53.738924923517715</v>
      </c>
      <c r="AM186" s="91">
        <f t="shared" si="130"/>
        <v>53.759220580444399</v>
      </c>
      <c r="AN186" s="91">
        <f t="shared" si="130"/>
        <v>44.574843911073607</v>
      </c>
      <c r="AO186" s="91">
        <f t="shared" si="130"/>
        <v>48.857615893621492</v>
      </c>
      <c r="AP186" s="91">
        <f t="shared" si="130"/>
        <v>44.240816299417752</v>
      </c>
      <c r="AQ186" s="91">
        <f t="shared" si="130"/>
        <v>44.095423141489007</v>
      </c>
      <c r="AR186" s="91">
        <f t="shared" si="130"/>
        <v>44.38452822234489</v>
      </c>
      <c r="AS186" s="91">
        <f t="shared" si="130"/>
        <v>43.790251173104558</v>
      </c>
      <c r="AT186" s="91">
        <f t="shared" si="130"/>
        <v>46.879659787307439</v>
      </c>
      <c r="AU186" s="91">
        <f t="shared" si="130"/>
        <v>46.406423390484697</v>
      </c>
      <c r="AV186" s="91">
        <f t="shared" si="130"/>
        <v>47.712185315395239</v>
      </c>
      <c r="AW186" s="91">
        <f t="shared" si="130"/>
        <v>44.609530249581312</v>
      </c>
      <c r="AX186" s="91">
        <f t="shared" si="130"/>
        <v>49.972350087019073</v>
      </c>
      <c r="AY186" s="91">
        <f t="shared" si="130"/>
        <v>50.550382778699337</v>
      </c>
      <c r="AZ186" s="91">
        <f t="shared" si="130"/>
        <v>54.620563595688729</v>
      </c>
      <c r="BA186" s="91">
        <f t="shared" si="130"/>
        <v>62.289489272414308</v>
      </c>
      <c r="BB186" s="91">
        <f t="shared" si="130"/>
        <v>44.129330672961821</v>
      </c>
      <c r="BC186" s="91">
        <f t="shared" si="130"/>
        <v>60.093513941929302</v>
      </c>
      <c r="BD186" s="91">
        <f t="shared" si="130"/>
        <v>42.500335418156219</v>
      </c>
      <c r="BE186" s="91">
        <f t="shared" si="130"/>
        <v>47.61408661763388</v>
      </c>
      <c r="BF186" s="91">
        <f t="shared" si="130"/>
        <v>40.722118942997149</v>
      </c>
      <c r="BG186" s="91">
        <f t="shared" si="130"/>
        <v>38.397314164896116</v>
      </c>
      <c r="BH186" s="91">
        <f t="shared" si="130"/>
        <v>42.573064666850385</v>
      </c>
      <c r="BI186" s="91">
        <f t="shared" si="130"/>
        <v>47.403834436890108</v>
      </c>
      <c r="BJ186" s="91">
        <f t="shared" si="130"/>
        <v>46.7716589472601</v>
      </c>
      <c r="BK186" s="91">
        <f t="shared" si="130"/>
        <v>57.906536120681729</v>
      </c>
      <c r="BL186" s="91">
        <f t="shared" si="130"/>
        <v>45.67339982547805</v>
      </c>
      <c r="BM186" s="91">
        <f t="shared" si="130"/>
        <v>27.689449232431027</v>
      </c>
      <c r="BN186" s="91">
        <f t="shared" si="130"/>
        <v>19.102046435022377</v>
      </c>
      <c r="BO186" s="91">
        <f t="shared" si="130"/>
        <v>25.592435770964176</v>
      </c>
      <c r="BP186" s="91">
        <f t="shared" si="130"/>
        <v>54.862975676838886</v>
      </c>
      <c r="BQ186" s="91">
        <f t="shared" si="130"/>
        <v>448.3295041774071</v>
      </c>
      <c r="BR186" s="91">
        <f t="shared" si="130"/>
        <v>130.95269272982404</v>
      </c>
      <c r="BS186" s="91">
        <f t="shared" si="130"/>
        <v>105.58795286372602</v>
      </c>
      <c r="BT186" s="91">
        <f t="shared" si="131"/>
        <v>0.99437865652478463</v>
      </c>
      <c r="BU186" s="91">
        <f t="shared" si="131"/>
        <v>0</v>
      </c>
      <c r="BV186" s="91">
        <f t="shared" si="131"/>
        <v>0</v>
      </c>
      <c r="BW186" s="91">
        <f t="shared" si="131"/>
        <v>0</v>
      </c>
      <c r="BX186" s="91">
        <f t="shared" si="131"/>
        <v>0</v>
      </c>
      <c r="BY186" s="91">
        <f t="shared" si="131"/>
        <v>0</v>
      </c>
      <c r="BZ186" s="91">
        <f t="shared" si="131"/>
        <v>0</v>
      </c>
      <c r="CA186" s="91">
        <f t="shared" si="131"/>
        <v>0</v>
      </c>
      <c r="CB186" s="91">
        <f t="shared" si="131"/>
        <v>0</v>
      </c>
      <c r="CC186" s="91">
        <f t="shared" si="131"/>
        <v>0</v>
      </c>
      <c r="CD186" s="91">
        <f t="shared" si="131"/>
        <v>0</v>
      </c>
      <c r="CE186" s="91">
        <f t="shared" si="131"/>
        <v>0</v>
      </c>
      <c r="CF186" s="91">
        <f t="shared" si="131"/>
        <v>0</v>
      </c>
      <c r="CG186" s="91">
        <f t="shared" si="131"/>
        <v>0</v>
      </c>
      <c r="CH186" s="91">
        <f t="shared" si="131"/>
        <v>0</v>
      </c>
    </row>
    <row r="187" spans="2:86">
      <c r="B187" t="s">
        <v>104</v>
      </c>
      <c r="E187" s="88">
        <f>SUM(G187:CH187)</f>
        <v>-43.40758902004174</v>
      </c>
      <c r="F187" s="63"/>
      <c r="G187" s="95">
        <f t="shared" si="132"/>
        <v>0</v>
      </c>
      <c r="H187" s="95">
        <f t="shared" ref="H187:BS187" si="133">IF(H$52="",0,H177/H$52)</f>
        <v>-1</v>
      </c>
      <c r="I187" s="95">
        <f t="shared" si="133"/>
        <v>0</v>
      </c>
      <c r="J187" s="95">
        <f t="shared" si="133"/>
        <v>0</v>
      </c>
      <c r="K187" s="95">
        <f t="shared" si="133"/>
        <v>0</v>
      </c>
      <c r="L187" s="95">
        <f t="shared" si="133"/>
        <v>0</v>
      </c>
      <c r="M187" s="95">
        <f t="shared" si="133"/>
        <v>-74.849050793993072</v>
      </c>
      <c r="N187" s="95">
        <f t="shared" si="133"/>
        <v>-184.57960391528687</v>
      </c>
      <c r="O187" s="95">
        <f t="shared" si="133"/>
        <v>-364.64927995687333</v>
      </c>
      <c r="P187" s="95">
        <f t="shared" si="133"/>
        <v>-141.46451228032345</v>
      </c>
      <c r="Q187" s="95">
        <f t="shared" si="133"/>
        <v>-297.35460111205242</v>
      </c>
      <c r="R187" s="95">
        <f t="shared" si="133"/>
        <v>0</v>
      </c>
      <c r="S187" s="95">
        <f t="shared" si="133"/>
        <v>0</v>
      </c>
      <c r="T187" s="95">
        <f t="shared" si="133"/>
        <v>0</v>
      </c>
      <c r="U187" s="95">
        <f t="shared" si="133"/>
        <v>0</v>
      </c>
      <c r="V187" s="95">
        <f t="shared" si="133"/>
        <v>0</v>
      </c>
      <c r="W187" s="95">
        <f t="shared" si="133"/>
        <v>102.86690379761903</v>
      </c>
      <c r="X187" s="95">
        <f t="shared" si="133"/>
        <v>67.272305952380904</v>
      </c>
      <c r="Y187" s="95">
        <f t="shared" si="133"/>
        <v>61.2382302190872</v>
      </c>
      <c r="Z187" s="95">
        <f t="shared" si="133"/>
        <v>54.038282268485368</v>
      </c>
      <c r="AA187" s="95">
        <f t="shared" si="133"/>
        <v>75.545738374780342</v>
      </c>
      <c r="AB187" s="95">
        <f t="shared" si="133"/>
        <v>52.628006108238154</v>
      </c>
      <c r="AC187" s="95">
        <f t="shared" si="133"/>
        <v>59.117980333376572</v>
      </c>
      <c r="AD187" s="95">
        <f t="shared" si="133"/>
        <v>2.3320994544136862E-2</v>
      </c>
      <c r="AE187" s="95">
        <f t="shared" si="133"/>
        <v>111.74166247967432</v>
      </c>
      <c r="AF187" s="95">
        <f t="shared" si="133"/>
        <v>57.124362519515529</v>
      </c>
      <c r="AG187" s="95">
        <f t="shared" si="133"/>
        <v>61.148793224567541</v>
      </c>
      <c r="AH187" s="95">
        <f t="shared" si="133"/>
        <v>51.426447034106971</v>
      </c>
      <c r="AI187" s="95">
        <f t="shared" si="133"/>
        <v>62.677191084905083</v>
      </c>
      <c r="AJ187" s="95">
        <f t="shared" si="133"/>
        <v>61.650661753682584</v>
      </c>
      <c r="AK187" s="95">
        <f t="shared" si="133"/>
        <v>88.250647970006014</v>
      </c>
      <c r="AL187" s="95">
        <f t="shared" si="133"/>
        <v>53.738924923517715</v>
      </c>
      <c r="AM187" s="95">
        <f t="shared" si="133"/>
        <v>0</v>
      </c>
      <c r="AN187" s="95">
        <f t="shared" si="133"/>
        <v>0</v>
      </c>
      <c r="AO187" s="95">
        <f t="shared" si="133"/>
        <v>0</v>
      </c>
      <c r="AP187" s="95">
        <f t="shared" si="133"/>
        <v>0</v>
      </c>
      <c r="AQ187" s="95">
        <f t="shared" si="133"/>
        <v>0</v>
      </c>
      <c r="AR187" s="95">
        <f t="shared" si="133"/>
        <v>0</v>
      </c>
      <c r="AS187" s="95">
        <f t="shared" si="133"/>
        <v>0</v>
      </c>
      <c r="AT187" s="95">
        <f t="shared" si="133"/>
        <v>0</v>
      </c>
      <c r="AU187" s="95">
        <f t="shared" si="133"/>
        <v>0</v>
      </c>
      <c r="AV187" s="95">
        <f t="shared" si="133"/>
        <v>0</v>
      </c>
      <c r="AW187" s="95">
        <f t="shared" si="133"/>
        <v>0</v>
      </c>
      <c r="AX187" s="95">
        <f t="shared" si="133"/>
        <v>0</v>
      </c>
      <c r="AY187" s="95">
        <f t="shared" si="133"/>
        <v>0</v>
      </c>
      <c r="AZ187" s="95">
        <f t="shared" si="133"/>
        <v>0</v>
      </c>
      <c r="BA187" s="95">
        <f t="shared" si="133"/>
        <v>0</v>
      </c>
      <c r="BB187" s="95">
        <f t="shared" si="133"/>
        <v>0</v>
      </c>
      <c r="BC187" s="95">
        <f t="shared" si="133"/>
        <v>0</v>
      </c>
      <c r="BD187" s="95">
        <f t="shared" si="133"/>
        <v>0</v>
      </c>
      <c r="BE187" s="95">
        <f t="shared" si="133"/>
        <v>0</v>
      </c>
      <c r="BF187" s="95">
        <f t="shared" si="133"/>
        <v>0</v>
      </c>
      <c r="BG187" s="95">
        <f t="shared" si="133"/>
        <v>0</v>
      </c>
      <c r="BH187" s="95">
        <f t="shared" si="133"/>
        <v>0</v>
      </c>
      <c r="BI187" s="95">
        <f t="shared" si="133"/>
        <v>0</v>
      </c>
      <c r="BJ187" s="95">
        <f t="shared" si="133"/>
        <v>0</v>
      </c>
      <c r="BK187" s="95">
        <f t="shared" si="133"/>
        <v>0</v>
      </c>
      <c r="BL187" s="95">
        <f t="shared" si="133"/>
        <v>0</v>
      </c>
      <c r="BM187" s="95">
        <f t="shared" si="133"/>
        <v>0</v>
      </c>
      <c r="BN187" s="95">
        <f t="shared" si="133"/>
        <v>0</v>
      </c>
      <c r="BO187" s="95">
        <f t="shared" si="133"/>
        <v>0</v>
      </c>
      <c r="BP187" s="95">
        <f t="shared" si="133"/>
        <v>0</v>
      </c>
      <c r="BQ187" s="95">
        <f t="shared" si="133"/>
        <v>0</v>
      </c>
      <c r="BR187" s="95">
        <f t="shared" si="133"/>
        <v>0</v>
      </c>
      <c r="BS187" s="95">
        <f t="shared" si="133"/>
        <v>0</v>
      </c>
      <c r="BT187" s="95">
        <f t="shared" si="131"/>
        <v>0</v>
      </c>
      <c r="BU187" s="95">
        <f t="shared" si="131"/>
        <v>0</v>
      </c>
      <c r="BV187" s="95">
        <f t="shared" si="131"/>
        <v>0</v>
      </c>
      <c r="BW187" s="95">
        <f t="shared" si="131"/>
        <v>0</v>
      </c>
      <c r="BX187" s="95">
        <f t="shared" si="131"/>
        <v>0</v>
      </c>
      <c r="BY187" s="95">
        <f t="shared" si="131"/>
        <v>0</v>
      </c>
      <c r="BZ187" s="95">
        <f t="shared" si="131"/>
        <v>0</v>
      </c>
      <c r="CA187" s="95">
        <f t="shared" si="131"/>
        <v>0</v>
      </c>
      <c r="CB187" s="95">
        <f t="shared" si="131"/>
        <v>0</v>
      </c>
      <c r="CC187" s="95">
        <f t="shared" si="131"/>
        <v>0</v>
      </c>
      <c r="CD187" s="95">
        <f t="shared" si="131"/>
        <v>0</v>
      </c>
      <c r="CE187" s="95">
        <f t="shared" si="131"/>
        <v>0</v>
      </c>
      <c r="CF187" s="95">
        <f t="shared" si="131"/>
        <v>0</v>
      </c>
      <c r="CG187" s="95">
        <f t="shared" si="131"/>
        <v>0</v>
      </c>
      <c r="CH187" s="95">
        <f t="shared" si="131"/>
        <v>0</v>
      </c>
    </row>
    <row r="189" spans="2:86">
      <c r="B189" s="100" t="str">
        <f>B17</f>
        <v>John Laing Investments Holdings Ltd</v>
      </c>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row>
    <row r="191" spans="2:86">
      <c r="B191" t="s">
        <v>96</v>
      </c>
      <c r="E191" s="90">
        <f>SUM(G191:CH191)</f>
        <v>-9805.1722019999997</v>
      </c>
      <c r="G191" s="95">
        <f t="shared" ref="G191:BR191" si="134">(G$28*$C$17)+(G$29*$D$17)+(G$30*$C$17)</f>
        <v>0</v>
      </c>
      <c r="H191" s="95">
        <f t="shared" si="134"/>
        <v>-9</v>
      </c>
      <c r="I191" s="95">
        <f t="shared" si="134"/>
        <v>0</v>
      </c>
      <c r="J191" s="95">
        <f t="shared" si="134"/>
        <v>0</v>
      </c>
      <c r="K191" s="95">
        <f t="shared" si="134"/>
        <v>0</v>
      </c>
      <c r="L191" s="95">
        <f t="shared" si="134"/>
        <v>0</v>
      </c>
      <c r="M191" s="95">
        <f t="shared" si="134"/>
        <v>-689.84497799999997</v>
      </c>
      <c r="N191" s="95">
        <f t="shared" si="134"/>
        <v>-1701.1747169999999</v>
      </c>
      <c r="O191" s="95">
        <f t="shared" si="134"/>
        <v>-3360.783762</v>
      </c>
      <c r="P191" s="95">
        <f t="shared" si="134"/>
        <v>-1303.8052230000001</v>
      </c>
      <c r="Q191" s="95">
        <f t="shared" si="134"/>
        <v>-2740.5635219999999</v>
      </c>
      <c r="R191" s="95">
        <f t="shared" si="134"/>
        <v>0</v>
      </c>
      <c r="S191" s="95">
        <f t="shared" si="134"/>
        <v>0</v>
      </c>
      <c r="T191" s="95">
        <f t="shared" si="134"/>
        <v>0</v>
      </c>
      <c r="U191" s="95">
        <f t="shared" si="134"/>
        <v>0</v>
      </c>
      <c r="V191" s="95">
        <f t="shared" si="134"/>
        <v>0</v>
      </c>
      <c r="W191" s="95">
        <f t="shared" si="134"/>
        <v>0</v>
      </c>
      <c r="X191" s="95">
        <f t="shared" si="134"/>
        <v>0</v>
      </c>
      <c r="Y191" s="95">
        <f t="shared" si="134"/>
        <v>0</v>
      </c>
      <c r="Z191" s="95">
        <f t="shared" si="134"/>
        <v>0</v>
      </c>
      <c r="AA191" s="95">
        <f t="shared" si="134"/>
        <v>0</v>
      </c>
      <c r="AB191" s="95">
        <f t="shared" si="134"/>
        <v>0</v>
      </c>
      <c r="AC191" s="95">
        <f t="shared" si="134"/>
        <v>0</v>
      </c>
      <c r="AD191" s="95">
        <f t="shared" si="134"/>
        <v>0</v>
      </c>
      <c r="AE191" s="95">
        <f t="shared" si="134"/>
        <v>0</v>
      </c>
      <c r="AF191" s="95">
        <f t="shared" si="134"/>
        <v>0</v>
      </c>
      <c r="AG191" s="95">
        <f t="shared" si="134"/>
        <v>0</v>
      </c>
      <c r="AH191" s="95">
        <f t="shared" si="134"/>
        <v>0</v>
      </c>
      <c r="AI191" s="95">
        <f t="shared" si="134"/>
        <v>0</v>
      </c>
      <c r="AJ191" s="95">
        <f t="shared" si="134"/>
        <v>0</v>
      </c>
      <c r="AK191" s="95">
        <f t="shared" si="134"/>
        <v>0</v>
      </c>
      <c r="AL191" s="95">
        <f t="shared" si="134"/>
        <v>0</v>
      </c>
      <c r="AM191" s="95">
        <f t="shared" si="134"/>
        <v>0</v>
      </c>
      <c r="AN191" s="95">
        <f t="shared" si="134"/>
        <v>0</v>
      </c>
      <c r="AO191" s="95">
        <f t="shared" si="134"/>
        <v>0</v>
      </c>
      <c r="AP191" s="95">
        <f t="shared" si="134"/>
        <v>0</v>
      </c>
      <c r="AQ191" s="95">
        <f t="shared" si="134"/>
        <v>0</v>
      </c>
      <c r="AR191" s="95">
        <f t="shared" si="134"/>
        <v>0</v>
      </c>
      <c r="AS191" s="95">
        <f t="shared" si="134"/>
        <v>0</v>
      </c>
      <c r="AT191" s="95">
        <f t="shared" si="134"/>
        <v>0</v>
      </c>
      <c r="AU191" s="95">
        <f t="shared" si="134"/>
        <v>0</v>
      </c>
      <c r="AV191" s="95">
        <f t="shared" si="134"/>
        <v>0</v>
      </c>
      <c r="AW191" s="95">
        <f t="shared" si="134"/>
        <v>0</v>
      </c>
      <c r="AX191" s="95">
        <f t="shared" si="134"/>
        <v>0</v>
      </c>
      <c r="AY191" s="95">
        <f t="shared" si="134"/>
        <v>0</v>
      </c>
      <c r="AZ191" s="95">
        <f t="shared" si="134"/>
        <v>0</v>
      </c>
      <c r="BA191" s="95">
        <f t="shared" si="134"/>
        <v>0</v>
      </c>
      <c r="BB191" s="95">
        <f t="shared" si="134"/>
        <v>0</v>
      </c>
      <c r="BC191" s="95">
        <f t="shared" si="134"/>
        <v>0</v>
      </c>
      <c r="BD191" s="95">
        <f t="shared" si="134"/>
        <v>0</v>
      </c>
      <c r="BE191" s="95">
        <f t="shared" si="134"/>
        <v>0</v>
      </c>
      <c r="BF191" s="95">
        <f t="shared" si="134"/>
        <v>0</v>
      </c>
      <c r="BG191" s="95">
        <f t="shared" si="134"/>
        <v>0</v>
      </c>
      <c r="BH191" s="95">
        <f t="shared" si="134"/>
        <v>0</v>
      </c>
      <c r="BI191" s="95">
        <f t="shared" si="134"/>
        <v>0</v>
      </c>
      <c r="BJ191" s="95">
        <f t="shared" si="134"/>
        <v>0</v>
      </c>
      <c r="BK191" s="95">
        <f t="shared" si="134"/>
        <v>0</v>
      </c>
      <c r="BL191" s="95">
        <f t="shared" si="134"/>
        <v>0</v>
      </c>
      <c r="BM191" s="95">
        <f t="shared" si="134"/>
        <v>0</v>
      </c>
      <c r="BN191" s="95">
        <f t="shared" si="134"/>
        <v>0</v>
      </c>
      <c r="BO191" s="95">
        <f t="shared" si="134"/>
        <v>0</v>
      </c>
      <c r="BP191" s="95">
        <f t="shared" si="134"/>
        <v>0</v>
      </c>
      <c r="BQ191" s="95">
        <f t="shared" si="134"/>
        <v>0</v>
      </c>
      <c r="BR191" s="95">
        <f t="shared" si="134"/>
        <v>0</v>
      </c>
      <c r="BS191" s="95">
        <f t="shared" ref="BS191:CH191" si="135">(BS$28*$C$17)+(BS$29*$D$17)+(BS$30*$C$17)</f>
        <v>0</v>
      </c>
      <c r="BT191" s="95">
        <f t="shared" si="135"/>
        <v>0</v>
      </c>
      <c r="BU191" s="95">
        <f t="shared" si="135"/>
        <v>0</v>
      </c>
      <c r="BV191" s="95">
        <f t="shared" si="135"/>
        <v>0</v>
      </c>
      <c r="BW191" s="95">
        <f t="shared" si="135"/>
        <v>0</v>
      </c>
      <c r="BX191" s="95">
        <f t="shared" si="135"/>
        <v>0</v>
      </c>
      <c r="BY191" s="95">
        <f t="shared" si="135"/>
        <v>0</v>
      </c>
      <c r="BZ191" s="95">
        <f t="shared" si="135"/>
        <v>0</v>
      </c>
      <c r="CA191" s="95">
        <f t="shared" si="135"/>
        <v>0</v>
      </c>
      <c r="CB191" s="95">
        <f t="shared" si="135"/>
        <v>0</v>
      </c>
      <c r="CC191" s="95">
        <f t="shared" si="135"/>
        <v>0</v>
      </c>
      <c r="CD191" s="95">
        <f t="shared" si="135"/>
        <v>0</v>
      </c>
      <c r="CE191" s="95">
        <f t="shared" si="135"/>
        <v>0</v>
      </c>
      <c r="CF191" s="95">
        <f t="shared" si="135"/>
        <v>0</v>
      </c>
      <c r="CG191" s="95">
        <f t="shared" si="135"/>
        <v>0</v>
      </c>
      <c r="CH191" s="95">
        <f t="shared" si="135"/>
        <v>0</v>
      </c>
    </row>
    <row r="192" spans="2:86">
      <c r="B192" t="s">
        <v>97</v>
      </c>
      <c r="E192" s="90">
        <f>SUM(G192:CH192)</f>
        <v>10061.617734000001</v>
      </c>
      <c r="G192" s="95">
        <f t="shared" ref="G192:BR192" si="136">(G$56*$C$17)+(G$57*$D$17)+(G$58*$D$17)+(G$59*$C$17)</f>
        <v>0</v>
      </c>
      <c r="H192" s="95">
        <f t="shared" si="136"/>
        <v>0</v>
      </c>
      <c r="I192" s="95">
        <f t="shared" si="136"/>
        <v>0</v>
      </c>
      <c r="J192" s="95">
        <f t="shared" si="136"/>
        <v>0</v>
      </c>
      <c r="K192" s="95">
        <f t="shared" si="136"/>
        <v>0</v>
      </c>
      <c r="L192" s="95">
        <f t="shared" si="136"/>
        <v>0</v>
      </c>
      <c r="M192" s="95">
        <f t="shared" si="136"/>
        <v>0</v>
      </c>
      <c r="N192" s="95">
        <f t="shared" si="136"/>
        <v>0</v>
      </c>
      <c r="O192" s="95">
        <f t="shared" si="136"/>
        <v>0</v>
      </c>
      <c r="P192" s="95">
        <f t="shared" si="136"/>
        <v>0</v>
      </c>
      <c r="Q192" s="95">
        <f t="shared" si="136"/>
        <v>0</v>
      </c>
      <c r="R192" s="95">
        <f t="shared" si="136"/>
        <v>0</v>
      </c>
      <c r="S192" s="95">
        <f t="shared" si="136"/>
        <v>0</v>
      </c>
      <c r="T192" s="95">
        <f t="shared" si="136"/>
        <v>0</v>
      </c>
      <c r="U192" s="95">
        <f t="shared" si="136"/>
        <v>0</v>
      </c>
      <c r="V192" s="95">
        <f t="shared" si="136"/>
        <v>0</v>
      </c>
      <c r="W192" s="95">
        <f t="shared" si="136"/>
        <v>981.29185199999984</v>
      </c>
      <c r="X192" s="95">
        <f t="shared" si="136"/>
        <v>641.73959999999954</v>
      </c>
      <c r="Y192" s="95">
        <f t="shared" si="136"/>
        <v>605.47609799424004</v>
      </c>
      <c r="Z192" s="95">
        <f t="shared" si="136"/>
        <v>534.28860000000077</v>
      </c>
      <c r="AA192" s="95">
        <f t="shared" si="136"/>
        <v>765.16870500575999</v>
      </c>
      <c r="AB192" s="95">
        <f t="shared" si="136"/>
        <v>533.04533316096422</v>
      </c>
      <c r="AC192" s="95">
        <f t="shared" si="136"/>
        <v>613.88521060691596</v>
      </c>
      <c r="AD192" s="95">
        <f t="shared" si="136"/>
        <v>0.2421668258380521</v>
      </c>
      <c r="AE192" s="95">
        <f t="shared" si="136"/>
        <v>1178.5749164062811</v>
      </c>
      <c r="AF192" s="95">
        <f t="shared" si="136"/>
        <v>602.50885200000062</v>
      </c>
      <c r="AG192" s="95">
        <f t="shared" si="136"/>
        <v>661.07970000000034</v>
      </c>
      <c r="AH192" s="95">
        <f t="shared" si="136"/>
        <v>555.97140000000013</v>
      </c>
      <c r="AI192" s="95">
        <f t="shared" si="136"/>
        <v>696.23729999999955</v>
      </c>
      <c r="AJ192" s="95">
        <f t="shared" si="136"/>
        <v>684.83429999999987</v>
      </c>
      <c r="AK192" s="95">
        <f t="shared" si="136"/>
        <v>1007.2737000000001</v>
      </c>
      <c r="AL192" s="95">
        <f t="shared" si="136"/>
        <v>0</v>
      </c>
      <c r="AM192" s="95">
        <f t="shared" si="136"/>
        <v>0</v>
      </c>
      <c r="AN192" s="95">
        <f t="shared" si="136"/>
        <v>0</v>
      </c>
      <c r="AO192" s="95">
        <f t="shared" si="136"/>
        <v>0</v>
      </c>
      <c r="AP192" s="95">
        <f t="shared" si="136"/>
        <v>0</v>
      </c>
      <c r="AQ192" s="95">
        <f t="shared" si="136"/>
        <v>0</v>
      </c>
      <c r="AR192" s="95">
        <f t="shared" si="136"/>
        <v>0</v>
      </c>
      <c r="AS192" s="95">
        <f t="shared" si="136"/>
        <v>0</v>
      </c>
      <c r="AT192" s="95">
        <f t="shared" si="136"/>
        <v>0</v>
      </c>
      <c r="AU192" s="95">
        <f t="shared" si="136"/>
        <v>0</v>
      </c>
      <c r="AV192" s="95">
        <f t="shared" si="136"/>
        <v>0</v>
      </c>
      <c r="AW192" s="95">
        <f t="shared" si="136"/>
        <v>0</v>
      </c>
      <c r="AX192" s="95">
        <f t="shared" si="136"/>
        <v>0</v>
      </c>
      <c r="AY192" s="95">
        <f t="shared" si="136"/>
        <v>0</v>
      </c>
      <c r="AZ192" s="95">
        <f t="shared" si="136"/>
        <v>0</v>
      </c>
      <c r="BA192" s="95">
        <f t="shared" si="136"/>
        <v>0</v>
      </c>
      <c r="BB192" s="95">
        <f t="shared" si="136"/>
        <v>0</v>
      </c>
      <c r="BC192" s="95">
        <f t="shared" si="136"/>
        <v>0</v>
      </c>
      <c r="BD192" s="95">
        <f t="shared" si="136"/>
        <v>0</v>
      </c>
      <c r="BE192" s="95">
        <f t="shared" si="136"/>
        <v>0</v>
      </c>
      <c r="BF192" s="95">
        <f t="shared" si="136"/>
        <v>0</v>
      </c>
      <c r="BG192" s="95">
        <f t="shared" si="136"/>
        <v>0</v>
      </c>
      <c r="BH192" s="95">
        <f t="shared" si="136"/>
        <v>0</v>
      </c>
      <c r="BI192" s="95">
        <f t="shared" si="136"/>
        <v>0</v>
      </c>
      <c r="BJ192" s="95">
        <f t="shared" si="136"/>
        <v>0</v>
      </c>
      <c r="BK192" s="95">
        <f t="shared" si="136"/>
        <v>0</v>
      </c>
      <c r="BL192" s="95">
        <f t="shared" si="136"/>
        <v>0</v>
      </c>
      <c r="BM192" s="95">
        <f t="shared" si="136"/>
        <v>0</v>
      </c>
      <c r="BN192" s="95">
        <f t="shared" si="136"/>
        <v>0</v>
      </c>
      <c r="BO192" s="95">
        <f t="shared" si="136"/>
        <v>0</v>
      </c>
      <c r="BP192" s="95">
        <f t="shared" si="136"/>
        <v>0</v>
      </c>
      <c r="BQ192" s="95">
        <f t="shared" si="136"/>
        <v>0</v>
      </c>
      <c r="BR192" s="95">
        <f t="shared" si="136"/>
        <v>0</v>
      </c>
      <c r="BS192" s="95">
        <f t="shared" ref="BS192:CH192" si="137">(BS$56*$C$17)+(BS$57*$D$17)+(BS$58*$D$17)+(BS$59*$C$17)</f>
        <v>0</v>
      </c>
      <c r="BT192" s="95">
        <f t="shared" si="137"/>
        <v>0</v>
      </c>
      <c r="BU192" s="95">
        <f t="shared" si="137"/>
        <v>0</v>
      </c>
      <c r="BV192" s="95">
        <f t="shared" si="137"/>
        <v>0</v>
      </c>
      <c r="BW192" s="95">
        <f t="shared" si="137"/>
        <v>0</v>
      </c>
      <c r="BX192" s="95">
        <f t="shared" si="137"/>
        <v>0</v>
      </c>
      <c r="BY192" s="95">
        <f t="shared" si="137"/>
        <v>0</v>
      </c>
      <c r="BZ192" s="95">
        <f t="shared" si="137"/>
        <v>0</v>
      </c>
      <c r="CA192" s="95">
        <f t="shared" si="137"/>
        <v>0</v>
      </c>
      <c r="CB192" s="95">
        <f t="shared" si="137"/>
        <v>0</v>
      </c>
      <c r="CC192" s="95">
        <f t="shared" si="137"/>
        <v>0</v>
      </c>
      <c r="CD192" s="95">
        <f t="shared" si="137"/>
        <v>0</v>
      </c>
      <c r="CE192" s="95">
        <f t="shared" si="137"/>
        <v>0</v>
      </c>
      <c r="CF192" s="95">
        <f t="shared" si="137"/>
        <v>0</v>
      </c>
      <c r="CG192" s="95">
        <f t="shared" si="137"/>
        <v>0</v>
      </c>
      <c r="CH192" s="95">
        <f t="shared" si="137"/>
        <v>0</v>
      </c>
    </row>
    <row r="193" spans="2:86">
      <c r="B193" t="s">
        <v>98</v>
      </c>
      <c r="E193" s="90">
        <f>SUM(G193:CH193)</f>
        <v>32127.098672051499</v>
      </c>
      <c r="G193" s="95">
        <f t="shared" ref="G193:BR193" si="138">(G$70*$C$17)+(G$71*$D$17)+(G$72*$D$17)+(G$73*$C$17)</f>
        <v>0</v>
      </c>
      <c r="H193" s="95">
        <f t="shared" si="138"/>
        <v>0</v>
      </c>
      <c r="I193" s="95">
        <f t="shared" si="138"/>
        <v>0</v>
      </c>
      <c r="J193" s="95">
        <f t="shared" si="138"/>
        <v>0</v>
      </c>
      <c r="K193" s="95">
        <f t="shared" si="138"/>
        <v>0</v>
      </c>
      <c r="L193" s="95">
        <f t="shared" si="138"/>
        <v>0</v>
      </c>
      <c r="M193" s="95">
        <f t="shared" si="138"/>
        <v>0</v>
      </c>
      <c r="N193" s="95">
        <f t="shared" si="138"/>
        <v>0</v>
      </c>
      <c r="O193" s="95">
        <f t="shared" si="138"/>
        <v>0</v>
      </c>
      <c r="P193" s="95">
        <f t="shared" si="138"/>
        <v>0</v>
      </c>
      <c r="Q193" s="95">
        <f t="shared" si="138"/>
        <v>0</v>
      </c>
      <c r="R193" s="95">
        <f t="shared" si="138"/>
        <v>0</v>
      </c>
      <c r="S193" s="95">
        <f t="shared" si="138"/>
        <v>0</v>
      </c>
      <c r="T193" s="95">
        <f t="shared" si="138"/>
        <v>0</v>
      </c>
      <c r="U193" s="95">
        <f t="shared" si="138"/>
        <v>0</v>
      </c>
      <c r="V193" s="95">
        <f t="shared" si="138"/>
        <v>0</v>
      </c>
      <c r="W193" s="95">
        <f t="shared" si="138"/>
        <v>0</v>
      </c>
      <c r="X193" s="95">
        <f t="shared" si="138"/>
        <v>0</v>
      </c>
      <c r="Y193" s="95">
        <f t="shared" si="138"/>
        <v>0</v>
      </c>
      <c r="Z193" s="95">
        <f t="shared" si="138"/>
        <v>0</v>
      </c>
      <c r="AA193" s="95">
        <f t="shared" si="138"/>
        <v>0</v>
      </c>
      <c r="AB193" s="95">
        <f t="shared" si="138"/>
        <v>0</v>
      </c>
      <c r="AC193" s="95">
        <f t="shared" si="138"/>
        <v>0</v>
      </c>
      <c r="AD193" s="95">
        <f t="shared" si="138"/>
        <v>0</v>
      </c>
      <c r="AE193" s="95">
        <f t="shared" si="138"/>
        <v>0</v>
      </c>
      <c r="AF193" s="95">
        <f t="shared" si="138"/>
        <v>0</v>
      </c>
      <c r="AG193" s="95">
        <f t="shared" si="138"/>
        <v>0</v>
      </c>
      <c r="AH193" s="95">
        <f t="shared" si="138"/>
        <v>0</v>
      </c>
      <c r="AI193" s="95">
        <f t="shared" si="138"/>
        <v>0</v>
      </c>
      <c r="AJ193" s="95">
        <f t="shared" si="138"/>
        <v>0</v>
      </c>
      <c r="AK193" s="95">
        <f t="shared" si="138"/>
        <v>0</v>
      </c>
      <c r="AL193" s="95">
        <f t="shared" si="138"/>
        <v>613.36439999999936</v>
      </c>
      <c r="AM193" s="95">
        <f t="shared" si="138"/>
        <v>630.46994159440214</v>
      </c>
      <c r="AN193" s="95">
        <f t="shared" si="138"/>
        <v>522.75868090649044</v>
      </c>
      <c r="AO193" s="95">
        <f t="shared" si="138"/>
        <v>588.74268448706005</v>
      </c>
      <c r="AP193" s="95">
        <f t="shared" si="138"/>
        <v>533.10945439354794</v>
      </c>
      <c r="AQ193" s="95">
        <f t="shared" si="138"/>
        <v>545.96977145436495</v>
      </c>
      <c r="AR193" s="95">
        <f t="shared" si="138"/>
        <v>549.5493410258988</v>
      </c>
      <c r="AS193" s="95">
        <f t="shared" si="138"/>
        <v>557.10152877477549</v>
      </c>
      <c r="AT193" s="95">
        <f t="shared" si="138"/>
        <v>596.40512297383032</v>
      </c>
      <c r="AU193" s="95">
        <f t="shared" si="138"/>
        <v>606.62016460546306</v>
      </c>
      <c r="AV193" s="95">
        <f t="shared" si="138"/>
        <v>623.68895500026849</v>
      </c>
      <c r="AW193" s="95">
        <f t="shared" si="138"/>
        <v>599.16746793950153</v>
      </c>
      <c r="AX193" s="95">
        <f t="shared" si="138"/>
        <v>671.19752889365088</v>
      </c>
      <c r="AY193" s="95">
        <f t="shared" si="138"/>
        <v>697.63274040825206</v>
      </c>
      <c r="AZ193" s="95">
        <f t="shared" si="138"/>
        <v>753.80425170509432</v>
      </c>
      <c r="BA193" s="95">
        <f t="shared" si="138"/>
        <v>883.28123924320266</v>
      </c>
      <c r="BB193" s="95">
        <f t="shared" si="138"/>
        <v>625.76544356174327</v>
      </c>
      <c r="BC193" s="95">
        <f t="shared" si="138"/>
        <v>875.57563278255634</v>
      </c>
      <c r="BD193" s="95">
        <f t="shared" si="138"/>
        <v>619.23917634742861</v>
      </c>
      <c r="BE193" s="95">
        <f t="shared" si="138"/>
        <v>712.82570938573303</v>
      </c>
      <c r="BF193" s="95">
        <f t="shared" si="138"/>
        <v>609.64675341439181</v>
      </c>
      <c r="BG193" s="95">
        <f t="shared" si="138"/>
        <v>590.65049873614885</v>
      </c>
      <c r="BH193" s="95">
        <f t="shared" si="138"/>
        <v>654.88439556510662</v>
      </c>
      <c r="BI193" s="95">
        <f t="shared" si="138"/>
        <v>749.24703160333854</v>
      </c>
      <c r="BJ193" s="95">
        <f t="shared" si="138"/>
        <v>739.2551055348207</v>
      </c>
      <c r="BK193" s="95">
        <f t="shared" si="138"/>
        <v>940.41809247351966</v>
      </c>
      <c r="BL193" s="95">
        <f t="shared" si="138"/>
        <v>741.74859036881344</v>
      </c>
      <c r="BM193" s="95">
        <f t="shared" si="138"/>
        <v>462.05059816280891</v>
      </c>
      <c r="BN193" s="95">
        <f t="shared" si="138"/>
        <v>318.75361287787314</v>
      </c>
      <c r="BO193" s="95">
        <f t="shared" si="138"/>
        <v>438.80207444639018</v>
      </c>
      <c r="BP193" s="95">
        <f t="shared" si="138"/>
        <v>940.668084614745</v>
      </c>
      <c r="BQ193" s="95">
        <f t="shared" si="138"/>
        <v>7898.3468389041891</v>
      </c>
      <c r="BR193" s="95">
        <f t="shared" si="138"/>
        <v>2307.030380626732</v>
      </c>
      <c r="BS193" s="95">
        <f t="shared" ref="BS193:CH193" si="139">(BS$70*$C$17)+(BS$71*$D$17)+(BS$72*$D$17)+(BS$73*$C$17)</f>
        <v>1911.3273792393557</v>
      </c>
      <c r="BT193" s="95">
        <f t="shared" si="139"/>
        <v>18</v>
      </c>
      <c r="BU193" s="95">
        <f t="shared" si="139"/>
        <v>0</v>
      </c>
      <c r="BV193" s="95">
        <f t="shared" si="139"/>
        <v>0</v>
      </c>
      <c r="BW193" s="95">
        <f t="shared" si="139"/>
        <v>0</v>
      </c>
      <c r="BX193" s="95">
        <f t="shared" si="139"/>
        <v>0</v>
      </c>
      <c r="BY193" s="95">
        <f t="shared" si="139"/>
        <v>0</v>
      </c>
      <c r="BZ193" s="95">
        <f t="shared" si="139"/>
        <v>0</v>
      </c>
      <c r="CA193" s="95">
        <f t="shared" si="139"/>
        <v>0</v>
      </c>
      <c r="CB193" s="95">
        <f t="shared" si="139"/>
        <v>0</v>
      </c>
      <c r="CC193" s="95">
        <f t="shared" si="139"/>
        <v>0</v>
      </c>
      <c r="CD193" s="95">
        <f t="shared" si="139"/>
        <v>0</v>
      </c>
      <c r="CE193" s="95">
        <f t="shared" si="139"/>
        <v>0</v>
      </c>
      <c r="CF193" s="95">
        <f t="shared" si="139"/>
        <v>0</v>
      </c>
      <c r="CG193" s="95">
        <f t="shared" si="139"/>
        <v>0</v>
      </c>
      <c r="CH193" s="95">
        <f t="shared" si="139"/>
        <v>0</v>
      </c>
    </row>
    <row r="194" spans="2:86">
      <c r="B194" t="s">
        <v>88</v>
      </c>
      <c r="E194" s="90">
        <f>SUM(G194:CH194)</f>
        <v>0</v>
      </c>
      <c r="G194" s="95">
        <f t="shared" ref="G194:BR194" si="140">G45</f>
        <v>0</v>
      </c>
      <c r="H194" s="95">
        <f t="shared" si="140"/>
        <v>0</v>
      </c>
      <c r="I194" s="95">
        <f t="shared" si="140"/>
        <v>0</v>
      </c>
      <c r="J194" s="95">
        <f t="shared" si="140"/>
        <v>0</v>
      </c>
      <c r="K194" s="95">
        <f t="shared" si="140"/>
        <v>0</v>
      </c>
      <c r="L194" s="95">
        <f t="shared" si="140"/>
        <v>0</v>
      </c>
      <c r="M194" s="95">
        <f t="shared" si="140"/>
        <v>0</v>
      </c>
      <c r="N194" s="95">
        <f t="shared" si="140"/>
        <v>0</v>
      </c>
      <c r="O194" s="95">
        <f t="shared" si="140"/>
        <v>0</v>
      </c>
      <c r="P194" s="95">
        <f t="shared" si="140"/>
        <v>0</v>
      </c>
      <c r="Q194" s="95">
        <f t="shared" si="140"/>
        <v>0</v>
      </c>
      <c r="R194" s="95">
        <f t="shared" si="140"/>
        <v>0</v>
      </c>
      <c r="S194" s="95">
        <f t="shared" si="140"/>
        <v>0</v>
      </c>
      <c r="T194" s="95">
        <f t="shared" si="140"/>
        <v>0</v>
      </c>
      <c r="U194" s="95">
        <f t="shared" si="140"/>
        <v>0</v>
      </c>
      <c r="V194" s="95">
        <f t="shared" si="140"/>
        <v>0</v>
      </c>
      <c r="W194" s="95">
        <f t="shared" si="140"/>
        <v>0</v>
      </c>
      <c r="X194" s="95">
        <f t="shared" si="140"/>
        <v>0</v>
      </c>
      <c r="Y194" s="95">
        <f t="shared" si="140"/>
        <v>0</v>
      </c>
      <c r="Z194" s="95">
        <f t="shared" si="140"/>
        <v>0</v>
      </c>
      <c r="AA194" s="95">
        <f t="shared" si="140"/>
        <v>0</v>
      </c>
      <c r="AB194" s="95">
        <f t="shared" si="140"/>
        <v>0</v>
      </c>
      <c r="AC194" s="95">
        <f t="shared" si="140"/>
        <v>0</v>
      </c>
      <c r="AD194" s="95">
        <f t="shared" si="140"/>
        <v>0</v>
      </c>
      <c r="AE194" s="95">
        <f t="shared" si="140"/>
        <v>0</v>
      </c>
      <c r="AF194" s="95">
        <f t="shared" si="140"/>
        <v>0</v>
      </c>
      <c r="AG194" s="95">
        <f t="shared" si="140"/>
        <v>0</v>
      </c>
      <c r="AH194" s="95">
        <f t="shared" si="140"/>
        <v>0</v>
      </c>
      <c r="AI194" s="95">
        <f t="shared" si="140"/>
        <v>0</v>
      </c>
      <c r="AJ194" s="95">
        <f t="shared" si="140"/>
        <v>0</v>
      </c>
      <c r="AK194" s="95">
        <f t="shared" si="140"/>
        <v>0</v>
      </c>
      <c r="AL194" s="95">
        <f t="shared" si="140"/>
        <v>0</v>
      </c>
      <c r="AM194" s="95">
        <f t="shared" si="140"/>
        <v>0</v>
      </c>
      <c r="AN194" s="95">
        <f t="shared" si="140"/>
        <v>0</v>
      </c>
      <c r="AO194" s="95">
        <f t="shared" si="140"/>
        <v>0</v>
      </c>
      <c r="AP194" s="95">
        <f t="shared" si="140"/>
        <v>0</v>
      </c>
      <c r="AQ194" s="95">
        <f t="shared" si="140"/>
        <v>0</v>
      </c>
      <c r="AR194" s="95">
        <f t="shared" si="140"/>
        <v>0</v>
      </c>
      <c r="AS194" s="95">
        <f t="shared" si="140"/>
        <v>0</v>
      </c>
      <c r="AT194" s="95">
        <f t="shared" si="140"/>
        <v>0</v>
      </c>
      <c r="AU194" s="95">
        <f t="shared" si="140"/>
        <v>0</v>
      </c>
      <c r="AV194" s="95">
        <f t="shared" si="140"/>
        <v>0</v>
      </c>
      <c r="AW194" s="95">
        <f t="shared" si="140"/>
        <v>0</v>
      </c>
      <c r="AX194" s="95">
        <f t="shared" si="140"/>
        <v>0</v>
      </c>
      <c r="AY194" s="95">
        <f t="shared" si="140"/>
        <v>0</v>
      </c>
      <c r="AZ194" s="95">
        <f t="shared" si="140"/>
        <v>0</v>
      </c>
      <c r="BA194" s="95">
        <f t="shared" si="140"/>
        <v>0</v>
      </c>
      <c r="BB194" s="95">
        <f t="shared" si="140"/>
        <v>0</v>
      </c>
      <c r="BC194" s="95">
        <f t="shared" si="140"/>
        <v>0</v>
      </c>
      <c r="BD194" s="95">
        <f t="shared" si="140"/>
        <v>0</v>
      </c>
      <c r="BE194" s="95">
        <f t="shared" si="140"/>
        <v>0</v>
      </c>
      <c r="BF194" s="95">
        <f t="shared" si="140"/>
        <v>0</v>
      </c>
      <c r="BG194" s="95">
        <f t="shared" si="140"/>
        <v>0</v>
      </c>
      <c r="BH194" s="95">
        <f t="shared" si="140"/>
        <v>0</v>
      </c>
      <c r="BI194" s="95">
        <f t="shared" si="140"/>
        <v>0</v>
      </c>
      <c r="BJ194" s="95">
        <f t="shared" si="140"/>
        <v>0</v>
      </c>
      <c r="BK194" s="95">
        <f t="shared" si="140"/>
        <v>0</v>
      </c>
      <c r="BL194" s="95">
        <f t="shared" si="140"/>
        <v>0</v>
      </c>
      <c r="BM194" s="95">
        <f t="shared" si="140"/>
        <v>0</v>
      </c>
      <c r="BN194" s="95">
        <f t="shared" si="140"/>
        <v>0</v>
      </c>
      <c r="BO194" s="95">
        <f t="shared" si="140"/>
        <v>0</v>
      </c>
      <c r="BP194" s="95">
        <f t="shared" si="140"/>
        <v>0</v>
      </c>
      <c r="BQ194" s="95">
        <f t="shared" si="140"/>
        <v>0</v>
      </c>
      <c r="BR194" s="95">
        <f t="shared" si="140"/>
        <v>0</v>
      </c>
      <c r="BS194" s="95">
        <f t="shared" ref="BS194:CH194" si="141">BS45</f>
        <v>0</v>
      </c>
      <c r="BT194" s="95">
        <f t="shared" si="141"/>
        <v>0</v>
      </c>
      <c r="BU194" s="95">
        <f t="shared" si="141"/>
        <v>0</v>
      </c>
      <c r="BV194" s="95">
        <f t="shared" si="141"/>
        <v>0</v>
      </c>
      <c r="BW194" s="95">
        <f t="shared" si="141"/>
        <v>0</v>
      </c>
      <c r="BX194" s="95">
        <f t="shared" si="141"/>
        <v>0</v>
      </c>
      <c r="BY194" s="95">
        <f t="shared" si="141"/>
        <v>0</v>
      </c>
      <c r="BZ194" s="95">
        <f t="shared" si="141"/>
        <v>0</v>
      </c>
      <c r="CA194" s="95">
        <f t="shared" si="141"/>
        <v>0</v>
      </c>
      <c r="CB194" s="95">
        <f t="shared" si="141"/>
        <v>0</v>
      </c>
      <c r="CC194" s="95">
        <f t="shared" si="141"/>
        <v>0</v>
      </c>
      <c r="CD194" s="95">
        <f t="shared" si="141"/>
        <v>0</v>
      </c>
      <c r="CE194" s="95">
        <f t="shared" si="141"/>
        <v>0</v>
      </c>
      <c r="CF194" s="95">
        <f t="shared" si="141"/>
        <v>0</v>
      </c>
      <c r="CG194" s="95">
        <f t="shared" si="141"/>
        <v>0</v>
      </c>
      <c r="CH194" s="95">
        <f t="shared" si="141"/>
        <v>0</v>
      </c>
    </row>
    <row r="195" spans="2:86">
      <c r="E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row>
    <row r="196" spans="2:86">
      <c r="B196" s="63" t="s">
        <v>89</v>
      </c>
      <c r="E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row>
    <row r="197" spans="2:86">
      <c r="E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row>
    <row r="198" spans="2:86">
      <c r="B198" t="s">
        <v>99</v>
      </c>
      <c r="E198" s="88">
        <f>SUM(G198:CH198)</f>
        <v>42188.716406051492</v>
      </c>
      <c r="F198" s="63"/>
      <c r="G198" s="95">
        <f t="shared" ref="G198:BR198" si="142">SUM(G192:G193)</f>
        <v>0</v>
      </c>
      <c r="H198" s="95">
        <f t="shared" si="142"/>
        <v>0</v>
      </c>
      <c r="I198" s="95">
        <f t="shared" si="142"/>
        <v>0</v>
      </c>
      <c r="J198" s="95">
        <f t="shared" si="142"/>
        <v>0</v>
      </c>
      <c r="K198" s="95">
        <f t="shared" si="142"/>
        <v>0</v>
      </c>
      <c r="L198" s="95">
        <f t="shared" si="142"/>
        <v>0</v>
      </c>
      <c r="M198" s="95">
        <f t="shared" si="142"/>
        <v>0</v>
      </c>
      <c r="N198" s="95">
        <f t="shared" si="142"/>
        <v>0</v>
      </c>
      <c r="O198" s="95">
        <f t="shared" si="142"/>
        <v>0</v>
      </c>
      <c r="P198" s="95">
        <f t="shared" si="142"/>
        <v>0</v>
      </c>
      <c r="Q198" s="95">
        <f t="shared" si="142"/>
        <v>0</v>
      </c>
      <c r="R198" s="95">
        <f t="shared" si="142"/>
        <v>0</v>
      </c>
      <c r="S198" s="95">
        <f t="shared" si="142"/>
        <v>0</v>
      </c>
      <c r="T198" s="95">
        <f t="shared" si="142"/>
        <v>0</v>
      </c>
      <c r="U198" s="95">
        <f t="shared" si="142"/>
        <v>0</v>
      </c>
      <c r="V198" s="95">
        <f t="shared" si="142"/>
        <v>0</v>
      </c>
      <c r="W198" s="95">
        <f t="shared" si="142"/>
        <v>981.29185199999984</v>
      </c>
      <c r="X198" s="95">
        <f t="shared" si="142"/>
        <v>641.73959999999954</v>
      </c>
      <c r="Y198" s="95">
        <f t="shared" si="142"/>
        <v>605.47609799424004</v>
      </c>
      <c r="Z198" s="95">
        <f t="shared" si="142"/>
        <v>534.28860000000077</v>
      </c>
      <c r="AA198" s="95">
        <f t="shared" si="142"/>
        <v>765.16870500575999</v>
      </c>
      <c r="AB198" s="95">
        <f t="shared" si="142"/>
        <v>533.04533316096422</v>
      </c>
      <c r="AC198" s="95">
        <f t="shared" si="142"/>
        <v>613.88521060691596</v>
      </c>
      <c r="AD198" s="95">
        <f t="shared" si="142"/>
        <v>0.2421668258380521</v>
      </c>
      <c r="AE198" s="95">
        <f t="shared" si="142"/>
        <v>1178.5749164062811</v>
      </c>
      <c r="AF198" s="95">
        <f t="shared" si="142"/>
        <v>602.50885200000062</v>
      </c>
      <c r="AG198" s="95">
        <f t="shared" si="142"/>
        <v>661.07970000000034</v>
      </c>
      <c r="AH198" s="95">
        <f t="shared" si="142"/>
        <v>555.97140000000013</v>
      </c>
      <c r="AI198" s="95">
        <f t="shared" si="142"/>
        <v>696.23729999999955</v>
      </c>
      <c r="AJ198" s="95">
        <f t="shared" si="142"/>
        <v>684.83429999999987</v>
      </c>
      <c r="AK198" s="95">
        <f t="shared" si="142"/>
        <v>1007.2737000000001</v>
      </c>
      <c r="AL198" s="95">
        <f t="shared" si="142"/>
        <v>613.36439999999936</v>
      </c>
      <c r="AM198" s="95">
        <f t="shared" si="142"/>
        <v>630.46994159440214</v>
      </c>
      <c r="AN198" s="95">
        <f t="shared" si="142"/>
        <v>522.75868090649044</v>
      </c>
      <c r="AO198" s="95">
        <f t="shared" si="142"/>
        <v>588.74268448706005</v>
      </c>
      <c r="AP198" s="95">
        <f t="shared" si="142"/>
        <v>533.10945439354794</v>
      </c>
      <c r="AQ198" s="95">
        <f t="shared" si="142"/>
        <v>545.96977145436495</v>
      </c>
      <c r="AR198" s="95">
        <f t="shared" si="142"/>
        <v>549.5493410258988</v>
      </c>
      <c r="AS198" s="95">
        <f t="shared" si="142"/>
        <v>557.10152877477549</v>
      </c>
      <c r="AT198" s="95">
        <f t="shared" si="142"/>
        <v>596.40512297383032</v>
      </c>
      <c r="AU198" s="95">
        <f t="shared" si="142"/>
        <v>606.62016460546306</v>
      </c>
      <c r="AV198" s="95">
        <f t="shared" si="142"/>
        <v>623.68895500026849</v>
      </c>
      <c r="AW198" s="95">
        <f t="shared" si="142"/>
        <v>599.16746793950153</v>
      </c>
      <c r="AX198" s="95">
        <f t="shared" si="142"/>
        <v>671.19752889365088</v>
      </c>
      <c r="AY198" s="95">
        <f t="shared" si="142"/>
        <v>697.63274040825206</v>
      </c>
      <c r="AZ198" s="95">
        <f t="shared" si="142"/>
        <v>753.80425170509432</v>
      </c>
      <c r="BA198" s="95">
        <f t="shared" si="142"/>
        <v>883.28123924320266</v>
      </c>
      <c r="BB198" s="95">
        <f t="shared" si="142"/>
        <v>625.76544356174327</v>
      </c>
      <c r="BC198" s="95">
        <f t="shared" si="142"/>
        <v>875.57563278255634</v>
      </c>
      <c r="BD198" s="95">
        <f t="shared" si="142"/>
        <v>619.23917634742861</v>
      </c>
      <c r="BE198" s="95">
        <f t="shared" si="142"/>
        <v>712.82570938573303</v>
      </c>
      <c r="BF198" s="95">
        <f t="shared" si="142"/>
        <v>609.64675341439181</v>
      </c>
      <c r="BG198" s="95">
        <f t="shared" si="142"/>
        <v>590.65049873614885</v>
      </c>
      <c r="BH198" s="95">
        <f t="shared" si="142"/>
        <v>654.88439556510662</v>
      </c>
      <c r="BI198" s="95">
        <f t="shared" si="142"/>
        <v>749.24703160333854</v>
      </c>
      <c r="BJ198" s="95">
        <f t="shared" si="142"/>
        <v>739.2551055348207</v>
      </c>
      <c r="BK198" s="95">
        <f t="shared" si="142"/>
        <v>940.41809247351966</v>
      </c>
      <c r="BL198" s="95">
        <f t="shared" si="142"/>
        <v>741.74859036881344</v>
      </c>
      <c r="BM198" s="95">
        <f t="shared" si="142"/>
        <v>462.05059816280891</v>
      </c>
      <c r="BN198" s="95">
        <f t="shared" si="142"/>
        <v>318.75361287787314</v>
      </c>
      <c r="BO198" s="95">
        <f t="shared" si="142"/>
        <v>438.80207444639018</v>
      </c>
      <c r="BP198" s="95">
        <f t="shared" si="142"/>
        <v>940.668084614745</v>
      </c>
      <c r="BQ198" s="95">
        <f t="shared" si="142"/>
        <v>7898.3468389041891</v>
      </c>
      <c r="BR198" s="95">
        <f t="shared" si="142"/>
        <v>2307.030380626732</v>
      </c>
      <c r="BS198" s="95">
        <f t="shared" ref="BS198:CH198" si="143">SUM(BS192:BS193)</f>
        <v>1911.3273792393557</v>
      </c>
      <c r="BT198" s="95">
        <f t="shared" si="143"/>
        <v>18</v>
      </c>
      <c r="BU198" s="95">
        <f t="shared" si="143"/>
        <v>0</v>
      </c>
      <c r="BV198" s="95">
        <f t="shared" si="143"/>
        <v>0</v>
      </c>
      <c r="BW198" s="95">
        <f t="shared" si="143"/>
        <v>0</v>
      </c>
      <c r="BX198" s="95">
        <f t="shared" si="143"/>
        <v>0</v>
      </c>
      <c r="BY198" s="95">
        <f t="shared" si="143"/>
        <v>0</v>
      </c>
      <c r="BZ198" s="95">
        <f t="shared" si="143"/>
        <v>0</v>
      </c>
      <c r="CA198" s="95">
        <f t="shared" si="143"/>
        <v>0</v>
      </c>
      <c r="CB198" s="95">
        <f t="shared" si="143"/>
        <v>0</v>
      </c>
      <c r="CC198" s="95">
        <f t="shared" si="143"/>
        <v>0</v>
      </c>
      <c r="CD198" s="95">
        <f t="shared" si="143"/>
        <v>0</v>
      </c>
      <c r="CE198" s="95">
        <f t="shared" si="143"/>
        <v>0</v>
      </c>
      <c r="CF198" s="95">
        <f t="shared" si="143"/>
        <v>0</v>
      </c>
      <c r="CG198" s="95">
        <f t="shared" si="143"/>
        <v>0</v>
      </c>
      <c r="CH198" s="95">
        <f t="shared" si="143"/>
        <v>0</v>
      </c>
    </row>
    <row r="199" spans="2:86">
      <c r="B199" t="s">
        <v>100</v>
      </c>
      <c r="E199" s="90">
        <f>SUM(G199:CH199)</f>
        <v>32383.544204051504</v>
      </c>
      <c r="F199" s="63"/>
      <c r="G199" s="91">
        <f t="shared" ref="G199:BR199" si="144">SUM(G191,G198)</f>
        <v>0</v>
      </c>
      <c r="H199" s="91">
        <f t="shared" si="144"/>
        <v>-9</v>
      </c>
      <c r="I199" s="91">
        <f t="shared" si="144"/>
        <v>0</v>
      </c>
      <c r="J199" s="91">
        <f t="shared" si="144"/>
        <v>0</v>
      </c>
      <c r="K199" s="91">
        <f t="shared" si="144"/>
        <v>0</v>
      </c>
      <c r="L199" s="91">
        <f t="shared" si="144"/>
        <v>0</v>
      </c>
      <c r="M199" s="91">
        <f t="shared" si="144"/>
        <v>-689.84497799999997</v>
      </c>
      <c r="N199" s="91">
        <f t="shared" si="144"/>
        <v>-1701.1747169999999</v>
      </c>
      <c r="O199" s="91">
        <f t="shared" si="144"/>
        <v>-3360.783762</v>
      </c>
      <c r="P199" s="91">
        <f t="shared" si="144"/>
        <v>-1303.8052230000001</v>
      </c>
      <c r="Q199" s="91">
        <f t="shared" si="144"/>
        <v>-2740.5635219999999</v>
      </c>
      <c r="R199" s="91">
        <f t="shared" si="144"/>
        <v>0</v>
      </c>
      <c r="S199" s="91">
        <f t="shared" si="144"/>
        <v>0</v>
      </c>
      <c r="T199" s="91">
        <f t="shared" si="144"/>
        <v>0</v>
      </c>
      <c r="U199" s="91">
        <f t="shared" si="144"/>
        <v>0</v>
      </c>
      <c r="V199" s="91">
        <f t="shared" si="144"/>
        <v>0</v>
      </c>
      <c r="W199" s="91">
        <f t="shared" si="144"/>
        <v>981.29185199999984</v>
      </c>
      <c r="X199" s="91">
        <f t="shared" si="144"/>
        <v>641.73959999999954</v>
      </c>
      <c r="Y199" s="91">
        <f t="shared" si="144"/>
        <v>605.47609799424004</v>
      </c>
      <c r="Z199" s="91">
        <f t="shared" si="144"/>
        <v>534.28860000000077</v>
      </c>
      <c r="AA199" s="91">
        <f t="shared" si="144"/>
        <v>765.16870500575999</v>
      </c>
      <c r="AB199" s="91">
        <f t="shared" si="144"/>
        <v>533.04533316096422</v>
      </c>
      <c r="AC199" s="91">
        <f t="shared" si="144"/>
        <v>613.88521060691596</v>
      </c>
      <c r="AD199" s="91">
        <f t="shared" si="144"/>
        <v>0.2421668258380521</v>
      </c>
      <c r="AE199" s="91">
        <f t="shared" si="144"/>
        <v>1178.5749164062811</v>
      </c>
      <c r="AF199" s="91">
        <f t="shared" si="144"/>
        <v>602.50885200000062</v>
      </c>
      <c r="AG199" s="91">
        <f t="shared" si="144"/>
        <v>661.07970000000034</v>
      </c>
      <c r="AH199" s="91">
        <f t="shared" si="144"/>
        <v>555.97140000000013</v>
      </c>
      <c r="AI199" s="91">
        <f t="shared" si="144"/>
        <v>696.23729999999955</v>
      </c>
      <c r="AJ199" s="91">
        <f t="shared" si="144"/>
        <v>684.83429999999987</v>
      </c>
      <c r="AK199" s="91">
        <f t="shared" si="144"/>
        <v>1007.2737000000001</v>
      </c>
      <c r="AL199" s="91">
        <f t="shared" si="144"/>
        <v>613.36439999999936</v>
      </c>
      <c r="AM199" s="91">
        <f t="shared" si="144"/>
        <v>630.46994159440214</v>
      </c>
      <c r="AN199" s="91">
        <f t="shared" si="144"/>
        <v>522.75868090649044</v>
      </c>
      <c r="AO199" s="91">
        <f t="shared" si="144"/>
        <v>588.74268448706005</v>
      </c>
      <c r="AP199" s="91">
        <f t="shared" si="144"/>
        <v>533.10945439354794</v>
      </c>
      <c r="AQ199" s="91">
        <f t="shared" si="144"/>
        <v>545.96977145436495</v>
      </c>
      <c r="AR199" s="91">
        <f t="shared" si="144"/>
        <v>549.5493410258988</v>
      </c>
      <c r="AS199" s="91">
        <f t="shared" si="144"/>
        <v>557.10152877477549</v>
      </c>
      <c r="AT199" s="91">
        <f t="shared" si="144"/>
        <v>596.40512297383032</v>
      </c>
      <c r="AU199" s="91">
        <f t="shared" si="144"/>
        <v>606.62016460546306</v>
      </c>
      <c r="AV199" s="91">
        <f t="shared" si="144"/>
        <v>623.68895500026849</v>
      </c>
      <c r="AW199" s="91">
        <f t="shared" si="144"/>
        <v>599.16746793950153</v>
      </c>
      <c r="AX199" s="91">
        <f t="shared" si="144"/>
        <v>671.19752889365088</v>
      </c>
      <c r="AY199" s="91">
        <f t="shared" si="144"/>
        <v>697.63274040825206</v>
      </c>
      <c r="AZ199" s="91">
        <f t="shared" si="144"/>
        <v>753.80425170509432</v>
      </c>
      <c r="BA199" s="91">
        <f t="shared" si="144"/>
        <v>883.28123924320266</v>
      </c>
      <c r="BB199" s="91">
        <f t="shared" si="144"/>
        <v>625.76544356174327</v>
      </c>
      <c r="BC199" s="91">
        <f t="shared" si="144"/>
        <v>875.57563278255634</v>
      </c>
      <c r="BD199" s="91">
        <f t="shared" si="144"/>
        <v>619.23917634742861</v>
      </c>
      <c r="BE199" s="91">
        <f t="shared" si="144"/>
        <v>712.82570938573303</v>
      </c>
      <c r="BF199" s="91">
        <f t="shared" si="144"/>
        <v>609.64675341439181</v>
      </c>
      <c r="BG199" s="91">
        <f t="shared" si="144"/>
        <v>590.65049873614885</v>
      </c>
      <c r="BH199" s="91">
        <f t="shared" si="144"/>
        <v>654.88439556510662</v>
      </c>
      <c r="BI199" s="91">
        <f t="shared" si="144"/>
        <v>749.24703160333854</v>
      </c>
      <c r="BJ199" s="91">
        <f t="shared" si="144"/>
        <v>739.2551055348207</v>
      </c>
      <c r="BK199" s="91">
        <f t="shared" si="144"/>
        <v>940.41809247351966</v>
      </c>
      <c r="BL199" s="91">
        <f t="shared" si="144"/>
        <v>741.74859036881344</v>
      </c>
      <c r="BM199" s="91">
        <f t="shared" si="144"/>
        <v>462.05059816280891</v>
      </c>
      <c r="BN199" s="91">
        <f t="shared" si="144"/>
        <v>318.75361287787314</v>
      </c>
      <c r="BO199" s="91">
        <f t="shared" si="144"/>
        <v>438.80207444639018</v>
      </c>
      <c r="BP199" s="91">
        <f t="shared" si="144"/>
        <v>940.668084614745</v>
      </c>
      <c r="BQ199" s="91">
        <f t="shared" si="144"/>
        <v>7898.3468389041891</v>
      </c>
      <c r="BR199" s="91">
        <f t="shared" si="144"/>
        <v>2307.030380626732</v>
      </c>
      <c r="BS199" s="91">
        <f t="shared" ref="BS199:CH199" si="145">SUM(BS191,BS198)</f>
        <v>1911.3273792393557</v>
      </c>
      <c r="BT199" s="91">
        <f t="shared" si="145"/>
        <v>18</v>
      </c>
      <c r="BU199" s="91">
        <f t="shared" si="145"/>
        <v>0</v>
      </c>
      <c r="BV199" s="91">
        <f t="shared" si="145"/>
        <v>0</v>
      </c>
      <c r="BW199" s="91">
        <f t="shared" si="145"/>
        <v>0</v>
      </c>
      <c r="BX199" s="91">
        <f t="shared" si="145"/>
        <v>0</v>
      </c>
      <c r="BY199" s="91">
        <f t="shared" si="145"/>
        <v>0</v>
      </c>
      <c r="BZ199" s="91">
        <f t="shared" si="145"/>
        <v>0</v>
      </c>
      <c r="CA199" s="91">
        <f t="shared" si="145"/>
        <v>0</v>
      </c>
      <c r="CB199" s="91">
        <f t="shared" si="145"/>
        <v>0</v>
      </c>
      <c r="CC199" s="91">
        <f t="shared" si="145"/>
        <v>0</v>
      </c>
      <c r="CD199" s="91">
        <f t="shared" si="145"/>
        <v>0</v>
      </c>
      <c r="CE199" s="91">
        <f t="shared" si="145"/>
        <v>0</v>
      </c>
      <c r="CF199" s="91">
        <f t="shared" si="145"/>
        <v>0</v>
      </c>
      <c r="CG199" s="91">
        <f t="shared" si="145"/>
        <v>0</v>
      </c>
      <c r="CH199" s="91">
        <f t="shared" si="145"/>
        <v>0</v>
      </c>
    </row>
    <row r="200" spans="2:86">
      <c r="B200" t="s">
        <v>101</v>
      </c>
      <c r="E200" s="88">
        <f>SUM(G200:CH200)</f>
        <v>869.80993200000137</v>
      </c>
      <c r="G200" s="95">
        <f t="shared" ref="G200:BR200" si="146">IF(G$3&lt;$C$9,G199,0)</f>
        <v>0</v>
      </c>
      <c r="H200" s="95">
        <f t="shared" si="146"/>
        <v>-9</v>
      </c>
      <c r="I200" s="95">
        <f t="shared" si="146"/>
        <v>0</v>
      </c>
      <c r="J200" s="95">
        <f t="shared" si="146"/>
        <v>0</v>
      </c>
      <c r="K200" s="95">
        <f t="shared" si="146"/>
        <v>0</v>
      </c>
      <c r="L200" s="95">
        <f t="shared" si="146"/>
        <v>0</v>
      </c>
      <c r="M200" s="95">
        <f t="shared" si="146"/>
        <v>-689.84497799999997</v>
      </c>
      <c r="N200" s="95">
        <f t="shared" si="146"/>
        <v>-1701.1747169999999</v>
      </c>
      <c r="O200" s="95">
        <f t="shared" si="146"/>
        <v>-3360.783762</v>
      </c>
      <c r="P200" s="95">
        <f t="shared" si="146"/>
        <v>-1303.8052230000001</v>
      </c>
      <c r="Q200" s="95">
        <f t="shared" si="146"/>
        <v>-2740.5635219999999</v>
      </c>
      <c r="R200" s="95">
        <f t="shared" si="146"/>
        <v>0</v>
      </c>
      <c r="S200" s="95">
        <f t="shared" si="146"/>
        <v>0</v>
      </c>
      <c r="T200" s="95">
        <f t="shared" si="146"/>
        <v>0</v>
      </c>
      <c r="U200" s="95">
        <f t="shared" si="146"/>
        <v>0</v>
      </c>
      <c r="V200" s="95">
        <f t="shared" si="146"/>
        <v>0</v>
      </c>
      <c r="W200" s="95">
        <f t="shared" si="146"/>
        <v>981.29185199999984</v>
      </c>
      <c r="X200" s="95">
        <f t="shared" si="146"/>
        <v>641.73959999999954</v>
      </c>
      <c r="Y200" s="95">
        <f t="shared" si="146"/>
        <v>605.47609799424004</v>
      </c>
      <c r="Z200" s="95">
        <f t="shared" si="146"/>
        <v>534.28860000000077</v>
      </c>
      <c r="AA200" s="95">
        <f t="shared" si="146"/>
        <v>765.16870500575999</v>
      </c>
      <c r="AB200" s="95">
        <f t="shared" si="146"/>
        <v>533.04533316096422</v>
      </c>
      <c r="AC200" s="95">
        <f t="shared" si="146"/>
        <v>613.88521060691596</v>
      </c>
      <c r="AD200" s="95">
        <f t="shared" si="146"/>
        <v>0.2421668258380521</v>
      </c>
      <c r="AE200" s="95">
        <f t="shared" si="146"/>
        <v>1178.5749164062811</v>
      </c>
      <c r="AF200" s="95">
        <f t="shared" si="146"/>
        <v>602.50885200000062</v>
      </c>
      <c r="AG200" s="95">
        <f t="shared" si="146"/>
        <v>661.07970000000034</v>
      </c>
      <c r="AH200" s="95">
        <f t="shared" si="146"/>
        <v>555.97140000000013</v>
      </c>
      <c r="AI200" s="95">
        <f t="shared" si="146"/>
        <v>696.23729999999955</v>
      </c>
      <c r="AJ200" s="95">
        <f t="shared" si="146"/>
        <v>684.83429999999987</v>
      </c>
      <c r="AK200" s="95">
        <f t="shared" si="146"/>
        <v>1007.2737000000001</v>
      </c>
      <c r="AL200" s="95">
        <f t="shared" si="146"/>
        <v>613.36439999999936</v>
      </c>
      <c r="AM200" s="95">
        <f t="shared" si="146"/>
        <v>0</v>
      </c>
      <c r="AN200" s="95">
        <f t="shared" si="146"/>
        <v>0</v>
      </c>
      <c r="AO200" s="95">
        <f t="shared" si="146"/>
        <v>0</v>
      </c>
      <c r="AP200" s="95">
        <f t="shared" si="146"/>
        <v>0</v>
      </c>
      <c r="AQ200" s="95">
        <f t="shared" si="146"/>
        <v>0</v>
      </c>
      <c r="AR200" s="95">
        <f t="shared" si="146"/>
        <v>0</v>
      </c>
      <c r="AS200" s="95">
        <f t="shared" si="146"/>
        <v>0</v>
      </c>
      <c r="AT200" s="95">
        <f t="shared" si="146"/>
        <v>0</v>
      </c>
      <c r="AU200" s="95">
        <f t="shared" si="146"/>
        <v>0</v>
      </c>
      <c r="AV200" s="95">
        <f t="shared" si="146"/>
        <v>0</v>
      </c>
      <c r="AW200" s="95">
        <f t="shared" si="146"/>
        <v>0</v>
      </c>
      <c r="AX200" s="95">
        <f t="shared" si="146"/>
        <v>0</v>
      </c>
      <c r="AY200" s="95">
        <f t="shared" si="146"/>
        <v>0</v>
      </c>
      <c r="AZ200" s="95">
        <f t="shared" si="146"/>
        <v>0</v>
      </c>
      <c r="BA200" s="95">
        <f t="shared" si="146"/>
        <v>0</v>
      </c>
      <c r="BB200" s="95">
        <f t="shared" si="146"/>
        <v>0</v>
      </c>
      <c r="BC200" s="95">
        <f t="shared" si="146"/>
        <v>0</v>
      </c>
      <c r="BD200" s="95">
        <f t="shared" si="146"/>
        <v>0</v>
      </c>
      <c r="BE200" s="95">
        <f t="shared" si="146"/>
        <v>0</v>
      </c>
      <c r="BF200" s="95">
        <f t="shared" si="146"/>
        <v>0</v>
      </c>
      <c r="BG200" s="95">
        <f t="shared" si="146"/>
        <v>0</v>
      </c>
      <c r="BH200" s="95">
        <f t="shared" si="146"/>
        <v>0</v>
      </c>
      <c r="BI200" s="95">
        <f t="shared" si="146"/>
        <v>0</v>
      </c>
      <c r="BJ200" s="95">
        <f t="shared" si="146"/>
        <v>0</v>
      </c>
      <c r="BK200" s="95">
        <f t="shared" si="146"/>
        <v>0</v>
      </c>
      <c r="BL200" s="95">
        <f t="shared" si="146"/>
        <v>0</v>
      </c>
      <c r="BM200" s="95">
        <f t="shared" si="146"/>
        <v>0</v>
      </c>
      <c r="BN200" s="95">
        <f t="shared" si="146"/>
        <v>0</v>
      </c>
      <c r="BO200" s="95">
        <f t="shared" si="146"/>
        <v>0</v>
      </c>
      <c r="BP200" s="95">
        <f t="shared" si="146"/>
        <v>0</v>
      </c>
      <c r="BQ200" s="95">
        <f t="shared" si="146"/>
        <v>0</v>
      </c>
      <c r="BR200" s="95">
        <f t="shared" si="146"/>
        <v>0</v>
      </c>
      <c r="BS200" s="95">
        <f t="shared" ref="BS200:CH200" si="147">IF(BS$3&lt;$C$9,BS199,0)</f>
        <v>0</v>
      </c>
      <c r="BT200" s="95">
        <f t="shared" si="147"/>
        <v>0</v>
      </c>
      <c r="BU200" s="95">
        <f t="shared" si="147"/>
        <v>0</v>
      </c>
      <c r="BV200" s="95">
        <f t="shared" si="147"/>
        <v>0</v>
      </c>
      <c r="BW200" s="95">
        <f t="shared" si="147"/>
        <v>0</v>
      </c>
      <c r="BX200" s="95">
        <f t="shared" si="147"/>
        <v>0</v>
      </c>
      <c r="BY200" s="95">
        <f t="shared" si="147"/>
        <v>0</v>
      </c>
      <c r="BZ200" s="95">
        <f t="shared" si="147"/>
        <v>0</v>
      </c>
      <c r="CA200" s="95">
        <f t="shared" si="147"/>
        <v>0</v>
      </c>
      <c r="CB200" s="95">
        <f t="shared" si="147"/>
        <v>0</v>
      </c>
      <c r="CC200" s="95">
        <f t="shared" si="147"/>
        <v>0</v>
      </c>
      <c r="CD200" s="95">
        <f t="shared" si="147"/>
        <v>0</v>
      </c>
      <c r="CE200" s="95">
        <f t="shared" si="147"/>
        <v>0</v>
      </c>
      <c r="CF200" s="95">
        <f t="shared" si="147"/>
        <v>0</v>
      </c>
      <c r="CG200" s="95">
        <f t="shared" si="147"/>
        <v>0</v>
      </c>
      <c r="CH200" s="95">
        <f t="shared" si="147"/>
        <v>0</v>
      </c>
    </row>
    <row r="201" spans="2:86">
      <c r="E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c r="BK201" s="90"/>
      <c r="BL201" s="90"/>
      <c r="BM201" s="90"/>
      <c r="BN201" s="90"/>
      <c r="BO201" s="90"/>
      <c r="BP201" s="90"/>
      <c r="BQ201" s="90"/>
      <c r="BR201" s="90"/>
      <c r="BS201" s="90"/>
      <c r="BT201" s="90"/>
      <c r="BU201" s="90"/>
      <c r="BV201" s="90"/>
      <c r="BW201" s="90"/>
      <c r="BX201" s="90"/>
      <c r="BY201" s="90"/>
      <c r="BZ201" s="90"/>
      <c r="CA201" s="90"/>
      <c r="CB201" s="90"/>
      <c r="CC201" s="90"/>
      <c r="CD201" s="90"/>
      <c r="CE201" s="90"/>
      <c r="CF201" s="90"/>
      <c r="CG201" s="90"/>
      <c r="CH201" s="90"/>
    </row>
    <row r="202" spans="2:86">
      <c r="B202" t="s">
        <v>102</v>
      </c>
      <c r="C202" s="63"/>
      <c r="D202" s="63"/>
      <c r="E202" s="88">
        <f>SUM(G202:CH202)</f>
        <v>42188.716406051492</v>
      </c>
      <c r="F202" s="63"/>
      <c r="G202" s="95">
        <f t="shared" ref="G202:BR202" si="148">G198+G194</f>
        <v>0</v>
      </c>
      <c r="H202" s="95">
        <f t="shared" si="148"/>
        <v>0</v>
      </c>
      <c r="I202" s="95">
        <f t="shared" si="148"/>
        <v>0</v>
      </c>
      <c r="J202" s="95">
        <f t="shared" si="148"/>
        <v>0</v>
      </c>
      <c r="K202" s="95">
        <f t="shared" si="148"/>
        <v>0</v>
      </c>
      <c r="L202" s="95">
        <f t="shared" si="148"/>
        <v>0</v>
      </c>
      <c r="M202" s="95">
        <f t="shared" si="148"/>
        <v>0</v>
      </c>
      <c r="N202" s="95">
        <f t="shared" si="148"/>
        <v>0</v>
      </c>
      <c r="O202" s="95">
        <f t="shared" si="148"/>
        <v>0</v>
      </c>
      <c r="P202" s="95">
        <f t="shared" si="148"/>
        <v>0</v>
      </c>
      <c r="Q202" s="95">
        <f t="shared" si="148"/>
        <v>0</v>
      </c>
      <c r="R202" s="95">
        <f t="shared" si="148"/>
        <v>0</v>
      </c>
      <c r="S202" s="95">
        <f t="shared" si="148"/>
        <v>0</v>
      </c>
      <c r="T202" s="95">
        <f t="shared" si="148"/>
        <v>0</v>
      </c>
      <c r="U202" s="95">
        <f t="shared" si="148"/>
        <v>0</v>
      </c>
      <c r="V202" s="95">
        <f t="shared" si="148"/>
        <v>0</v>
      </c>
      <c r="W202" s="95">
        <f t="shared" si="148"/>
        <v>981.29185199999984</v>
      </c>
      <c r="X202" s="95">
        <f t="shared" si="148"/>
        <v>641.73959999999954</v>
      </c>
      <c r="Y202" s="95">
        <f t="shared" si="148"/>
        <v>605.47609799424004</v>
      </c>
      <c r="Z202" s="95">
        <f t="shared" si="148"/>
        <v>534.28860000000077</v>
      </c>
      <c r="AA202" s="95">
        <f t="shared" si="148"/>
        <v>765.16870500575999</v>
      </c>
      <c r="AB202" s="95">
        <f t="shared" si="148"/>
        <v>533.04533316096422</v>
      </c>
      <c r="AC202" s="95">
        <f t="shared" si="148"/>
        <v>613.88521060691596</v>
      </c>
      <c r="AD202" s="95">
        <f t="shared" si="148"/>
        <v>0.2421668258380521</v>
      </c>
      <c r="AE202" s="95">
        <f t="shared" si="148"/>
        <v>1178.5749164062811</v>
      </c>
      <c r="AF202" s="95">
        <f t="shared" si="148"/>
        <v>602.50885200000062</v>
      </c>
      <c r="AG202" s="95">
        <f t="shared" si="148"/>
        <v>661.07970000000034</v>
      </c>
      <c r="AH202" s="95">
        <f t="shared" si="148"/>
        <v>555.97140000000013</v>
      </c>
      <c r="AI202" s="95">
        <f t="shared" si="148"/>
        <v>696.23729999999955</v>
      </c>
      <c r="AJ202" s="95">
        <f t="shared" si="148"/>
        <v>684.83429999999987</v>
      </c>
      <c r="AK202" s="95">
        <f t="shared" si="148"/>
        <v>1007.2737000000001</v>
      </c>
      <c r="AL202" s="95">
        <f t="shared" si="148"/>
        <v>613.36439999999936</v>
      </c>
      <c r="AM202" s="95">
        <f t="shared" si="148"/>
        <v>630.46994159440214</v>
      </c>
      <c r="AN202" s="95">
        <f t="shared" si="148"/>
        <v>522.75868090649044</v>
      </c>
      <c r="AO202" s="95">
        <f t="shared" si="148"/>
        <v>588.74268448706005</v>
      </c>
      <c r="AP202" s="95">
        <f t="shared" si="148"/>
        <v>533.10945439354794</v>
      </c>
      <c r="AQ202" s="95">
        <f t="shared" si="148"/>
        <v>545.96977145436495</v>
      </c>
      <c r="AR202" s="95">
        <f t="shared" si="148"/>
        <v>549.5493410258988</v>
      </c>
      <c r="AS202" s="95">
        <f t="shared" si="148"/>
        <v>557.10152877477549</v>
      </c>
      <c r="AT202" s="95">
        <f t="shared" si="148"/>
        <v>596.40512297383032</v>
      </c>
      <c r="AU202" s="95">
        <f t="shared" si="148"/>
        <v>606.62016460546306</v>
      </c>
      <c r="AV202" s="95">
        <f t="shared" si="148"/>
        <v>623.68895500026849</v>
      </c>
      <c r="AW202" s="95">
        <f t="shared" si="148"/>
        <v>599.16746793950153</v>
      </c>
      <c r="AX202" s="95">
        <f t="shared" si="148"/>
        <v>671.19752889365088</v>
      </c>
      <c r="AY202" s="95">
        <f t="shared" si="148"/>
        <v>697.63274040825206</v>
      </c>
      <c r="AZ202" s="95">
        <f t="shared" si="148"/>
        <v>753.80425170509432</v>
      </c>
      <c r="BA202" s="95">
        <f t="shared" si="148"/>
        <v>883.28123924320266</v>
      </c>
      <c r="BB202" s="95">
        <f t="shared" si="148"/>
        <v>625.76544356174327</v>
      </c>
      <c r="BC202" s="95">
        <f t="shared" si="148"/>
        <v>875.57563278255634</v>
      </c>
      <c r="BD202" s="95">
        <f t="shared" si="148"/>
        <v>619.23917634742861</v>
      </c>
      <c r="BE202" s="95">
        <f t="shared" si="148"/>
        <v>712.82570938573303</v>
      </c>
      <c r="BF202" s="95">
        <f t="shared" si="148"/>
        <v>609.64675341439181</v>
      </c>
      <c r="BG202" s="95">
        <f t="shared" si="148"/>
        <v>590.65049873614885</v>
      </c>
      <c r="BH202" s="95">
        <f t="shared" si="148"/>
        <v>654.88439556510662</v>
      </c>
      <c r="BI202" s="95">
        <f t="shared" si="148"/>
        <v>749.24703160333854</v>
      </c>
      <c r="BJ202" s="95">
        <f t="shared" si="148"/>
        <v>739.2551055348207</v>
      </c>
      <c r="BK202" s="95">
        <f t="shared" si="148"/>
        <v>940.41809247351966</v>
      </c>
      <c r="BL202" s="95">
        <f t="shared" si="148"/>
        <v>741.74859036881344</v>
      </c>
      <c r="BM202" s="95">
        <f t="shared" si="148"/>
        <v>462.05059816280891</v>
      </c>
      <c r="BN202" s="95">
        <f t="shared" si="148"/>
        <v>318.75361287787314</v>
      </c>
      <c r="BO202" s="95">
        <f t="shared" si="148"/>
        <v>438.80207444639018</v>
      </c>
      <c r="BP202" s="95">
        <f t="shared" si="148"/>
        <v>940.668084614745</v>
      </c>
      <c r="BQ202" s="95">
        <f t="shared" si="148"/>
        <v>7898.3468389041891</v>
      </c>
      <c r="BR202" s="95">
        <f t="shared" si="148"/>
        <v>2307.030380626732</v>
      </c>
      <c r="BS202" s="95">
        <f t="shared" ref="BS202:CH202" si="149">BS198+BS194</f>
        <v>1911.3273792393557</v>
      </c>
      <c r="BT202" s="95">
        <f t="shared" si="149"/>
        <v>18</v>
      </c>
      <c r="BU202" s="95">
        <f t="shared" si="149"/>
        <v>0</v>
      </c>
      <c r="BV202" s="95">
        <f t="shared" si="149"/>
        <v>0</v>
      </c>
      <c r="BW202" s="95">
        <f t="shared" si="149"/>
        <v>0</v>
      </c>
      <c r="BX202" s="95">
        <f t="shared" si="149"/>
        <v>0</v>
      </c>
      <c r="BY202" s="95">
        <f t="shared" si="149"/>
        <v>0</v>
      </c>
      <c r="BZ202" s="95">
        <f t="shared" si="149"/>
        <v>0</v>
      </c>
      <c r="CA202" s="95">
        <f t="shared" si="149"/>
        <v>0</v>
      </c>
      <c r="CB202" s="95">
        <f t="shared" si="149"/>
        <v>0</v>
      </c>
      <c r="CC202" s="95">
        <f t="shared" si="149"/>
        <v>0</v>
      </c>
      <c r="CD202" s="95">
        <f t="shared" si="149"/>
        <v>0</v>
      </c>
      <c r="CE202" s="95">
        <f t="shared" si="149"/>
        <v>0</v>
      </c>
      <c r="CF202" s="95">
        <f t="shared" si="149"/>
        <v>0</v>
      </c>
      <c r="CG202" s="95">
        <f t="shared" si="149"/>
        <v>0</v>
      </c>
      <c r="CH202" s="95">
        <f t="shared" si="149"/>
        <v>0</v>
      </c>
    </row>
    <row r="203" spans="2:86">
      <c r="B203" t="s">
        <v>103</v>
      </c>
      <c r="E203" s="90">
        <f>SUM(G203:CH203)</f>
        <v>32383.544204051504</v>
      </c>
      <c r="F203" s="63"/>
      <c r="G203" s="91">
        <f t="shared" ref="G203:BR203" si="150">G199+G194</f>
        <v>0</v>
      </c>
      <c r="H203" s="91">
        <f t="shared" si="150"/>
        <v>-9</v>
      </c>
      <c r="I203" s="91">
        <f t="shared" si="150"/>
        <v>0</v>
      </c>
      <c r="J203" s="91">
        <f t="shared" si="150"/>
        <v>0</v>
      </c>
      <c r="K203" s="91">
        <f t="shared" si="150"/>
        <v>0</v>
      </c>
      <c r="L203" s="91">
        <f t="shared" si="150"/>
        <v>0</v>
      </c>
      <c r="M203" s="91">
        <f t="shared" si="150"/>
        <v>-689.84497799999997</v>
      </c>
      <c r="N203" s="91">
        <f t="shared" si="150"/>
        <v>-1701.1747169999999</v>
      </c>
      <c r="O203" s="91">
        <f t="shared" si="150"/>
        <v>-3360.783762</v>
      </c>
      <c r="P203" s="91">
        <f t="shared" si="150"/>
        <v>-1303.8052230000001</v>
      </c>
      <c r="Q203" s="91">
        <f t="shared" si="150"/>
        <v>-2740.5635219999999</v>
      </c>
      <c r="R203" s="91">
        <f t="shared" si="150"/>
        <v>0</v>
      </c>
      <c r="S203" s="91">
        <f t="shared" si="150"/>
        <v>0</v>
      </c>
      <c r="T203" s="91">
        <f t="shared" si="150"/>
        <v>0</v>
      </c>
      <c r="U203" s="91">
        <f t="shared" si="150"/>
        <v>0</v>
      </c>
      <c r="V203" s="91">
        <f t="shared" si="150"/>
        <v>0</v>
      </c>
      <c r="W203" s="91">
        <f t="shared" si="150"/>
        <v>981.29185199999984</v>
      </c>
      <c r="X203" s="91">
        <f t="shared" si="150"/>
        <v>641.73959999999954</v>
      </c>
      <c r="Y203" s="91">
        <f t="shared" si="150"/>
        <v>605.47609799424004</v>
      </c>
      <c r="Z203" s="91">
        <f t="shared" si="150"/>
        <v>534.28860000000077</v>
      </c>
      <c r="AA203" s="91">
        <f t="shared" si="150"/>
        <v>765.16870500575999</v>
      </c>
      <c r="AB203" s="91">
        <f t="shared" si="150"/>
        <v>533.04533316096422</v>
      </c>
      <c r="AC203" s="91">
        <f t="shared" si="150"/>
        <v>613.88521060691596</v>
      </c>
      <c r="AD203" s="91">
        <f t="shared" si="150"/>
        <v>0.2421668258380521</v>
      </c>
      <c r="AE203" s="91">
        <f t="shared" si="150"/>
        <v>1178.5749164062811</v>
      </c>
      <c r="AF203" s="91">
        <f t="shared" si="150"/>
        <v>602.50885200000062</v>
      </c>
      <c r="AG203" s="91">
        <f t="shared" si="150"/>
        <v>661.07970000000034</v>
      </c>
      <c r="AH203" s="91">
        <f t="shared" si="150"/>
        <v>555.97140000000013</v>
      </c>
      <c r="AI203" s="91">
        <f t="shared" si="150"/>
        <v>696.23729999999955</v>
      </c>
      <c r="AJ203" s="91">
        <f t="shared" si="150"/>
        <v>684.83429999999987</v>
      </c>
      <c r="AK203" s="91">
        <f t="shared" si="150"/>
        <v>1007.2737000000001</v>
      </c>
      <c r="AL203" s="91">
        <f t="shared" si="150"/>
        <v>613.36439999999936</v>
      </c>
      <c r="AM203" s="91">
        <f t="shared" si="150"/>
        <v>630.46994159440214</v>
      </c>
      <c r="AN203" s="91">
        <f t="shared" si="150"/>
        <v>522.75868090649044</v>
      </c>
      <c r="AO203" s="91">
        <f t="shared" si="150"/>
        <v>588.74268448706005</v>
      </c>
      <c r="AP203" s="91">
        <f t="shared" si="150"/>
        <v>533.10945439354794</v>
      </c>
      <c r="AQ203" s="91">
        <f t="shared" si="150"/>
        <v>545.96977145436495</v>
      </c>
      <c r="AR203" s="91">
        <f t="shared" si="150"/>
        <v>549.5493410258988</v>
      </c>
      <c r="AS203" s="91">
        <f t="shared" si="150"/>
        <v>557.10152877477549</v>
      </c>
      <c r="AT203" s="91">
        <f t="shared" si="150"/>
        <v>596.40512297383032</v>
      </c>
      <c r="AU203" s="91">
        <f t="shared" si="150"/>
        <v>606.62016460546306</v>
      </c>
      <c r="AV203" s="91">
        <f t="shared" si="150"/>
        <v>623.68895500026849</v>
      </c>
      <c r="AW203" s="91">
        <f t="shared" si="150"/>
        <v>599.16746793950153</v>
      </c>
      <c r="AX203" s="91">
        <f t="shared" si="150"/>
        <v>671.19752889365088</v>
      </c>
      <c r="AY203" s="91">
        <f t="shared" si="150"/>
        <v>697.63274040825206</v>
      </c>
      <c r="AZ203" s="91">
        <f t="shared" si="150"/>
        <v>753.80425170509432</v>
      </c>
      <c r="BA203" s="91">
        <f t="shared" si="150"/>
        <v>883.28123924320266</v>
      </c>
      <c r="BB203" s="91">
        <f t="shared" si="150"/>
        <v>625.76544356174327</v>
      </c>
      <c r="BC203" s="91">
        <f t="shared" si="150"/>
        <v>875.57563278255634</v>
      </c>
      <c r="BD203" s="91">
        <f t="shared" si="150"/>
        <v>619.23917634742861</v>
      </c>
      <c r="BE203" s="91">
        <f t="shared" si="150"/>
        <v>712.82570938573303</v>
      </c>
      <c r="BF203" s="91">
        <f t="shared" si="150"/>
        <v>609.64675341439181</v>
      </c>
      <c r="BG203" s="91">
        <f t="shared" si="150"/>
        <v>590.65049873614885</v>
      </c>
      <c r="BH203" s="91">
        <f t="shared" si="150"/>
        <v>654.88439556510662</v>
      </c>
      <c r="BI203" s="91">
        <f t="shared" si="150"/>
        <v>749.24703160333854</v>
      </c>
      <c r="BJ203" s="91">
        <f t="shared" si="150"/>
        <v>739.2551055348207</v>
      </c>
      <c r="BK203" s="91">
        <f t="shared" si="150"/>
        <v>940.41809247351966</v>
      </c>
      <c r="BL203" s="91">
        <f t="shared" si="150"/>
        <v>741.74859036881344</v>
      </c>
      <c r="BM203" s="91">
        <f t="shared" si="150"/>
        <v>462.05059816280891</v>
      </c>
      <c r="BN203" s="91">
        <f t="shared" si="150"/>
        <v>318.75361287787314</v>
      </c>
      <c r="BO203" s="91">
        <f t="shared" si="150"/>
        <v>438.80207444639018</v>
      </c>
      <c r="BP203" s="91">
        <f t="shared" si="150"/>
        <v>940.668084614745</v>
      </c>
      <c r="BQ203" s="91">
        <f t="shared" si="150"/>
        <v>7898.3468389041891</v>
      </c>
      <c r="BR203" s="91">
        <f t="shared" si="150"/>
        <v>2307.030380626732</v>
      </c>
      <c r="BS203" s="91">
        <f t="shared" ref="BS203:CH203" si="151">BS199+BS194</f>
        <v>1911.3273792393557</v>
      </c>
      <c r="BT203" s="91">
        <f t="shared" si="151"/>
        <v>18</v>
      </c>
      <c r="BU203" s="91">
        <f t="shared" si="151"/>
        <v>0</v>
      </c>
      <c r="BV203" s="91">
        <f t="shared" si="151"/>
        <v>0</v>
      </c>
      <c r="BW203" s="91">
        <f t="shared" si="151"/>
        <v>0</v>
      </c>
      <c r="BX203" s="91">
        <f t="shared" si="151"/>
        <v>0</v>
      </c>
      <c r="BY203" s="91">
        <f t="shared" si="151"/>
        <v>0</v>
      </c>
      <c r="BZ203" s="91">
        <f t="shared" si="151"/>
        <v>0</v>
      </c>
      <c r="CA203" s="91">
        <f t="shared" si="151"/>
        <v>0</v>
      </c>
      <c r="CB203" s="91">
        <f t="shared" si="151"/>
        <v>0</v>
      </c>
      <c r="CC203" s="91">
        <f t="shared" si="151"/>
        <v>0</v>
      </c>
      <c r="CD203" s="91">
        <f t="shared" si="151"/>
        <v>0</v>
      </c>
      <c r="CE203" s="91">
        <f t="shared" si="151"/>
        <v>0</v>
      </c>
      <c r="CF203" s="91">
        <f t="shared" si="151"/>
        <v>0</v>
      </c>
      <c r="CG203" s="91">
        <f t="shared" si="151"/>
        <v>0</v>
      </c>
      <c r="CH203" s="91">
        <f t="shared" si="151"/>
        <v>0</v>
      </c>
    </row>
    <row r="204" spans="2:86">
      <c r="B204" t="s">
        <v>104</v>
      </c>
      <c r="E204" s="88">
        <f>SUM(G204:CH204)</f>
        <v>869.80993200000137</v>
      </c>
      <c r="F204" s="63"/>
      <c r="G204" s="95">
        <f t="shared" ref="G204:BR204" si="152">G200+G194</f>
        <v>0</v>
      </c>
      <c r="H204" s="95">
        <f t="shared" si="152"/>
        <v>-9</v>
      </c>
      <c r="I204" s="95">
        <f t="shared" si="152"/>
        <v>0</v>
      </c>
      <c r="J204" s="95">
        <f t="shared" si="152"/>
        <v>0</v>
      </c>
      <c r="K204" s="95">
        <f t="shared" si="152"/>
        <v>0</v>
      </c>
      <c r="L204" s="95">
        <f t="shared" si="152"/>
        <v>0</v>
      </c>
      <c r="M204" s="95">
        <f t="shared" si="152"/>
        <v>-689.84497799999997</v>
      </c>
      <c r="N204" s="95">
        <f t="shared" si="152"/>
        <v>-1701.1747169999999</v>
      </c>
      <c r="O204" s="95">
        <f t="shared" si="152"/>
        <v>-3360.783762</v>
      </c>
      <c r="P204" s="95">
        <f t="shared" si="152"/>
        <v>-1303.8052230000001</v>
      </c>
      <c r="Q204" s="95">
        <f t="shared" si="152"/>
        <v>-2740.5635219999999</v>
      </c>
      <c r="R204" s="95">
        <f t="shared" si="152"/>
        <v>0</v>
      </c>
      <c r="S204" s="95">
        <f t="shared" si="152"/>
        <v>0</v>
      </c>
      <c r="T204" s="95">
        <f t="shared" si="152"/>
        <v>0</v>
      </c>
      <c r="U204" s="95">
        <f t="shared" si="152"/>
        <v>0</v>
      </c>
      <c r="V204" s="95">
        <f t="shared" si="152"/>
        <v>0</v>
      </c>
      <c r="W204" s="95">
        <f t="shared" si="152"/>
        <v>981.29185199999984</v>
      </c>
      <c r="X204" s="95">
        <f t="shared" si="152"/>
        <v>641.73959999999954</v>
      </c>
      <c r="Y204" s="95">
        <f t="shared" si="152"/>
        <v>605.47609799424004</v>
      </c>
      <c r="Z204" s="95">
        <f t="shared" si="152"/>
        <v>534.28860000000077</v>
      </c>
      <c r="AA204" s="95">
        <f t="shared" si="152"/>
        <v>765.16870500575999</v>
      </c>
      <c r="AB204" s="95">
        <f t="shared" si="152"/>
        <v>533.04533316096422</v>
      </c>
      <c r="AC204" s="95">
        <f t="shared" si="152"/>
        <v>613.88521060691596</v>
      </c>
      <c r="AD204" s="95">
        <f t="shared" si="152"/>
        <v>0.2421668258380521</v>
      </c>
      <c r="AE204" s="95">
        <f t="shared" si="152"/>
        <v>1178.5749164062811</v>
      </c>
      <c r="AF204" s="95">
        <f t="shared" si="152"/>
        <v>602.50885200000062</v>
      </c>
      <c r="AG204" s="95">
        <f t="shared" si="152"/>
        <v>661.07970000000034</v>
      </c>
      <c r="AH204" s="95">
        <f t="shared" si="152"/>
        <v>555.97140000000013</v>
      </c>
      <c r="AI204" s="95">
        <f t="shared" si="152"/>
        <v>696.23729999999955</v>
      </c>
      <c r="AJ204" s="95">
        <f t="shared" si="152"/>
        <v>684.83429999999987</v>
      </c>
      <c r="AK204" s="95">
        <f t="shared" si="152"/>
        <v>1007.2737000000001</v>
      </c>
      <c r="AL204" s="95">
        <f t="shared" si="152"/>
        <v>613.36439999999936</v>
      </c>
      <c r="AM204" s="95">
        <f t="shared" si="152"/>
        <v>0</v>
      </c>
      <c r="AN204" s="95">
        <f t="shared" si="152"/>
        <v>0</v>
      </c>
      <c r="AO204" s="95">
        <f t="shared" si="152"/>
        <v>0</v>
      </c>
      <c r="AP204" s="95">
        <f t="shared" si="152"/>
        <v>0</v>
      </c>
      <c r="AQ204" s="95">
        <f t="shared" si="152"/>
        <v>0</v>
      </c>
      <c r="AR204" s="95">
        <f t="shared" si="152"/>
        <v>0</v>
      </c>
      <c r="AS204" s="95">
        <f t="shared" si="152"/>
        <v>0</v>
      </c>
      <c r="AT204" s="95">
        <f t="shared" si="152"/>
        <v>0</v>
      </c>
      <c r="AU204" s="95">
        <f t="shared" si="152"/>
        <v>0</v>
      </c>
      <c r="AV204" s="95">
        <f t="shared" si="152"/>
        <v>0</v>
      </c>
      <c r="AW204" s="95">
        <f t="shared" si="152"/>
        <v>0</v>
      </c>
      <c r="AX204" s="95">
        <f t="shared" si="152"/>
        <v>0</v>
      </c>
      <c r="AY204" s="95">
        <f t="shared" si="152"/>
        <v>0</v>
      </c>
      <c r="AZ204" s="95">
        <f t="shared" si="152"/>
        <v>0</v>
      </c>
      <c r="BA204" s="95">
        <f t="shared" si="152"/>
        <v>0</v>
      </c>
      <c r="BB204" s="95">
        <f t="shared" si="152"/>
        <v>0</v>
      </c>
      <c r="BC204" s="95">
        <f t="shared" si="152"/>
        <v>0</v>
      </c>
      <c r="BD204" s="95">
        <f t="shared" si="152"/>
        <v>0</v>
      </c>
      <c r="BE204" s="95">
        <f t="shared" si="152"/>
        <v>0</v>
      </c>
      <c r="BF204" s="95">
        <f t="shared" si="152"/>
        <v>0</v>
      </c>
      <c r="BG204" s="95">
        <f t="shared" si="152"/>
        <v>0</v>
      </c>
      <c r="BH204" s="95">
        <f t="shared" si="152"/>
        <v>0</v>
      </c>
      <c r="BI204" s="95">
        <f t="shared" si="152"/>
        <v>0</v>
      </c>
      <c r="BJ204" s="95">
        <f t="shared" si="152"/>
        <v>0</v>
      </c>
      <c r="BK204" s="95">
        <f t="shared" si="152"/>
        <v>0</v>
      </c>
      <c r="BL204" s="95">
        <f t="shared" si="152"/>
        <v>0</v>
      </c>
      <c r="BM204" s="95">
        <f t="shared" si="152"/>
        <v>0</v>
      </c>
      <c r="BN204" s="95">
        <f t="shared" si="152"/>
        <v>0</v>
      </c>
      <c r="BO204" s="95">
        <f t="shared" si="152"/>
        <v>0</v>
      </c>
      <c r="BP204" s="95">
        <f t="shared" si="152"/>
        <v>0</v>
      </c>
      <c r="BQ204" s="95">
        <f t="shared" si="152"/>
        <v>0</v>
      </c>
      <c r="BR204" s="95">
        <f t="shared" si="152"/>
        <v>0</v>
      </c>
      <c r="BS204" s="95">
        <f t="shared" ref="BS204:CH204" si="153">BS200+BS194</f>
        <v>0</v>
      </c>
      <c r="BT204" s="95">
        <f t="shared" si="153"/>
        <v>0</v>
      </c>
      <c r="BU204" s="95">
        <f t="shared" si="153"/>
        <v>0</v>
      </c>
      <c r="BV204" s="95">
        <f t="shared" si="153"/>
        <v>0</v>
      </c>
      <c r="BW204" s="95">
        <f t="shared" si="153"/>
        <v>0</v>
      </c>
      <c r="BX204" s="95">
        <f t="shared" si="153"/>
        <v>0</v>
      </c>
      <c r="BY204" s="95">
        <f t="shared" si="153"/>
        <v>0</v>
      </c>
      <c r="BZ204" s="95">
        <f t="shared" si="153"/>
        <v>0</v>
      </c>
      <c r="CA204" s="95">
        <f t="shared" si="153"/>
        <v>0</v>
      </c>
      <c r="CB204" s="95">
        <f t="shared" si="153"/>
        <v>0</v>
      </c>
      <c r="CC204" s="95">
        <f t="shared" si="153"/>
        <v>0</v>
      </c>
      <c r="CD204" s="95">
        <f t="shared" si="153"/>
        <v>0</v>
      </c>
      <c r="CE204" s="95">
        <f t="shared" si="153"/>
        <v>0</v>
      </c>
      <c r="CF204" s="95">
        <f t="shared" si="153"/>
        <v>0</v>
      </c>
      <c r="CG204" s="95">
        <f t="shared" si="153"/>
        <v>0</v>
      </c>
      <c r="CH204" s="95">
        <f t="shared" si="153"/>
        <v>0</v>
      </c>
    </row>
    <row r="205" spans="2:86">
      <c r="B205" s="63"/>
      <c r="F205" s="63"/>
    </row>
    <row r="206" spans="2:86">
      <c r="B206" s="63" t="s">
        <v>94</v>
      </c>
    </row>
    <row r="207" spans="2:86">
      <c r="BU207">
        <v>0</v>
      </c>
      <c r="BV207">
        <v>0</v>
      </c>
      <c r="BW207">
        <v>0</v>
      </c>
      <c r="BX207">
        <v>0</v>
      </c>
      <c r="BY207">
        <v>0</v>
      </c>
      <c r="BZ207">
        <v>0</v>
      </c>
      <c r="CA207">
        <v>0</v>
      </c>
      <c r="CB207">
        <v>0</v>
      </c>
      <c r="CC207">
        <v>0</v>
      </c>
      <c r="CD207">
        <v>0</v>
      </c>
      <c r="CE207">
        <v>0</v>
      </c>
      <c r="CF207">
        <v>0</v>
      </c>
      <c r="CG207">
        <v>0</v>
      </c>
      <c r="CH207">
        <v>0</v>
      </c>
    </row>
    <row r="208" spans="2:86">
      <c r="B208" t="s">
        <v>99</v>
      </c>
      <c r="C208" s="63"/>
      <c r="D208" s="63"/>
      <c r="E208" s="88">
        <f>SUM(G208:CH208)</f>
        <v>27667.164348315418</v>
      </c>
      <c r="F208" s="63"/>
      <c r="G208" s="95">
        <f>IF(G$52="",0,G198/G$52)</f>
        <v>0</v>
      </c>
      <c r="H208" s="95">
        <f t="shared" ref="H208:BS210" si="154">IF(H$52="",0,H198/H$52)</f>
        <v>0</v>
      </c>
      <c r="I208" s="95">
        <f t="shared" si="154"/>
        <v>0</v>
      </c>
      <c r="J208" s="95">
        <f t="shared" si="154"/>
        <v>0</v>
      </c>
      <c r="K208" s="95">
        <f t="shared" si="154"/>
        <v>0</v>
      </c>
      <c r="L208" s="95">
        <f t="shared" si="154"/>
        <v>0</v>
      </c>
      <c r="M208" s="95">
        <f t="shared" si="154"/>
        <v>0</v>
      </c>
      <c r="N208" s="95">
        <f t="shared" si="154"/>
        <v>0</v>
      </c>
      <c r="O208" s="95">
        <f t="shared" si="154"/>
        <v>0</v>
      </c>
      <c r="P208" s="95">
        <f t="shared" si="154"/>
        <v>0</v>
      </c>
      <c r="Q208" s="95">
        <f t="shared" si="154"/>
        <v>0</v>
      </c>
      <c r="R208" s="95">
        <f t="shared" si="154"/>
        <v>0</v>
      </c>
      <c r="S208" s="95">
        <f t="shared" si="154"/>
        <v>0</v>
      </c>
      <c r="T208" s="95">
        <f t="shared" si="154"/>
        <v>0</v>
      </c>
      <c r="U208" s="95">
        <f t="shared" si="154"/>
        <v>0</v>
      </c>
      <c r="V208" s="95">
        <f t="shared" si="154"/>
        <v>0</v>
      </c>
      <c r="W208" s="95">
        <f t="shared" si="154"/>
        <v>925.80213417857124</v>
      </c>
      <c r="X208" s="95">
        <f t="shared" si="154"/>
        <v>605.45075357142809</v>
      </c>
      <c r="Y208" s="95">
        <f t="shared" si="154"/>
        <v>551.14407197178491</v>
      </c>
      <c r="Z208" s="95">
        <f t="shared" si="154"/>
        <v>486.3445404163682</v>
      </c>
      <c r="AA208" s="95">
        <f t="shared" si="154"/>
        <v>679.91164537302291</v>
      </c>
      <c r="AB208" s="95">
        <f t="shared" si="154"/>
        <v>473.65205497414343</v>
      </c>
      <c r="AC208" s="95">
        <f t="shared" si="154"/>
        <v>532.06182300038915</v>
      </c>
      <c r="AD208" s="95">
        <f t="shared" si="154"/>
        <v>0.20988895089723172</v>
      </c>
      <c r="AE208" s="95">
        <f t="shared" si="154"/>
        <v>1005.6749623170689</v>
      </c>
      <c r="AF208" s="95">
        <f t="shared" si="154"/>
        <v>514.11926267563979</v>
      </c>
      <c r="AG208" s="95">
        <f t="shared" si="154"/>
        <v>550.33913902110783</v>
      </c>
      <c r="AH208" s="95">
        <f t="shared" si="154"/>
        <v>462.83802330696261</v>
      </c>
      <c r="AI208" s="95">
        <f t="shared" si="154"/>
        <v>564.09471976414568</v>
      </c>
      <c r="AJ208" s="95">
        <f t="shared" si="154"/>
        <v>554.85595578314326</v>
      </c>
      <c r="AK208" s="95">
        <f t="shared" si="154"/>
        <v>794.2558317300543</v>
      </c>
      <c r="AL208" s="95">
        <f t="shared" si="154"/>
        <v>483.65032431165946</v>
      </c>
      <c r="AM208" s="95">
        <f t="shared" si="154"/>
        <v>483.83298522399963</v>
      </c>
      <c r="AN208" s="95">
        <f t="shared" si="154"/>
        <v>401.17359519966249</v>
      </c>
      <c r="AO208" s="95">
        <f t="shared" si="154"/>
        <v>439.71854304259347</v>
      </c>
      <c r="AP208" s="95">
        <f t="shared" si="154"/>
        <v>398.16734669475977</v>
      </c>
      <c r="AQ208" s="95">
        <f t="shared" si="154"/>
        <v>396.858808273401</v>
      </c>
      <c r="AR208" s="95">
        <f t="shared" si="154"/>
        <v>399.46075400110396</v>
      </c>
      <c r="AS208" s="95">
        <f t="shared" si="154"/>
        <v>394.112260557941</v>
      </c>
      <c r="AT208" s="95">
        <f t="shared" si="154"/>
        <v>421.91693808576696</v>
      </c>
      <c r="AU208" s="95">
        <f t="shared" si="154"/>
        <v>417.65781051436221</v>
      </c>
      <c r="AV208" s="95">
        <f t="shared" si="154"/>
        <v>429.40966783855714</v>
      </c>
      <c r="AW208" s="95">
        <f t="shared" si="154"/>
        <v>401.48577224623182</v>
      </c>
      <c r="AX208" s="95">
        <f t="shared" si="154"/>
        <v>449.75115078317162</v>
      </c>
      <c r="AY208" s="95">
        <f t="shared" si="154"/>
        <v>454.95344500829401</v>
      </c>
      <c r="AZ208" s="95">
        <f t="shared" si="154"/>
        <v>491.58507236119857</v>
      </c>
      <c r="BA208" s="95">
        <f t="shared" si="154"/>
        <v>560.60540345172876</v>
      </c>
      <c r="BB208" s="95">
        <f t="shared" si="154"/>
        <v>397.16397605665634</v>
      </c>
      <c r="BC208" s="95">
        <f t="shared" si="154"/>
        <v>540.84162547736378</v>
      </c>
      <c r="BD208" s="95">
        <f t="shared" si="154"/>
        <v>382.50301876340598</v>
      </c>
      <c r="BE208" s="95">
        <f t="shared" si="154"/>
        <v>428.52677955870502</v>
      </c>
      <c r="BF208" s="95">
        <f t="shared" si="154"/>
        <v>366.49907048697435</v>
      </c>
      <c r="BG208" s="95">
        <f t="shared" si="154"/>
        <v>345.57582748406497</v>
      </c>
      <c r="BH208" s="95">
        <f t="shared" si="154"/>
        <v>383.1575820016534</v>
      </c>
      <c r="BI208" s="95">
        <f t="shared" si="154"/>
        <v>426.63450993201093</v>
      </c>
      <c r="BJ208" s="95">
        <f t="shared" si="154"/>
        <v>420.94493052534091</v>
      </c>
      <c r="BK208" s="95">
        <f t="shared" si="154"/>
        <v>521.15882508613561</v>
      </c>
      <c r="BL208" s="95">
        <f t="shared" si="154"/>
        <v>411.06059842930244</v>
      </c>
      <c r="BM208" s="95">
        <f t="shared" si="154"/>
        <v>249.20504309187922</v>
      </c>
      <c r="BN208" s="95">
        <f t="shared" si="154"/>
        <v>171.91841791520139</v>
      </c>
      <c r="BO208" s="95">
        <f t="shared" si="154"/>
        <v>230.33192193867757</v>
      </c>
      <c r="BP208" s="95">
        <f t="shared" si="154"/>
        <v>493.76678109155006</v>
      </c>
      <c r="BQ208" s="95">
        <f t="shared" si="154"/>
        <v>4034.9655375966631</v>
      </c>
      <c r="BR208" s="95">
        <f t="shared" si="154"/>
        <v>1178.5742345684164</v>
      </c>
      <c r="BS208" s="95">
        <f t="shared" si="154"/>
        <v>950.29157577353408</v>
      </c>
      <c r="BT208" s="95">
        <f t="shared" ref="BT208:CH210" si="155">IF(BT$52="",0,BT198/BT$52)</f>
        <v>8.949407908723062</v>
      </c>
      <c r="BU208" s="95">
        <f t="shared" si="155"/>
        <v>0</v>
      </c>
      <c r="BV208" s="95">
        <f t="shared" si="155"/>
        <v>0</v>
      </c>
      <c r="BW208" s="95">
        <f t="shared" si="155"/>
        <v>0</v>
      </c>
      <c r="BX208" s="95">
        <f t="shared" si="155"/>
        <v>0</v>
      </c>
      <c r="BY208" s="95">
        <f t="shared" si="155"/>
        <v>0</v>
      </c>
      <c r="BZ208" s="95">
        <f t="shared" si="155"/>
        <v>0</v>
      </c>
      <c r="CA208" s="95">
        <f t="shared" si="155"/>
        <v>0</v>
      </c>
      <c r="CB208" s="95">
        <f t="shared" si="155"/>
        <v>0</v>
      </c>
      <c r="CC208" s="95">
        <f t="shared" si="155"/>
        <v>0</v>
      </c>
      <c r="CD208" s="95">
        <f t="shared" si="155"/>
        <v>0</v>
      </c>
      <c r="CE208" s="95">
        <f t="shared" si="155"/>
        <v>0</v>
      </c>
      <c r="CF208" s="95">
        <f t="shared" si="155"/>
        <v>0</v>
      </c>
      <c r="CG208" s="95">
        <f t="shared" si="155"/>
        <v>0</v>
      </c>
      <c r="CH208" s="95">
        <f t="shared" si="155"/>
        <v>0</v>
      </c>
    </row>
    <row r="209" spans="2:86">
      <c r="B209" t="s">
        <v>100</v>
      </c>
      <c r="E209" s="90">
        <f>SUM(G209:CH209)</f>
        <v>18092.090915788656</v>
      </c>
      <c r="F209" s="63"/>
      <c r="G209" s="91">
        <f t="shared" ref="G209:BR209" si="156">IF(G$52="",0,G199/G$52)</f>
        <v>0</v>
      </c>
      <c r="H209" s="91">
        <f t="shared" si="156"/>
        <v>-9</v>
      </c>
      <c r="I209" s="91">
        <f t="shared" si="156"/>
        <v>0</v>
      </c>
      <c r="J209" s="91">
        <f t="shared" si="156"/>
        <v>0</v>
      </c>
      <c r="K209" s="91">
        <f t="shared" si="156"/>
        <v>0</v>
      </c>
      <c r="L209" s="91">
        <f t="shared" si="156"/>
        <v>0</v>
      </c>
      <c r="M209" s="91">
        <f t="shared" si="156"/>
        <v>-673.64145714593758</v>
      </c>
      <c r="N209" s="91">
        <f t="shared" si="156"/>
        <v>-1661.2164352375817</v>
      </c>
      <c r="O209" s="91">
        <f t="shared" si="156"/>
        <v>-3281.8435196118598</v>
      </c>
      <c r="P209" s="91">
        <f t="shared" si="156"/>
        <v>-1273.1806105229111</v>
      </c>
      <c r="Q209" s="91">
        <f t="shared" si="156"/>
        <v>-2676.1914100084714</v>
      </c>
      <c r="R209" s="91">
        <f t="shared" si="156"/>
        <v>0</v>
      </c>
      <c r="S209" s="91">
        <f t="shared" si="156"/>
        <v>0</v>
      </c>
      <c r="T209" s="91">
        <f t="shared" si="156"/>
        <v>0</v>
      </c>
      <c r="U209" s="91">
        <f t="shared" si="156"/>
        <v>0</v>
      </c>
      <c r="V209" s="91">
        <f t="shared" si="156"/>
        <v>0</v>
      </c>
      <c r="W209" s="91">
        <f t="shared" si="156"/>
        <v>925.80213417857124</v>
      </c>
      <c r="X209" s="91">
        <f t="shared" si="156"/>
        <v>605.45075357142809</v>
      </c>
      <c r="Y209" s="91">
        <f t="shared" si="156"/>
        <v>551.14407197178491</v>
      </c>
      <c r="Z209" s="91">
        <f t="shared" si="156"/>
        <v>486.3445404163682</v>
      </c>
      <c r="AA209" s="91">
        <f t="shared" si="156"/>
        <v>679.91164537302291</v>
      </c>
      <c r="AB209" s="91">
        <f t="shared" si="156"/>
        <v>473.65205497414343</v>
      </c>
      <c r="AC209" s="91">
        <f t="shared" si="156"/>
        <v>532.06182300038915</v>
      </c>
      <c r="AD209" s="91">
        <f t="shared" si="156"/>
        <v>0.20988895089723172</v>
      </c>
      <c r="AE209" s="91">
        <f t="shared" si="156"/>
        <v>1005.6749623170689</v>
      </c>
      <c r="AF209" s="91">
        <f t="shared" si="156"/>
        <v>514.11926267563979</v>
      </c>
      <c r="AG209" s="91">
        <f t="shared" si="156"/>
        <v>550.33913902110783</v>
      </c>
      <c r="AH209" s="91">
        <f t="shared" si="156"/>
        <v>462.83802330696261</v>
      </c>
      <c r="AI209" s="91">
        <f t="shared" si="156"/>
        <v>564.09471976414568</v>
      </c>
      <c r="AJ209" s="91">
        <f t="shared" si="156"/>
        <v>554.85595578314326</v>
      </c>
      <c r="AK209" s="91">
        <f t="shared" si="156"/>
        <v>794.2558317300543</v>
      </c>
      <c r="AL209" s="91">
        <f t="shared" si="156"/>
        <v>483.65032431165946</v>
      </c>
      <c r="AM209" s="91">
        <f t="shared" si="156"/>
        <v>483.83298522399963</v>
      </c>
      <c r="AN209" s="91">
        <f t="shared" si="156"/>
        <v>401.17359519966249</v>
      </c>
      <c r="AO209" s="91">
        <f t="shared" si="156"/>
        <v>439.71854304259347</v>
      </c>
      <c r="AP209" s="91">
        <f t="shared" si="156"/>
        <v>398.16734669475977</v>
      </c>
      <c r="AQ209" s="91">
        <f t="shared" si="156"/>
        <v>396.858808273401</v>
      </c>
      <c r="AR209" s="91">
        <f t="shared" si="156"/>
        <v>399.46075400110396</v>
      </c>
      <c r="AS209" s="91">
        <f t="shared" si="156"/>
        <v>394.112260557941</v>
      </c>
      <c r="AT209" s="91">
        <f t="shared" si="156"/>
        <v>421.91693808576696</v>
      </c>
      <c r="AU209" s="91">
        <f t="shared" si="156"/>
        <v>417.65781051436221</v>
      </c>
      <c r="AV209" s="91">
        <f t="shared" si="156"/>
        <v>429.40966783855714</v>
      </c>
      <c r="AW209" s="91">
        <f t="shared" si="156"/>
        <v>401.48577224623182</v>
      </c>
      <c r="AX209" s="91">
        <f t="shared" si="156"/>
        <v>449.75115078317162</v>
      </c>
      <c r="AY209" s="91">
        <f t="shared" si="156"/>
        <v>454.95344500829401</v>
      </c>
      <c r="AZ209" s="91">
        <f t="shared" si="156"/>
        <v>491.58507236119857</v>
      </c>
      <c r="BA209" s="91">
        <f t="shared" si="156"/>
        <v>560.60540345172876</v>
      </c>
      <c r="BB209" s="91">
        <f t="shared" si="156"/>
        <v>397.16397605665634</v>
      </c>
      <c r="BC209" s="91">
        <f t="shared" si="156"/>
        <v>540.84162547736378</v>
      </c>
      <c r="BD209" s="91">
        <f t="shared" si="156"/>
        <v>382.50301876340598</v>
      </c>
      <c r="BE209" s="91">
        <f t="shared" si="156"/>
        <v>428.52677955870502</v>
      </c>
      <c r="BF209" s="91">
        <f t="shared" si="156"/>
        <v>366.49907048697435</v>
      </c>
      <c r="BG209" s="91">
        <f t="shared" si="156"/>
        <v>345.57582748406497</v>
      </c>
      <c r="BH209" s="91">
        <f t="shared" si="156"/>
        <v>383.1575820016534</v>
      </c>
      <c r="BI209" s="91">
        <f t="shared" si="156"/>
        <v>426.63450993201093</v>
      </c>
      <c r="BJ209" s="91">
        <f t="shared" si="156"/>
        <v>420.94493052534091</v>
      </c>
      <c r="BK209" s="91">
        <f t="shared" si="156"/>
        <v>521.15882508613561</v>
      </c>
      <c r="BL209" s="91">
        <f t="shared" si="156"/>
        <v>411.06059842930244</v>
      </c>
      <c r="BM209" s="91">
        <f t="shared" si="156"/>
        <v>249.20504309187922</v>
      </c>
      <c r="BN209" s="91">
        <f t="shared" si="156"/>
        <v>171.91841791520139</v>
      </c>
      <c r="BO209" s="91">
        <f t="shared" si="156"/>
        <v>230.33192193867757</v>
      </c>
      <c r="BP209" s="91">
        <f t="shared" si="156"/>
        <v>493.76678109155006</v>
      </c>
      <c r="BQ209" s="91">
        <f t="shared" si="156"/>
        <v>4034.9655375966631</v>
      </c>
      <c r="BR209" s="91">
        <f t="shared" si="156"/>
        <v>1178.5742345684164</v>
      </c>
      <c r="BS209" s="91">
        <f t="shared" si="154"/>
        <v>950.29157577353408</v>
      </c>
      <c r="BT209" s="91">
        <f t="shared" si="155"/>
        <v>8.949407908723062</v>
      </c>
      <c r="BU209" s="91">
        <f t="shared" si="155"/>
        <v>0</v>
      </c>
      <c r="BV209" s="91">
        <f t="shared" si="155"/>
        <v>0</v>
      </c>
      <c r="BW209" s="91">
        <f t="shared" si="155"/>
        <v>0</v>
      </c>
      <c r="BX209" s="91">
        <f t="shared" si="155"/>
        <v>0</v>
      </c>
      <c r="BY209" s="91">
        <f t="shared" si="155"/>
        <v>0</v>
      </c>
      <c r="BZ209" s="91">
        <f t="shared" si="155"/>
        <v>0</v>
      </c>
      <c r="CA209" s="91">
        <f t="shared" si="155"/>
        <v>0</v>
      </c>
      <c r="CB209" s="91">
        <f t="shared" si="155"/>
        <v>0</v>
      </c>
      <c r="CC209" s="91">
        <f t="shared" si="155"/>
        <v>0</v>
      </c>
      <c r="CD209" s="91">
        <f t="shared" si="155"/>
        <v>0</v>
      </c>
      <c r="CE209" s="91">
        <f t="shared" si="155"/>
        <v>0</v>
      </c>
      <c r="CF209" s="91">
        <f t="shared" si="155"/>
        <v>0</v>
      </c>
      <c r="CG209" s="91">
        <f t="shared" si="155"/>
        <v>0</v>
      </c>
      <c r="CH209" s="91">
        <f t="shared" si="155"/>
        <v>0</v>
      </c>
    </row>
    <row r="210" spans="2:86">
      <c r="B210" t="s">
        <v>101</v>
      </c>
      <c r="E210" s="88">
        <f>SUM(G210:CH210)</f>
        <v>-390.66830118037456</v>
      </c>
      <c r="F210" s="63"/>
      <c r="G210" s="95">
        <f t="shared" ref="G210:BR210" si="157">IF(G$52="",0,G200/G$52)</f>
        <v>0</v>
      </c>
      <c r="H210" s="95">
        <f t="shared" si="157"/>
        <v>-9</v>
      </c>
      <c r="I210" s="95">
        <f t="shared" si="157"/>
        <v>0</v>
      </c>
      <c r="J210" s="95">
        <f t="shared" si="157"/>
        <v>0</v>
      </c>
      <c r="K210" s="95">
        <f t="shared" si="157"/>
        <v>0</v>
      </c>
      <c r="L210" s="95">
        <f t="shared" si="157"/>
        <v>0</v>
      </c>
      <c r="M210" s="95">
        <f t="shared" si="157"/>
        <v>-673.64145714593758</v>
      </c>
      <c r="N210" s="95">
        <f t="shared" si="157"/>
        <v>-1661.2164352375817</v>
      </c>
      <c r="O210" s="95">
        <f t="shared" si="157"/>
        <v>-3281.8435196118598</v>
      </c>
      <c r="P210" s="95">
        <f t="shared" si="157"/>
        <v>-1273.1806105229111</v>
      </c>
      <c r="Q210" s="95">
        <f t="shared" si="157"/>
        <v>-2676.1914100084714</v>
      </c>
      <c r="R210" s="95">
        <f t="shared" si="157"/>
        <v>0</v>
      </c>
      <c r="S210" s="95">
        <f t="shared" si="157"/>
        <v>0</v>
      </c>
      <c r="T210" s="95">
        <f t="shared" si="157"/>
        <v>0</v>
      </c>
      <c r="U210" s="95">
        <f t="shared" si="157"/>
        <v>0</v>
      </c>
      <c r="V210" s="95">
        <f t="shared" si="157"/>
        <v>0</v>
      </c>
      <c r="W210" s="95">
        <f t="shared" si="157"/>
        <v>925.80213417857124</v>
      </c>
      <c r="X210" s="95">
        <f t="shared" si="157"/>
        <v>605.45075357142809</v>
      </c>
      <c r="Y210" s="95">
        <f t="shared" si="157"/>
        <v>551.14407197178491</v>
      </c>
      <c r="Z210" s="95">
        <f t="shared" si="157"/>
        <v>486.3445404163682</v>
      </c>
      <c r="AA210" s="95">
        <f t="shared" si="157"/>
        <v>679.91164537302291</v>
      </c>
      <c r="AB210" s="95">
        <f t="shared" si="157"/>
        <v>473.65205497414343</v>
      </c>
      <c r="AC210" s="95">
        <f t="shared" si="157"/>
        <v>532.06182300038915</v>
      </c>
      <c r="AD210" s="95">
        <f t="shared" si="157"/>
        <v>0.20988895089723172</v>
      </c>
      <c r="AE210" s="95">
        <f t="shared" si="157"/>
        <v>1005.6749623170689</v>
      </c>
      <c r="AF210" s="95">
        <f t="shared" si="157"/>
        <v>514.11926267563979</v>
      </c>
      <c r="AG210" s="95">
        <f t="shared" si="157"/>
        <v>550.33913902110783</v>
      </c>
      <c r="AH210" s="95">
        <f t="shared" si="157"/>
        <v>462.83802330696261</v>
      </c>
      <c r="AI210" s="95">
        <f t="shared" si="157"/>
        <v>564.09471976414568</v>
      </c>
      <c r="AJ210" s="95">
        <f t="shared" si="157"/>
        <v>554.85595578314326</v>
      </c>
      <c r="AK210" s="95">
        <f t="shared" si="157"/>
        <v>794.2558317300543</v>
      </c>
      <c r="AL210" s="95">
        <f t="shared" si="157"/>
        <v>483.65032431165946</v>
      </c>
      <c r="AM210" s="95">
        <f t="shared" si="157"/>
        <v>0</v>
      </c>
      <c r="AN210" s="95">
        <f t="shared" si="157"/>
        <v>0</v>
      </c>
      <c r="AO210" s="95">
        <f t="shared" si="157"/>
        <v>0</v>
      </c>
      <c r="AP210" s="95">
        <f t="shared" si="157"/>
        <v>0</v>
      </c>
      <c r="AQ210" s="95">
        <f t="shared" si="157"/>
        <v>0</v>
      </c>
      <c r="AR210" s="95">
        <f t="shared" si="157"/>
        <v>0</v>
      </c>
      <c r="AS210" s="95">
        <f t="shared" si="157"/>
        <v>0</v>
      </c>
      <c r="AT210" s="95">
        <f t="shared" si="157"/>
        <v>0</v>
      </c>
      <c r="AU210" s="95">
        <f t="shared" si="157"/>
        <v>0</v>
      </c>
      <c r="AV210" s="95">
        <f t="shared" si="157"/>
        <v>0</v>
      </c>
      <c r="AW210" s="95">
        <f t="shared" si="157"/>
        <v>0</v>
      </c>
      <c r="AX210" s="95">
        <f t="shared" si="157"/>
        <v>0</v>
      </c>
      <c r="AY210" s="95">
        <f t="shared" si="157"/>
        <v>0</v>
      </c>
      <c r="AZ210" s="95">
        <f t="shared" si="157"/>
        <v>0</v>
      </c>
      <c r="BA210" s="95">
        <f t="shared" si="157"/>
        <v>0</v>
      </c>
      <c r="BB210" s="95">
        <f t="shared" si="157"/>
        <v>0</v>
      </c>
      <c r="BC210" s="95">
        <f t="shared" si="157"/>
        <v>0</v>
      </c>
      <c r="BD210" s="95">
        <f t="shared" si="157"/>
        <v>0</v>
      </c>
      <c r="BE210" s="95">
        <f t="shared" si="157"/>
        <v>0</v>
      </c>
      <c r="BF210" s="95">
        <f t="shared" si="157"/>
        <v>0</v>
      </c>
      <c r="BG210" s="95">
        <f t="shared" si="157"/>
        <v>0</v>
      </c>
      <c r="BH210" s="95">
        <f t="shared" si="157"/>
        <v>0</v>
      </c>
      <c r="BI210" s="95">
        <f t="shared" si="157"/>
        <v>0</v>
      </c>
      <c r="BJ210" s="95">
        <f t="shared" si="157"/>
        <v>0</v>
      </c>
      <c r="BK210" s="95">
        <f t="shared" si="157"/>
        <v>0</v>
      </c>
      <c r="BL210" s="95">
        <f t="shared" si="157"/>
        <v>0</v>
      </c>
      <c r="BM210" s="95">
        <f t="shared" si="157"/>
        <v>0</v>
      </c>
      <c r="BN210" s="95">
        <f t="shared" si="157"/>
        <v>0</v>
      </c>
      <c r="BO210" s="95">
        <f t="shared" si="157"/>
        <v>0</v>
      </c>
      <c r="BP210" s="95">
        <f t="shared" si="157"/>
        <v>0</v>
      </c>
      <c r="BQ210" s="95">
        <f t="shared" si="157"/>
        <v>0</v>
      </c>
      <c r="BR210" s="95">
        <f t="shared" si="157"/>
        <v>0</v>
      </c>
      <c r="BS210" s="95">
        <f t="shared" si="154"/>
        <v>0</v>
      </c>
      <c r="BT210" s="95">
        <f t="shared" si="155"/>
        <v>0</v>
      </c>
      <c r="BU210" s="95">
        <f t="shared" si="155"/>
        <v>0</v>
      </c>
      <c r="BV210" s="95">
        <f t="shared" si="155"/>
        <v>0</v>
      </c>
      <c r="BW210" s="95">
        <f t="shared" si="155"/>
        <v>0</v>
      </c>
      <c r="BX210" s="95">
        <f t="shared" si="155"/>
        <v>0</v>
      </c>
      <c r="BY210" s="95">
        <f t="shared" si="155"/>
        <v>0</v>
      </c>
      <c r="BZ210" s="95">
        <f t="shared" si="155"/>
        <v>0</v>
      </c>
      <c r="CA210" s="95">
        <f t="shared" si="155"/>
        <v>0</v>
      </c>
      <c r="CB210" s="95">
        <f t="shared" si="155"/>
        <v>0</v>
      </c>
      <c r="CC210" s="95">
        <f t="shared" si="155"/>
        <v>0</v>
      </c>
      <c r="CD210" s="95">
        <f t="shared" si="155"/>
        <v>0</v>
      </c>
      <c r="CE210" s="95">
        <f t="shared" si="155"/>
        <v>0</v>
      </c>
      <c r="CF210" s="95">
        <f t="shared" si="155"/>
        <v>0</v>
      </c>
      <c r="CG210" s="95">
        <f t="shared" si="155"/>
        <v>0</v>
      </c>
      <c r="CH210" s="95">
        <f t="shared" si="155"/>
        <v>0</v>
      </c>
    </row>
    <row r="211" spans="2:86">
      <c r="E211" s="90"/>
      <c r="F211" s="63"/>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c r="BI211" s="90"/>
      <c r="BJ211" s="90"/>
      <c r="BK211" s="90"/>
      <c r="BL211" s="90"/>
      <c r="BM211" s="90"/>
      <c r="BN211" s="90"/>
      <c r="BO211" s="90"/>
      <c r="BP211" s="90"/>
      <c r="BQ211" s="90"/>
      <c r="BR211" s="90"/>
      <c r="BS211" s="90"/>
      <c r="BT211" s="90"/>
      <c r="BU211" s="90"/>
      <c r="BV211" s="90"/>
      <c r="BW211" s="90"/>
      <c r="BX211" s="90"/>
      <c r="BY211" s="90"/>
      <c r="BZ211" s="90"/>
      <c r="CA211" s="90"/>
      <c r="CB211" s="90"/>
      <c r="CC211" s="90"/>
      <c r="CD211" s="90"/>
      <c r="CE211" s="90"/>
      <c r="CF211" s="90"/>
      <c r="CG211" s="90"/>
      <c r="CH211" s="90"/>
    </row>
    <row r="212" spans="2:86">
      <c r="B212" t="s">
        <v>102</v>
      </c>
      <c r="C212" s="63"/>
      <c r="D212" s="63"/>
      <c r="E212" s="88">
        <f>SUM(G212:CH212)</f>
        <v>27667.164348315418</v>
      </c>
      <c r="F212" s="63"/>
      <c r="G212" s="95">
        <f>IF(G$52="",0,G202/G$52)</f>
        <v>0</v>
      </c>
      <c r="H212" s="95">
        <f t="shared" ref="H212:BS214" si="158">IF(H$52="",0,H202/H$52)</f>
        <v>0</v>
      </c>
      <c r="I212" s="95">
        <f t="shared" si="158"/>
        <v>0</v>
      </c>
      <c r="J212" s="95">
        <f t="shared" si="158"/>
        <v>0</v>
      </c>
      <c r="K212" s="95">
        <f t="shared" si="158"/>
        <v>0</v>
      </c>
      <c r="L212" s="95">
        <f t="shared" si="158"/>
        <v>0</v>
      </c>
      <c r="M212" s="95">
        <f t="shared" si="158"/>
        <v>0</v>
      </c>
      <c r="N212" s="95">
        <f t="shared" si="158"/>
        <v>0</v>
      </c>
      <c r="O212" s="95">
        <f t="shared" si="158"/>
        <v>0</v>
      </c>
      <c r="P212" s="95">
        <f t="shared" si="158"/>
        <v>0</v>
      </c>
      <c r="Q212" s="95">
        <f t="shared" si="158"/>
        <v>0</v>
      </c>
      <c r="R212" s="95">
        <f t="shared" si="158"/>
        <v>0</v>
      </c>
      <c r="S212" s="95">
        <f t="shared" si="158"/>
        <v>0</v>
      </c>
      <c r="T212" s="95">
        <f t="shared" si="158"/>
        <v>0</v>
      </c>
      <c r="U212" s="95">
        <f t="shared" si="158"/>
        <v>0</v>
      </c>
      <c r="V212" s="95">
        <f t="shared" si="158"/>
        <v>0</v>
      </c>
      <c r="W212" s="95">
        <f t="shared" si="158"/>
        <v>925.80213417857124</v>
      </c>
      <c r="X212" s="95">
        <f t="shared" si="158"/>
        <v>605.45075357142809</v>
      </c>
      <c r="Y212" s="95">
        <f t="shared" si="158"/>
        <v>551.14407197178491</v>
      </c>
      <c r="Z212" s="95">
        <f t="shared" si="158"/>
        <v>486.3445404163682</v>
      </c>
      <c r="AA212" s="95">
        <f t="shared" si="158"/>
        <v>679.91164537302291</v>
      </c>
      <c r="AB212" s="95">
        <f t="shared" si="158"/>
        <v>473.65205497414343</v>
      </c>
      <c r="AC212" s="95">
        <f t="shared" si="158"/>
        <v>532.06182300038915</v>
      </c>
      <c r="AD212" s="95">
        <f t="shared" si="158"/>
        <v>0.20988895089723172</v>
      </c>
      <c r="AE212" s="95">
        <f t="shared" si="158"/>
        <v>1005.6749623170689</v>
      </c>
      <c r="AF212" s="95">
        <f t="shared" si="158"/>
        <v>514.11926267563979</v>
      </c>
      <c r="AG212" s="95">
        <f t="shared" si="158"/>
        <v>550.33913902110783</v>
      </c>
      <c r="AH212" s="95">
        <f t="shared" si="158"/>
        <v>462.83802330696261</v>
      </c>
      <c r="AI212" s="95">
        <f t="shared" si="158"/>
        <v>564.09471976414568</v>
      </c>
      <c r="AJ212" s="95">
        <f t="shared" si="158"/>
        <v>554.85595578314326</v>
      </c>
      <c r="AK212" s="95">
        <f t="shared" si="158"/>
        <v>794.2558317300543</v>
      </c>
      <c r="AL212" s="95">
        <f t="shared" si="158"/>
        <v>483.65032431165946</v>
      </c>
      <c r="AM212" s="95">
        <f t="shared" si="158"/>
        <v>483.83298522399963</v>
      </c>
      <c r="AN212" s="95">
        <f t="shared" si="158"/>
        <v>401.17359519966249</v>
      </c>
      <c r="AO212" s="95">
        <f t="shared" si="158"/>
        <v>439.71854304259347</v>
      </c>
      <c r="AP212" s="95">
        <f t="shared" si="158"/>
        <v>398.16734669475977</v>
      </c>
      <c r="AQ212" s="95">
        <f t="shared" si="158"/>
        <v>396.858808273401</v>
      </c>
      <c r="AR212" s="95">
        <f t="shared" si="158"/>
        <v>399.46075400110396</v>
      </c>
      <c r="AS212" s="95">
        <f t="shared" si="158"/>
        <v>394.112260557941</v>
      </c>
      <c r="AT212" s="95">
        <f t="shared" si="158"/>
        <v>421.91693808576696</v>
      </c>
      <c r="AU212" s="95">
        <f t="shared" si="158"/>
        <v>417.65781051436221</v>
      </c>
      <c r="AV212" s="95">
        <f t="shared" si="158"/>
        <v>429.40966783855714</v>
      </c>
      <c r="AW212" s="95">
        <f t="shared" si="158"/>
        <v>401.48577224623182</v>
      </c>
      <c r="AX212" s="95">
        <f t="shared" si="158"/>
        <v>449.75115078317162</v>
      </c>
      <c r="AY212" s="95">
        <f t="shared" si="158"/>
        <v>454.95344500829401</v>
      </c>
      <c r="AZ212" s="95">
        <f t="shared" si="158"/>
        <v>491.58507236119857</v>
      </c>
      <c r="BA212" s="95">
        <f t="shared" si="158"/>
        <v>560.60540345172876</v>
      </c>
      <c r="BB212" s="95">
        <f t="shared" si="158"/>
        <v>397.16397605665634</v>
      </c>
      <c r="BC212" s="95">
        <f t="shared" si="158"/>
        <v>540.84162547736378</v>
      </c>
      <c r="BD212" s="95">
        <f t="shared" si="158"/>
        <v>382.50301876340598</v>
      </c>
      <c r="BE212" s="95">
        <f t="shared" si="158"/>
        <v>428.52677955870502</v>
      </c>
      <c r="BF212" s="95">
        <f t="shared" si="158"/>
        <v>366.49907048697435</v>
      </c>
      <c r="BG212" s="95">
        <f t="shared" si="158"/>
        <v>345.57582748406497</v>
      </c>
      <c r="BH212" s="95">
        <f t="shared" si="158"/>
        <v>383.1575820016534</v>
      </c>
      <c r="BI212" s="95">
        <f t="shared" si="158"/>
        <v>426.63450993201093</v>
      </c>
      <c r="BJ212" s="95">
        <f t="shared" si="158"/>
        <v>420.94493052534091</v>
      </c>
      <c r="BK212" s="95">
        <f t="shared" si="158"/>
        <v>521.15882508613561</v>
      </c>
      <c r="BL212" s="95">
        <f t="shared" si="158"/>
        <v>411.06059842930244</v>
      </c>
      <c r="BM212" s="95">
        <f t="shared" si="158"/>
        <v>249.20504309187922</v>
      </c>
      <c r="BN212" s="95">
        <f t="shared" si="158"/>
        <v>171.91841791520139</v>
      </c>
      <c r="BO212" s="95">
        <f t="shared" si="158"/>
        <v>230.33192193867757</v>
      </c>
      <c r="BP212" s="95">
        <f t="shared" si="158"/>
        <v>493.76678109155006</v>
      </c>
      <c r="BQ212" s="95">
        <f t="shared" si="158"/>
        <v>4034.9655375966631</v>
      </c>
      <c r="BR212" s="95">
        <f t="shared" si="158"/>
        <v>1178.5742345684164</v>
      </c>
      <c r="BS212" s="95">
        <f t="shared" si="158"/>
        <v>950.29157577353408</v>
      </c>
      <c r="BT212" s="95">
        <f t="shared" ref="BT212:CH214" si="159">IF(BT$52="",0,BT202/BT$52)</f>
        <v>8.949407908723062</v>
      </c>
      <c r="BU212" s="95">
        <f t="shared" si="159"/>
        <v>0</v>
      </c>
      <c r="BV212" s="95">
        <f t="shared" si="159"/>
        <v>0</v>
      </c>
      <c r="BW212" s="95">
        <f t="shared" si="159"/>
        <v>0</v>
      </c>
      <c r="BX212" s="95">
        <f t="shared" si="159"/>
        <v>0</v>
      </c>
      <c r="BY212" s="95">
        <f t="shared" si="159"/>
        <v>0</v>
      </c>
      <c r="BZ212" s="95">
        <f t="shared" si="159"/>
        <v>0</v>
      </c>
      <c r="CA212" s="95">
        <f t="shared" si="159"/>
        <v>0</v>
      </c>
      <c r="CB212" s="95">
        <f t="shared" si="159"/>
        <v>0</v>
      </c>
      <c r="CC212" s="95">
        <f t="shared" si="159"/>
        <v>0</v>
      </c>
      <c r="CD212" s="95">
        <f t="shared" si="159"/>
        <v>0</v>
      </c>
      <c r="CE212" s="95">
        <f t="shared" si="159"/>
        <v>0</v>
      </c>
      <c r="CF212" s="95">
        <f t="shared" si="159"/>
        <v>0</v>
      </c>
      <c r="CG212" s="95">
        <f t="shared" si="159"/>
        <v>0</v>
      </c>
      <c r="CH212" s="95">
        <f t="shared" si="159"/>
        <v>0</v>
      </c>
    </row>
    <row r="213" spans="2:86">
      <c r="B213" t="s">
        <v>103</v>
      </c>
      <c r="E213" s="90">
        <f>SUM(G213:CH213)</f>
        <v>18092.090915788656</v>
      </c>
      <c r="F213" s="63"/>
      <c r="G213" s="91">
        <f t="shared" ref="G213:BR213" si="160">IF(G$52="",0,G203/G$52)</f>
        <v>0</v>
      </c>
      <c r="H213" s="91">
        <f t="shared" si="160"/>
        <v>-9</v>
      </c>
      <c r="I213" s="91">
        <f t="shared" si="160"/>
        <v>0</v>
      </c>
      <c r="J213" s="91">
        <f t="shared" si="160"/>
        <v>0</v>
      </c>
      <c r="K213" s="91">
        <f t="shared" si="160"/>
        <v>0</v>
      </c>
      <c r="L213" s="91">
        <f t="shared" si="160"/>
        <v>0</v>
      </c>
      <c r="M213" s="91">
        <f t="shared" si="160"/>
        <v>-673.64145714593758</v>
      </c>
      <c r="N213" s="91">
        <f t="shared" si="160"/>
        <v>-1661.2164352375817</v>
      </c>
      <c r="O213" s="91">
        <f t="shared" si="160"/>
        <v>-3281.8435196118598</v>
      </c>
      <c r="P213" s="91">
        <f t="shared" si="160"/>
        <v>-1273.1806105229111</v>
      </c>
      <c r="Q213" s="91">
        <f t="shared" si="160"/>
        <v>-2676.1914100084714</v>
      </c>
      <c r="R213" s="91">
        <f t="shared" si="160"/>
        <v>0</v>
      </c>
      <c r="S213" s="91">
        <f t="shared" si="160"/>
        <v>0</v>
      </c>
      <c r="T213" s="91">
        <f t="shared" si="160"/>
        <v>0</v>
      </c>
      <c r="U213" s="91">
        <f t="shared" si="160"/>
        <v>0</v>
      </c>
      <c r="V213" s="91">
        <f t="shared" si="160"/>
        <v>0</v>
      </c>
      <c r="W213" s="91">
        <f t="shared" si="160"/>
        <v>925.80213417857124</v>
      </c>
      <c r="X213" s="91">
        <f t="shared" si="160"/>
        <v>605.45075357142809</v>
      </c>
      <c r="Y213" s="91">
        <f t="shared" si="160"/>
        <v>551.14407197178491</v>
      </c>
      <c r="Z213" s="91">
        <f t="shared" si="160"/>
        <v>486.3445404163682</v>
      </c>
      <c r="AA213" s="91">
        <f t="shared" si="160"/>
        <v>679.91164537302291</v>
      </c>
      <c r="AB213" s="91">
        <f t="shared" si="160"/>
        <v>473.65205497414343</v>
      </c>
      <c r="AC213" s="91">
        <f t="shared" si="160"/>
        <v>532.06182300038915</v>
      </c>
      <c r="AD213" s="91">
        <f t="shared" si="160"/>
        <v>0.20988895089723172</v>
      </c>
      <c r="AE213" s="91">
        <f t="shared" si="160"/>
        <v>1005.6749623170689</v>
      </c>
      <c r="AF213" s="91">
        <f t="shared" si="160"/>
        <v>514.11926267563979</v>
      </c>
      <c r="AG213" s="91">
        <f t="shared" si="160"/>
        <v>550.33913902110783</v>
      </c>
      <c r="AH213" s="91">
        <f t="shared" si="160"/>
        <v>462.83802330696261</v>
      </c>
      <c r="AI213" s="91">
        <f t="shared" si="160"/>
        <v>564.09471976414568</v>
      </c>
      <c r="AJ213" s="91">
        <f t="shared" si="160"/>
        <v>554.85595578314326</v>
      </c>
      <c r="AK213" s="91">
        <f t="shared" si="160"/>
        <v>794.2558317300543</v>
      </c>
      <c r="AL213" s="91">
        <f t="shared" si="160"/>
        <v>483.65032431165946</v>
      </c>
      <c r="AM213" s="91">
        <f t="shared" si="160"/>
        <v>483.83298522399963</v>
      </c>
      <c r="AN213" s="91">
        <f t="shared" si="160"/>
        <v>401.17359519966249</v>
      </c>
      <c r="AO213" s="91">
        <f t="shared" si="160"/>
        <v>439.71854304259347</v>
      </c>
      <c r="AP213" s="91">
        <f t="shared" si="160"/>
        <v>398.16734669475977</v>
      </c>
      <c r="AQ213" s="91">
        <f t="shared" si="160"/>
        <v>396.858808273401</v>
      </c>
      <c r="AR213" s="91">
        <f t="shared" si="160"/>
        <v>399.46075400110396</v>
      </c>
      <c r="AS213" s="91">
        <f t="shared" si="160"/>
        <v>394.112260557941</v>
      </c>
      <c r="AT213" s="91">
        <f t="shared" si="160"/>
        <v>421.91693808576696</v>
      </c>
      <c r="AU213" s="91">
        <f t="shared" si="160"/>
        <v>417.65781051436221</v>
      </c>
      <c r="AV213" s="91">
        <f t="shared" si="160"/>
        <v>429.40966783855714</v>
      </c>
      <c r="AW213" s="91">
        <f t="shared" si="160"/>
        <v>401.48577224623182</v>
      </c>
      <c r="AX213" s="91">
        <f t="shared" si="160"/>
        <v>449.75115078317162</v>
      </c>
      <c r="AY213" s="91">
        <f t="shared" si="160"/>
        <v>454.95344500829401</v>
      </c>
      <c r="AZ213" s="91">
        <f t="shared" si="160"/>
        <v>491.58507236119857</v>
      </c>
      <c r="BA213" s="91">
        <f t="shared" si="160"/>
        <v>560.60540345172876</v>
      </c>
      <c r="BB213" s="91">
        <f t="shared" si="160"/>
        <v>397.16397605665634</v>
      </c>
      <c r="BC213" s="91">
        <f t="shared" si="160"/>
        <v>540.84162547736378</v>
      </c>
      <c r="BD213" s="91">
        <f t="shared" si="160"/>
        <v>382.50301876340598</v>
      </c>
      <c r="BE213" s="91">
        <f t="shared" si="160"/>
        <v>428.52677955870502</v>
      </c>
      <c r="BF213" s="91">
        <f t="shared" si="160"/>
        <v>366.49907048697435</v>
      </c>
      <c r="BG213" s="91">
        <f t="shared" si="160"/>
        <v>345.57582748406497</v>
      </c>
      <c r="BH213" s="91">
        <f t="shared" si="160"/>
        <v>383.1575820016534</v>
      </c>
      <c r="BI213" s="91">
        <f t="shared" si="160"/>
        <v>426.63450993201093</v>
      </c>
      <c r="BJ213" s="91">
        <f t="shared" si="160"/>
        <v>420.94493052534091</v>
      </c>
      <c r="BK213" s="91">
        <f t="shared" si="160"/>
        <v>521.15882508613561</v>
      </c>
      <c r="BL213" s="91">
        <f t="shared" si="160"/>
        <v>411.06059842930244</v>
      </c>
      <c r="BM213" s="91">
        <f t="shared" si="160"/>
        <v>249.20504309187922</v>
      </c>
      <c r="BN213" s="91">
        <f t="shared" si="160"/>
        <v>171.91841791520139</v>
      </c>
      <c r="BO213" s="91">
        <f t="shared" si="160"/>
        <v>230.33192193867757</v>
      </c>
      <c r="BP213" s="91">
        <f t="shared" si="160"/>
        <v>493.76678109155006</v>
      </c>
      <c r="BQ213" s="91">
        <f t="shared" si="160"/>
        <v>4034.9655375966631</v>
      </c>
      <c r="BR213" s="91">
        <f t="shared" si="160"/>
        <v>1178.5742345684164</v>
      </c>
      <c r="BS213" s="91">
        <f t="shared" si="158"/>
        <v>950.29157577353408</v>
      </c>
      <c r="BT213" s="91">
        <f t="shared" si="159"/>
        <v>8.949407908723062</v>
      </c>
      <c r="BU213" s="91">
        <f t="shared" si="159"/>
        <v>0</v>
      </c>
      <c r="BV213" s="91">
        <f t="shared" si="159"/>
        <v>0</v>
      </c>
      <c r="BW213" s="91">
        <f t="shared" si="159"/>
        <v>0</v>
      </c>
      <c r="BX213" s="91">
        <f t="shared" si="159"/>
        <v>0</v>
      </c>
      <c r="BY213" s="91">
        <f t="shared" si="159"/>
        <v>0</v>
      </c>
      <c r="BZ213" s="91">
        <f t="shared" si="159"/>
        <v>0</v>
      </c>
      <c r="CA213" s="91">
        <f t="shared" si="159"/>
        <v>0</v>
      </c>
      <c r="CB213" s="91">
        <f t="shared" si="159"/>
        <v>0</v>
      </c>
      <c r="CC213" s="91">
        <f t="shared" si="159"/>
        <v>0</v>
      </c>
      <c r="CD213" s="91">
        <f t="shared" si="159"/>
        <v>0</v>
      </c>
      <c r="CE213" s="91">
        <f t="shared" si="159"/>
        <v>0</v>
      </c>
      <c r="CF213" s="91">
        <f t="shared" si="159"/>
        <v>0</v>
      </c>
      <c r="CG213" s="91">
        <f t="shared" si="159"/>
        <v>0</v>
      </c>
      <c r="CH213" s="91">
        <f t="shared" si="159"/>
        <v>0</v>
      </c>
    </row>
    <row r="214" spans="2:86">
      <c r="B214" t="s">
        <v>104</v>
      </c>
      <c r="E214" s="88">
        <f>SUM(G214:CH214)</f>
        <v>-390.66830118037456</v>
      </c>
      <c r="F214" s="63"/>
      <c r="G214" s="95">
        <f t="shared" ref="G214:BR214" si="161">IF(G$52="",0,G204/G$52)</f>
        <v>0</v>
      </c>
      <c r="H214" s="95">
        <f t="shared" si="161"/>
        <v>-9</v>
      </c>
      <c r="I214" s="95">
        <f t="shared" si="161"/>
        <v>0</v>
      </c>
      <c r="J214" s="95">
        <f t="shared" si="161"/>
        <v>0</v>
      </c>
      <c r="K214" s="95">
        <f t="shared" si="161"/>
        <v>0</v>
      </c>
      <c r="L214" s="95">
        <f t="shared" si="161"/>
        <v>0</v>
      </c>
      <c r="M214" s="95">
        <f t="shared" si="161"/>
        <v>-673.64145714593758</v>
      </c>
      <c r="N214" s="95">
        <f t="shared" si="161"/>
        <v>-1661.2164352375817</v>
      </c>
      <c r="O214" s="95">
        <f t="shared" si="161"/>
        <v>-3281.8435196118598</v>
      </c>
      <c r="P214" s="95">
        <f t="shared" si="161"/>
        <v>-1273.1806105229111</v>
      </c>
      <c r="Q214" s="95">
        <f t="shared" si="161"/>
        <v>-2676.1914100084714</v>
      </c>
      <c r="R214" s="95">
        <f t="shared" si="161"/>
        <v>0</v>
      </c>
      <c r="S214" s="95">
        <f t="shared" si="161"/>
        <v>0</v>
      </c>
      <c r="T214" s="95">
        <f t="shared" si="161"/>
        <v>0</v>
      </c>
      <c r="U214" s="95">
        <f t="shared" si="161"/>
        <v>0</v>
      </c>
      <c r="V214" s="95">
        <f t="shared" si="161"/>
        <v>0</v>
      </c>
      <c r="W214" s="95">
        <f t="shared" si="161"/>
        <v>925.80213417857124</v>
      </c>
      <c r="X214" s="95">
        <f t="shared" si="161"/>
        <v>605.45075357142809</v>
      </c>
      <c r="Y214" s="95">
        <f t="shared" si="161"/>
        <v>551.14407197178491</v>
      </c>
      <c r="Z214" s="95">
        <f t="shared" si="161"/>
        <v>486.3445404163682</v>
      </c>
      <c r="AA214" s="95">
        <f t="shared" si="161"/>
        <v>679.91164537302291</v>
      </c>
      <c r="AB214" s="95">
        <f t="shared" si="161"/>
        <v>473.65205497414343</v>
      </c>
      <c r="AC214" s="95">
        <f t="shared" si="161"/>
        <v>532.06182300038915</v>
      </c>
      <c r="AD214" s="95">
        <f t="shared" si="161"/>
        <v>0.20988895089723172</v>
      </c>
      <c r="AE214" s="95">
        <f t="shared" si="161"/>
        <v>1005.6749623170689</v>
      </c>
      <c r="AF214" s="95">
        <f t="shared" si="161"/>
        <v>514.11926267563979</v>
      </c>
      <c r="AG214" s="95">
        <f t="shared" si="161"/>
        <v>550.33913902110783</v>
      </c>
      <c r="AH214" s="95">
        <f t="shared" si="161"/>
        <v>462.83802330696261</v>
      </c>
      <c r="AI214" s="95">
        <f t="shared" si="161"/>
        <v>564.09471976414568</v>
      </c>
      <c r="AJ214" s="95">
        <f t="shared" si="161"/>
        <v>554.85595578314326</v>
      </c>
      <c r="AK214" s="95">
        <f t="shared" si="161"/>
        <v>794.2558317300543</v>
      </c>
      <c r="AL214" s="95">
        <f t="shared" si="161"/>
        <v>483.65032431165946</v>
      </c>
      <c r="AM214" s="95">
        <f t="shared" si="161"/>
        <v>0</v>
      </c>
      <c r="AN214" s="95">
        <f t="shared" si="161"/>
        <v>0</v>
      </c>
      <c r="AO214" s="95">
        <f t="shared" si="161"/>
        <v>0</v>
      </c>
      <c r="AP214" s="95">
        <f t="shared" si="161"/>
        <v>0</v>
      </c>
      <c r="AQ214" s="95">
        <f t="shared" si="161"/>
        <v>0</v>
      </c>
      <c r="AR214" s="95">
        <f t="shared" si="161"/>
        <v>0</v>
      </c>
      <c r="AS214" s="95">
        <f t="shared" si="161"/>
        <v>0</v>
      </c>
      <c r="AT214" s="95">
        <f t="shared" si="161"/>
        <v>0</v>
      </c>
      <c r="AU214" s="95">
        <f t="shared" si="161"/>
        <v>0</v>
      </c>
      <c r="AV214" s="95">
        <f t="shared" si="161"/>
        <v>0</v>
      </c>
      <c r="AW214" s="95">
        <f t="shared" si="161"/>
        <v>0</v>
      </c>
      <c r="AX214" s="95">
        <f t="shared" si="161"/>
        <v>0</v>
      </c>
      <c r="AY214" s="95">
        <f t="shared" si="161"/>
        <v>0</v>
      </c>
      <c r="AZ214" s="95">
        <f t="shared" si="161"/>
        <v>0</v>
      </c>
      <c r="BA214" s="95">
        <f t="shared" si="161"/>
        <v>0</v>
      </c>
      <c r="BB214" s="95">
        <f t="shared" si="161"/>
        <v>0</v>
      </c>
      <c r="BC214" s="95">
        <f t="shared" si="161"/>
        <v>0</v>
      </c>
      <c r="BD214" s="95">
        <f t="shared" si="161"/>
        <v>0</v>
      </c>
      <c r="BE214" s="95">
        <f t="shared" si="161"/>
        <v>0</v>
      </c>
      <c r="BF214" s="95">
        <f t="shared" si="161"/>
        <v>0</v>
      </c>
      <c r="BG214" s="95">
        <f t="shared" si="161"/>
        <v>0</v>
      </c>
      <c r="BH214" s="95">
        <f t="shared" si="161"/>
        <v>0</v>
      </c>
      <c r="BI214" s="95">
        <f t="shared" si="161"/>
        <v>0</v>
      </c>
      <c r="BJ214" s="95">
        <f t="shared" si="161"/>
        <v>0</v>
      </c>
      <c r="BK214" s="95">
        <f t="shared" si="161"/>
        <v>0</v>
      </c>
      <c r="BL214" s="95">
        <f t="shared" si="161"/>
        <v>0</v>
      </c>
      <c r="BM214" s="95">
        <f t="shared" si="161"/>
        <v>0</v>
      </c>
      <c r="BN214" s="95">
        <f t="shared" si="161"/>
        <v>0</v>
      </c>
      <c r="BO214" s="95">
        <f t="shared" si="161"/>
        <v>0</v>
      </c>
      <c r="BP214" s="95">
        <f t="shared" si="161"/>
        <v>0</v>
      </c>
      <c r="BQ214" s="95">
        <f t="shared" si="161"/>
        <v>0</v>
      </c>
      <c r="BR214" s="95">
        <f t="shared" si="161"/>
        <v>0</v>
      </c>
      <c r="BS214" s="95">
        <f t="shared" si="158"/>
        <v>0</v>
      </c>
      <c r="BT214" s="95">
        <f t="shared" si="159"/>
        <v>0</v>
      </c>
      <c r="BU214" s="95">
        <f t="shared" si="159"/>
        <v>0</v>
      </c>
      <c r="BV214" s="95">
        <f t="shared" si="159"/>
        <v>0</v>
      </c>
      <c r="BW214" s="95">
        <f t="shared" si="159"/>
        <v>0</v>
      </c>
      <c r="BX214" s="95">
        <f t="shared" si="159"/>
        <v>0</v>
      </c>
      <c r="BY214" s="95">
        <f t="shared" si="159"/>
        <v>0</v>
      </c>
      <c r="BZ214" s="95">
        <f t="shared" si="159"/>
        <v>0</v>
      </c>
      <c r="CA214" s="95">
        <f t="shared" si="159"/>
        <v>0</v>
      </c>
      <c r="CB214" s="95">
        <f t="shared" si="159"/>
        <v>0</v>
      </c>
      <c r="CC214" s="95">
        <f t="shared" si="159"/>
        <v>0</v>
      </c>
      <c r="CD214" s="95">
        <f t="shared" si="159"/>
        <v>0</v>
      </c>
      <c r="CE214" s="95">
        <f t="shared" si="159"/>
        <v>0</v>
      </c>
      <c r="CF214" s="95">
        <f t="shared" si="159"/>
        <v>0</v>
      </c>
      <c r="CG214" s="95">
        <f t="shared" si="159"/>
        <v>0</v>
      </c>
      <c r="CH214" s="95">
        <f t="shared" si="159"/>
        <v>0</v>
      </c>
    </row>
    <row r="215" spans="2:86">
      <c r="B215" s="63"/>
      <c r="E215" s="90"/>
      <c r="F215" s="63"/>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c r="BI215" s="90"/>
      <c r="BJ215" s="90"/>
      <c r="BK215" s="90"/>
      <c r="BL215" s="90"/>
      <c r="BM215" s="90"/>
      <c r="BN215" s="90"/>
      <c r="BO215" s="90"/>
      <c r="BP215" s="90"/>
      <c r="BQ215" s="90"/>
      <c r="BR215" s="90"/>
      <c r="BS215" s="90"/>
      <c r="BT215" s="90"/>
      <c r="BU215" s="90"/>
      <c r="BV215" s="90"/>
      <c r="BW215" s="90"/>
      <c r="BX215" s="90"/>
      <c r="BY215" s="90"/>
      <c r="BZ215" s="90"/>
      <c r="CA215" s="90"/>
      <c r="CB215" s="90"/>
      <c r="CC215" s="90"/>
      <c r="CD215" s="90"/>
      <c r="CE215" s="90"/>
      <c r="CF215" s="90"/>
      <c r="CG215" s="90"/>
      <c r="CH215" s="90"/>
    </row>
    <row r="216" spans="2:86">
      <c r="B216" s="100" t="str">
        <f>B18</f>
        <v>Enter name</v>
      </c>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row>
    <row r="218" spans="2:86">
      <c r="B218" t="s">
        <v>96</v>
      </c>
      <c r="E218" s="90">
        <f>SUM(G218:CH218)</f>
        <v>0</v>
      </c>
      <c r="G218" s="95">
        <f t="shared" ref="G218:BR218" si="162">(G$28*$C$18)+(G$29*$D$18)+(G$30*$C$18)</f>
        <v>0</v>
      </c>
      <c r="H218" s="95">
        <f t="shared" si="162"/>
        <v>0</v>
      </c>
      <c r="I218" s="95">
        <f t="shared" si="162"/>
        <v>0</v>
      </c>
      <c r="J218" s="95">
        <f t="shared" si="162"/>
        <v>0</v>
      </c>
      <c r="K218" s="95">
        <f t="shared" si="162"/>
        <v>0</v>
      </c>
      <c r="L218" s="95">
        <f t="shared" si="162"/>
        <v>0</v>
      </c>
      <c r="M218" s="95">
        <f t="shared" si="162"/>
        <v>0</v>
      </c>
      <c r="N218" s="95">
        <f t="shared" si="162"/>
        <v>0</v>
      </c>
      <c r="O218" s="95">
        <f t="shared" si="162"/>
        <v>0</v>
      </c>
      <c r="P218" s="95">
        <f t="shared" si="162"/>
        <v>0</v>
      </c>
      <c r="Q218" s="95">
        <f t="shared" si="162"/>
        <v>0</v>
      </c>
      <c r="R218" s="95">
        <f t="shared" si="162"/>
        <v>0</v>
      </c>
      <c r="S218" s="95">
        <f t="shared" si="162"/>
        <v>0</v>
      </c>
      <c r="T218" s="95">
        <f t="shared" si="162"/>
        <v>0</v>
      </c>
      <c r="U218" s="95">
        <f t="shared" si="162"/>
        <v>0</v>
      </c>
      <c r="V218" s="95">
        <f t="shared" si="162"/>
        <v>0</v>
      </c>
      <c r="W218" s="95">
        <f t="shared" si="162"/>
        <v>0</v>
      </c>
      <c r="X218" s="95">
        <f t="shared" si="162"/>
        <v>0</v>
      </c>
      <c r="Y218" s="95">
        <f t="shared" si="162"/>
        <v>0</v>
      </c>
      <c r="Z218" s="95">
        <f t="shared" si="162"/>
        <v>0</v>
      </c>
      <c r="AA218" s="95">
        <f t="shared" si="162"/>
        <v>0</v>
      </c>
      <c r="AB218" s="95">
        <f t="shared" si="162"/>
        <v>0</v>
      </c>
      <c r="AC218" s="95">
        <f t="shared" si="162"/>
        <v>0</v>
      </c>
      <c r="AD218" s="95">
        <f t="shared" si="162"/>
        <v>0</v>
      </c>
      <c r="AE218" s="95">
        <f t="shared" si="162"/>
        <v>0</v>
      </c>
      <c r="AF218" s="95">
        <f t="shared" si="162"/>
        <v>0</v>
      </c>
      <c r="AG218" s="95">
        <f t="shared" si="162"/>
        <v>0</v>
      </c>
      <c r="AH218" s="95">
        <f t="shared" si="162"/>
        <v>0</v>
      </c>
      <c r="AI218" s="95">
        <f t="shared" si="162"/>
        <v>0</v>
      </c>
      <c r="AJ218" s="95">
        <f t="shared" si="162"/>
        <v>0</v>
      </c>
      <c r="AK218" s="95">
        <f t="shared" si="162"/>
        <v>0</v>
      </c>
      <c r="AL218" s="95">
        <f t="shared" si="162"/>
        <v>0</v>
      </c>
      <c r="AM218" s="95">
        <f t="shared" si="162"/>
        <v>0</v>
      </c>
      <c r="AN218" s="95">
        <f t="shared" si="162"/>
        <v>0</v>
      </c>
      <c r="AO218" s="95">
        <f t="shared" si="162"/>
        <v>0</v>
      </c>
      <c r="AP218" s="95">
        <f t="shared" si="162"/>
        <v>0</v>
      </c>
      <c r="AQ218" s="95">
        <f t="shared" si="162"/>
        <v>0</v>
      </c>
      <c r="AR218" s="95">
        <f t="shared" si="162"/>
        <v>0</v>
      </c>
      <c r="AS218" s="95">
        <f t="shared" si="162"/>
        <v>0</v>
      </c>
      <c r="AT218" s="95">
        <f t="shared" si="162"/>
        <v>0</v>
      </c>
      <c r="AU218" s="95">
        <f t="shared" si="162"/>
        <v>0</v>
      </c>
      <c r="AV218" s="95">
        <f t="shared" si="162"/>
        <v>0</v>
      </c>
      <c r="AW218" s="95">
        <f t="shared" si="162"/>
        <v>0</v>
      </c>
      <c r="AX218" s="95">
        <f t="shared" si="162"/>
        <v>0</v>
      </c>
      <c r="AY218" s="95">
        <f t="shared" si="162"/>
        <v>0</v>
      </c>
      <c r="AZ218" s="95">
        <f t="shared" si="162"/>
        <v>0</v>
      </c>
      <c r="BA218" s="95">
        <f t="shared" si="162"/>
        <v>0</v>
      </c>
      <c r="BB218" s="95">
        <f t="shared" si="162"/>
        <v>0</v>
      </c>
      <c r="BC218" s="95">
        <f t="shared" si="162"/>
        <v>0</v>
      </c>
      <c r="BD218" s="95">
        <f t="shared" si="162"/>
        <v>0</v>
      </c>
      <c r="BE218" s="95">
        <f t="shared" si="162"/>
        <v>0</v>
      </c>
      <c r="BF218" s="95">
        <f t="shared" si="162"/>
        <v>0</v>
      </c>
      <c r="BG218" s="95">
        <f t="shared" si="162"/>
        <v>0</v>
      </c>
      <c r="BH218" s="95">
        <f t="shared" si="162"/>
        <v>0</v>
      </c>
      <c r="BI218" s="95">
        <f t="shared" si="162"/>
        <v>0</v>
      </c>
      <c r="BJ218" s="95">
        <f t="shared" si="162"/>
        <v>0</v>
      </c>
      <c r="BK218" s="95">
        <f t="shared" si="162"/>
        <v>0</v>
      </c>
      <c r="BL218" s="95">
        <f t="shared" si="162"/>
        <v>0</v>
      </c>
      <c r="BM218" s="95">
        <f t="shared" si="162"/>
        <v>0</v>
      </c>
      <c r="BN218" s="95">
        <f t="shared" si="162"/>
        <v>0</v>
      </c>
      <c r="BO218" s="95">
        <f t="shared" si="162"/>
        <v>0</v>
      </c>
      <c r="BP218" s="95">
        <f t="shared" si="162"/>
        <v>0</v>
      </c>
      <c r="BQ218" s="95">
        <f t="shared" si="162"/>
        <v>0</v>
      </c>
      <c r="BR218" s="95">
        <f t="shared" si="162"/>
        <v>0</v>
      </c>
      <c r="BS218" s="95">
        <f t="shared" ref="BS218:CH218" si="163">(BS$28*$C$18)+(BS$29*$D$18)+(BS$30*$C$18)</f>
        <v>0</v>
      </c>
      <c r="BT218" s="95">
        <f t="shared" si="163"/>
        <v>0</v>
      </c>
      <c r="BU218" s="95">
        <f t="shared" si="163"/>
        <v>0</v>
      </c>
      <c r="BV218" s="95">
        <f t="shared" si="163"/>
        <v>0</v>
      </c>
      <c r="BW218" s="95">
        <f t="shared" si="163"/>
        <v>0</v>
      </c>
      <c r="BX218" s="95">
        <f t="shared" si="163"/>
        <v>0</v>
      </c>
      <c r="BY218" s="95">
        <f t="shared" si="163"/>
        <v>0</v>
      </c>
      <c r="BZ218" s="95">
        <f t="shared" si="163"/>
        <v>0</v>
      </c>
      <c r="CA218" s="95">
        <f t="shared" si="163"/>
        <v>0</v>
      </c>
      <c r="CB218" s="95">
        <f t="shared" si="163"/>
        <v>0</v>
      </c>
      <c r="CC218" s="95">
        <f t="shared" si="163"/>
        <v>0</v>
      </c>
      <c r="CD218" s="95">
        <f t="shared" si="163"/>
        <v>0</v>
      </c>
      <c r="CE218" s="95">
        <f t="shared" si="163"/>
        <v>0</v>
      </c>
      <c r="CF218" s="95">
        <f t="shared" si="163"/>
        <v>0</v>
      </c>
      <c r="CG218" s="95">
        <f t="shared" si="163"/>
        <v>0</v>
      </c>
      <c r="CH218" s="95">
        <f t="shared" si="163"/>
        <v>0</v>
      </c>
    </row>
    <row r="219" spans="2:86">
      <c r="B219" t="s">
        <v>97</v>
      </c>
      <c r="E219" s="90">
        <f>SUM(G219:CH219)</f>
        <v>0</v>
      </c>
      <c r="G219" s="95">
        <f t="shared" ref="G219:BR219" si="164">(G$56*$C$18)+(G$57*$D$18)+(G$58*$D$18)+(G$59*$C$18)</f>
        <v>0</v>
      </c>
      <c r="H219" s="95">
        <f t="shared" si="164"/>
        <v>0</v>
      </c>
      <c r="I219" s="95">
        <f t="shared" si="164"/>
        <v>0</v>
      </c>
      <c r="J219" s="95">
        <f t="shared" si="164"/>
        <v>0</v>
      </c>
      <c r="K219" s="95">
        <f t="shared" si="164"/>
        <v>0</v>
      </c>
      <c r="L219" s="95">
        <f t="shared" si="164"/>
        <v>0</v>
      </c>
      <c r="M219" s="95">
        <f t="shared" si="164"/>
        <v>0</v>
      </c>
      <c r="N219" s="95">
        <f t="shared" si="164"/>
        <v>0</v>
      </c>
      <c r="O219" s="95">
        <f t="shared" si="164"/>
        <v>0</v>
      </c>
      <c r="P219" s="95">
        <f t="shared" si="164"/>
        <v>0</v>
      </c>
      <c r="Q219" s="95">
        <f t="shared" si="164"/>
        <v>0</v>
      </c>
      <c r="R219" s="95">
        <f t="shared" si="164"/>
        <v>0</v>
      </c>
      <c r="S219" s="95">
        <f t="shared" si="164"/>
        <v>0</v>
      </c>
      <c r="T219" s="95">
        <f t="shared" si="164"/>
        <v>0</v>
      </c>
      <c r="U219" s="95">
        <f t="shared" si="164"/>
        <v>0</v>
      </c>
      <c r="V219" s="95">
        <f t="shared" si="164"/>
        <v>0</v>
      </c>
      <c r="W219" s="95">
        <f t="shared" si="164"/>
        <v>0</v>
      </c>
      <c r="X219" s="95">
        <f t="shared" si="164"/>
        <v>0</v>
      </c>
      <c r="Y219" s="95">
        <f t="shared" si="164"/>
        <v>0</v>
      </c>
      <c r="Z219" s="95">
        <f t="shared" si="164"/>
        <v>0</v>
      </c>
      <c r="AA219" s="95">
        <f t="shared" si="164"/>
        <v>0</v>
      </c>
      <c r="AB219" s="95">
        <f t="shared" si="164"/>
        <v>0</v>
      </c>
      <c r="AC219" s="95">
        <f t="shared" si="164"/>
        <v>0</v>
      </c>
      <c r="AD219" s="95">
        <f t="shared" si="164"/>
        <v>0</v>
      </c>
      <c r="AE219" s="95">
        <f t="shared" si="164"/>
        <v>0</v>
      </c>
      <c r="AF219" s="95">
        <f t="shared" si="164"/>
        <v>0</v>
      </c>
      <c r="AG219" s="95">
        <f t="shared" si="164"/>
        <v>0</v>
      </c>
      <c r="AH219" s="95">
        <f t="shared" si="164"/>
        <v>0</v>
      </c>
      <c r="AI219" s="95">
        <f t="shared" si="164"/>
        <v>0</v>
      </c>
      <c r="AJ219" s="95">
        <f t="shared" si="164"/>
        <v>0</v>
      </c>
      <c r="AK219" s="95">
        <f t="shared" si="164"/>
        <v>0</v>
      </c>
      <c r="AL219" s="95">
        <f t="shared" si="164"/>
        <v>0</v>
      </c>
      <c r="AM219" s="95">
        <f t="shared" si="164"/>
        <v>0</v>
      </c>
      <c r="AN219" s="95">
        <f t="shared" si="164"/>
        <v>0</v>
      </c>
      <c r="AO219" s="95">
        <f t="shared" si="164"/>
        <v>0</v>
      </c>
      <c r="AP219" s="95">
        <f t="shared" si="164"/>
        <v>0</v>
      </c>
      <c r="AQ219" s="95">
        <f t="shared" si="164"/>
        <v>0</v>
      </c>
      <c r="AR219" s="95">
        <f t="shared" si="164"/>
        <v>0</v>
      </c>
      <c r="AS219" s="95">
        <f t="shared" si="164"/>
        <v>0</v>
      </c>
      <c r="AT219" s="95">
        <f t="shared" si="164"/>
        <v>0</v>
      </c>
      <c r="AU219" s="95">
        <f t="shared" si="164"/>
        <v>0</v>
      </c>
      <c r="AV219" s="95">
        <f t="shared" si="164"/>
        <v>0</v>
      </c>
      <c r="AW219" s="95">
        <f t="shared" si="164"/>
        <v>0</v>
      </c>
      <c r="AX219" s="95">
        <f t="shared" si="164"/>
        <v>0</v>
      </c>
      <c r="AY219" s="95">
        <f t="shared" si="164"/>
        <v>0</v>
      </c>
      <c r="AZ219" s="95">
        <f t="shared" si="164"/>
        <v>0</v>
      </c>
      <c r="BA219" s="95">
        <f t="shared" si="164"/>
        <v>0</v>
      </c>
      <c r="BB219" s="95">
        <f t="shared" si="164"/>
        <v>0</v>
      </c>
      <c r="BC219" s="95">
        <f t="shared" si="164"/>
        <v>0</v>
      </c>
      <c r="BD219" s="95">
        <f t="shared" si="164"/>
        <v>0</v>
      </c>
      <c r="BE219" s="95">
        <f t="shared" si="164"/>
        <v>0</v>
      </c>
      <c r="BF219" s="95">
        <f t="shared" si="164"/>
        <v>0</v>
      </c>
      <c r="BG219" s="95">
        <f t="shared" si="164"/>
        <v>0</v>
      </c>
      <c r="BH219" s="95">
        <f t="shared" si="164"/>
        <v>0</v>
      </c>
      <c r="BI219" s="95">
        <f t="shared" si="164"/>
        <v>0</v>
      </c>
      <c r="BJ219" s="95">
        <f t="shared" si="164"/>
        <v>0</v>
      </c>
      <c r="BK219" s="95">
        <f t="shared" si="164"/>
        <v>0</v>
      </c>
      <c r="BL219" s="95">
        <f t="shared" si="164"/>
        <v>0</v>
      </c>
      <c r="BM219" s="95">
        <f t="shared" si="164"/>
        <v>0</v>
      </c>
      <c r="BN219" s="95">
        <f t="shared" si="164"/>
        <v>0</v>
      </c>
      <c r="BO219" s="95">
        <f t="shared" si="164"/>
        <v>0</v>
      </c>
      <c r="BP219" s="95">
        <f t="shared" si="164"/>
        <v>0</v>
      </c>
      <c r="BQ219" s="95">
        <f t="shared" si="164"/>
        <v>0</v>
      </c>
      <c r="BR219" s="95">
        <f t="shared" si="164"/>
        <v>0</v>
      </c>
      <c r="BS219" s="95">
        <f t="shared" ref="BS219:CH219" si="165">(BS$56*$C$18)+(BS$57*$D$18)+(BS$58*$D$18)+(BS$59*$C$18)</f>
        <v>0</v>
      </c>
      <c r="BT219" s="95">
        <f t="shared" si="165"/>
        <v>0</v>
      </c>
      <c r="BU219" s="95">
        <f t="shared" si="165"/>
        <v>0</v>
      </c>
      <c r="BV219" s="95">
        <f t="shared" si="165"/>
        <v>0</v>
      </c>
      <c r="BW219" s="95">
        <f t="shared" si="165"/>
        <v>0</v>
      </c>
      <c r="BX219" s="95">
        <f t="shared" si="165"/>
        <v>0</v>
      </c>
      <c r="BY219" s="95">
        <f t="shared" si="165"/>
        <v>0</v>
      </c>
      <c r="BZ219" s="95">
        <f t="shared" si="165"/>
        <v>0</v>
      </c>
      <c r="CA219" s="95">
        <f t="shared" si="165"/>
        <v>0</v>
      </c>
      <c r="CB219" s="95">
        <f t="shared" si="165"/>
        <v>0</v>
      </c>
      <c r="CC219" s="95">
        <f t="shared" si="165"/>
        <v>0</v>
      </c>
      <c r="CD219" s="95">
        <f t="shared" si="165"/>
        <v>0</v>
      </c>
      <c r="CE219" s="95">
        <f t="shared" si="165"/>
        <v>0</v>
      </c>
      <c r="CF219" s="95">
        <f t="shared" si="165"/>
        <v>0</v>
      </c>
      <c r="CG219" s="95">
        <f t="shared" si="165"/>
        <v>0</v>
      </c>
      <c r="CH219" s="95">
        <f t="shared" si="165"/>
        <v>0</v>
      </c>
    </row>
    <row r="220" spans="2:86">
      <c r="B220" t="s">
        <v>98</v>
      </c>
      <c r="E220" s="90">
        <f>SUM(G220:CH220)</f>
        <v>0</v>
      </c>
      <c r="G220" s="95">
        <f t="shared" ref="G220:BR220" si="166">(G$70*$C$18)+(G$71*$D$18)+(G$72*$D$18)+(G$73*$C$18)</f>
        <v>0</v>
      </c>
      <c r="H220" s="95">
        <f t="shared" si="166"/>
        <v>0</v>
      </c>
      <c r="I220" s="95">
        <f t="shared" si="166"/>
        <v>0</v>
      </c>
      <c r="J220" s="95">
        <f t="shared" si="166"/>
        <v>0</v>
      </c>
      <c r="K220" s="95">
        <f t="shared" si="166"/>
        <v>0</v>
      </c>
      <c r="L220" s="95">
        <f t="shared" si="166"/>
        <v>0</v>
      </c>
      <c r="M220" s="95">
        <f t="shared" si="166"/>
        <v>0</v>
      </c>
      <c r="N220" s="95">
        <f t="shared" si="166"/>
        <v>0</v>
      </c>
      <c r="O220" s="95">
        <f t="shared" si="166"/>
        <v>0</v>
      </c>
      <c r="P220" s="95">
        <f t="shared" si="166"/>
        <v>0</v>
      </c>
      <c r="Q220" s="95">
        <f t="shared" si="166"/>
        <v>0</v>
      </c>
      <c r="R220" s="95">
        <f t="shared" si="166"/>
        <v>0</v>
      </c>
      <c r="S220" s="95">
        <f t="shared" si="166"/>
        <v>0</v>
      </c>
      <c r="T220" s="95">
        <f t="shared" si="166"/>
        <v>0</v>
      </c>
      <c r="U220" s="95">
        <f t="shared" si="166"/>
        <v>0</v>
      </c>
      <c r="V220" s="95">
        <f t="shared" si="166"/>
        <v>0</v>
      </c>
      <c r="W220" s="95">
        <f t="shared" si="166"/>
        <v>0</v>
      </c>
      <c r="X220" s="95">
        <f t="shared" si="166"/>
        <v>0</v>
      </c>
      <c r="Y220" s="95">
        <f t="shared" si="166"/>
        <v>0</v>
      </c>
      <c r="Z220" s="95">
        <f t="shared" si="166"/>
        <v>0</v>
      </c>
      <c r="AA220" s="95">
        <f t="shared" si="166"/>
        <v>0</v>
      </c>
      <c r="AB220" s="95">
        <f t="shared" si="166"/>
        <v>0</v>
      </c>
      <c r="AC220" s="95">
        <f t="shared" si="166"/>
        <v>0</v>
      </c>
      <c r="AD220" s="95">
        <f t="shared" si="166"/>
        <v>0</v>
      </c>
      <c r="AE220" s="95">
        <f t="shared" si="166"/>
        <v>0</v>
      </c>
      <c r="AF220" s="95">
        <f t="shared" si="166"/>
        <v>0</v>
      </c>
      <c r="AG220" s="95">
        <f t="shared" si="166"/>
        <v>0</v>
      </c>
      <c r="AH220" s="95">
        <f t="shared" si="166"/>
        <v>0</v>
      </c>
      <c r="AI220" s="95">
        <f t="shared" si="166"/>
        <v>0</v>
      </c>
      <c r="AJ220" s="95">
        <f t="shared" si="166"/>
        <v>0</v>
      </c>
      <c r="AK220" s="95">
        <f t="shared" si="166"/>
        <v>0</v>
      </c>
      <c r="AL220" s="95">
        <f t="shared" si="166"/>
        <v>0</v>
      </c>
      <c r="AM220" s="95">
        <f t="shared" si="166"/>
        <v>0</v>
      </c>
      <c r="AN220" s="95">
        <f t="shared" si="166"/>
        <v>0</v>
      </c>
      <c r="AO220" s="95">
        <f t="shared" si="166"/>
        <v>0</v>
      </c>
      <c r="AP220" s="95">
        <f t="shared" si="166"/>
        <v>0</v>
      </c>
      <c r="AQ220" s="95">
        <f t="shared" si="166"/>
        <v>0</v>
      </c>
      <c r="AR220" s="95">
        <f t="shared" si="166"/>
        <v>0</v>
      </c>
      <c r="AS220" s="95">
        <f t="shared" si="166"/>
        <v>0</v>
      </c>
      <c r="AT220" s="95">
        <f t="shared" si="166"/>
        <v>0</v>
      </c>
      <c r="AU220" s="95">
        <f t="shared" si="166"/>
        <v>0</v>
      </c>
      <c r="AV220" s="95">
        <f t="shared" si="166"/>
        <v>0</v>
      </c>
      <c r="AW220" s="95">
        <f t="shared" si="166"/>
        <v>0</v>
      </c>
      <c r="AX220" s="95">
        <f t="shared" si="166"/>
        <v>0</v>
      </c>
      <c r="AY220" s="95">
        <f t="shared" si="166"/>
        <v>0</v>
      </c>
      <c r="AZ220" s="95">
        <f t="shared" si="166"/>
        <v>0</v>
      </c>
      <c r="BA220" s="95">
        <f t="shared" si="166"/>
        <v>0</v>
      </c>
      <c r="BB220" s="95">
        <f t="shared" si="166"/>
        <v>0</v>
      </c>
      <c r="BC220" s="95">
        <f t="shared" si="166"/>
        <v>0</v>
      </c>
      <c r="BD220" s="95">
        <f t="shared" si="166"/>
        <v>0</v>
      </c>
      <c r="BE220" s="95">
        <f t="shared" si="166"/>
        <v>0</v>
      </c>
      <c r="BF220" s="95">
        <f t="shared" si="166"/>
        <v>0</v>
      </c>
      <c r="BG220" s="95">
        <f t="shared" si="166"/>
        <v>0</v>
      </c>
      <c r="BH220" s="95">
        <f t="shared" si="166"/>
        <v>0</v>
      </c>
      <c r="BI220" s="95">
        <f t="shared" si="166"/>
        <v>0</v>
      </c>
      <c r="BJ220" s="95">
        <f t="shared" si="166"/>
        <v>0</v>
      </c>
      <c r="BK220" s="95">
        <f t="shared" si="166"/>
        <v>0</v>
      </c>
      <c r="BL220" s="95">
        <f t="shared" si="166"/>
        <v>0</v>
      </c>
      <c r="BM220" s="95">
        <f t="shared" si="166"/>
        <v>0</v>
      </c>
      <c r="BN220" s="95">
        <f t="shared" si="166"/>
        <v>0</v>
      </c>
      <c r="BO220" s="95">
        <f t="shared" si="166"/>
        <v>0</v>
      </c>
      <c r="BP220" s="95">
        <f t="shared" si="166"/>
        <v>0</v>
      </c>
      <c r="BQ220" s="95">
        <f t="shared" si="166"/>
        <v>0</v>
      </c>
      <c r="BR220" s="95">
        <f t="shared" si="166"/>
        <v>0</v>
      </c>
      <c r="BS220" s="95">
        <f t="shared" ref="BS220:CH220" si="167">(BS$70*$C$18)+(BS$71*$D$18)+(BS$72*$D$18)+(BS$73*$C$18)</f>
        <v>0</v>
      </c>
      <c r="BT220" s="95">
        <f t="shared" si="167"/>
        <v>0</v>
      </c>
      <c r="BU220" s="95">
        <f t="shared" si="167"/>
        <v>0</v>
      </c>
      <c r="BV220" s="95">
        <f t="shared" si="167"/>
        <v>0</v>
      </c>
      <c r="BW220" s="95">
        <f t="shared" si="167"/>
        <v>0</v>
      </c>
      <c r="BX220" s="95">
        <f t="shared" si="167"/>
        <v>0</v>
      </c>
      <c r="BY220" s="95">
        <f t="shared" si="167"/>
        <v>0</v>
      </c>
      <c r="BZ220" s="95">
        <f t="shared" si="167"/>
        <v>0</v>
      </c>
      <c r="CA220" s="95">
        <f t="shared" si="167"/>
        <v>0</v>
      </c>
      <c r="CB220" s="95">
        <f t="shared" si="167"/>
        <v>0</v>
      </c>
      <c r="CC220" s="95">
        <f t="shared" si="167"/>
        <v>0</v>
      </c>
      <c r="CD220" s="95">
        <f t="shared" si="167"/>
        <v>0</v>
      </c>
      <c r="CE220" s="95">
        <f t="shared" si="167"/>
        <v>0</v>
      </c>
      <c r="CF220" s="95">
        <f t="shared" si="167"/>
        <v>0</v>
      </c>
      <c r="CG220" s="95">
        <f t="shared" si="167"/>
        <v>0</v>
      </c>
      <c r="CH220" s="95">
        <f t="shared" si="167"/>
        <v>0</v>
      </c>
    </row>
    <row r="221" spans="2:86">
      <c r="B221" t="s">
        <v>88</v>
      </c>
      <c r="E221" s="90">
        <f>SUM(G221:CH221)</f>
        <v>0</v>
      </c>
      <c r="G221" s="95">
        <f t="shared" ref="G221:BR221" si="168">G46</f>
        <v>0</v>
      </c>
      <c r="H221" s="95">
        <f t="shared" si="168"/>
        <v>0</v>
      </c>
      <c r="I221" s="95">
        <f t="shared" si="168"/>
        <v>0</v>
      </c>
      <c r="J221" s="95">
        <f t="shared" si="168"/>
        <v>0</v>
      </c>
      <c r="K221" s="95">
        <f t="shared" si="168"/>
        <v>0</v>
      </c>
      <c r="L221" s="95">
        <f t="shared" si="168"/>
        <v>0</v>
      </c>
      <c r="M221" s="95">
        <f t="shared" si="168"/>
        <v>0</v>
      </c>
      <c r="N221" s="95">
        <f t="shared" si="168"/>
        <v>0</v>
      </c>
      <c r="O221" s="95">
        <f t="shared" si="168"/>
        <v>0</v>
      </c>
      <c r="P221" s="95">
        <f t="shared" si="168"/>
        <v>0</v>
      </c>
      <c r="Q221" s="95">
        <f t="shared" si="168"/>
        <v>0</v>
      </c>
      <c r="R221" s="95">
        <f t="shared" si="168"/>
        <v>0</v>
      </c>
      <c r="S221" s="95">
        <f t="shared" si="168"/>
        <v>0</v>
      </c>
      <c r="T221" s="95">
        <f t="shared" si="168"/>
        <v>0</v>
      </c>
      <c r="U221" s="95">
        <f t="shared" si="168"/>
        <v>0</v>
      </c>
      <c r="V221" s="95">
        <f t="shared" si="168"/>
        <v>0</v>
      </c>
      <c r="W221" s="95">
        <f t="shared" si="168"/>
        <v>0</v>
      </c>
      <c r="X221" s="95">
        <f t="shared" si="168"/>
        <v>0</v>
      </c>
      <c r="Y221" s="95">
        <f t="shared" si="168"/>
        <v>0</v>
      </c>
      <c r="Z221" s="95">
        <f t="shared" si="168"/>
        <v>0</v>
      </c>
      <c r="AA221" s="95">
        <f t="shared" si="168"/>
        <v>0</v>
      </c>
      <c r="AB221" s="95">
        <f t="shared" si="168"/>
        <v>0</v>
      </c>
      <c r="AC221" s="95">
        <f t="shared" si="168"/>
        <v>0</v>
      </c>
      <c r="AD221" s="95">
        <f t="shared" si="168"/>
        <v>0</v>
      </c>
      <c r="AE221" s="95">
        <f t="shared" si="168"/>
        <v>0</v>
      </c>
      <c r="AF221" s="95">
        <f t="shared" si="168"/>
        <v>0</v>
      </c>
      <c r="AG221" s="95">
        <f t="shared" si="168"/>
        <v>0</v>
      </c>
      <c r="AH221" s="95">
        <f t="shared" si="168"/>
        <v>0</v>
      </c>
      <c r="AI221" s="95">
        <f t="shared" si="168"/>
        <v>0</v>
      </c>
      <c r="AJ221" s="95">
        <f t="shared" si="168"/>
        <v>0</v>
      </c>
      <c r="AK221" s="95">
        <f t="shared" si="168"/>
        <v>0</v>
      </c>
      <c r="AL221" s="95">
        <f t="shared" si="168"/>
        <v>0</v>
      </c>
      <c r="AM221" s="95">
        <f t="shared" si="168"/>
        <v>0</v>
      </c>
      <c r="AN221" s="95">
        <f t="shared" si="168"/>
        <v>0</v>
      </c>
      <c r="AO221" s="95">
        <f t="shared" si="168"/>
        <v>0</v>
      </c>
      <c r="AP221" s="95">
        <f t="shared" si="168"/>
        <v>0</v>
      </c>
      <c r="AQ221" s="95">
        <f t="shared" si="168"/>
        <v>0</v>
      </c>
      <c r="AR221" s="95">
        <f t="shared" si="168"/>
        <v>0</v>
      </c>
      <c r="AS221" s="95">
        <f t="shared" si="168"/>
        <v>0</v>
      </c>
      <c r="AT221" s="95">
        <f t="shared" si="168"/>
        <v>0</v>
      </c>
      <c r="AU221" s="95">
        <f t="shared" si="168"/>
        <v>0</v>
      </c>
      <c r="AV221" s="95">
        <f t="shared" si="168"/>
        <v>0</v>
      </c>
      <c r="AW221" s="95">
        <f t="shared" si="168"/>
        <v>0</v>
      </c>
      <c r="AX221" s="95">
        <f t="shared" si="168"/>
        <v>0</v>
      </c>
      <c r="AY221" s="95">
        <f t="shared" si="168"/>
        <v>0</v>
      </c>
      <c r="AZ221" s="95">
        <f t="shared" si="168"/>
        <v>0</v>
      </c>
      <c r="BA221" s="95">
        <f t="shared" si="168"/>
        <v>0</v>
      </c>
      <c r="BB221" s="95">
        <f t="shared" si="168"/>
        <v>0</v>
      </c>
      <c r="BC221" s="95">
        <f t="shared" si="168"/>
        <v>0</v>
      </c>
      <c r="BD221" s="95">
        <f t="shared" si="168"/>
        <v>0</v>
      </c>
      <c r="BE221" s="95">
        <f t="shared" si="168"/>
        <v>0</v>
      </c>
      <c r="BF221" s="95">
        <f t="shared" si="168"/>
        <v>0</v>
      </c>
      <c r="BG221" s="95">
        <f t="shared" si="168"/>
        <v>0</v>
      </c>
      <c r="BH221" s="95">
        <f t="shared" si="168"/>
        <v>0</v>
      </c>
      <c r="BI221" s="95">
        <f t="shared" si="168"/>
        <v>0</v>
      </c>
      <c r="BJ221" s="95">
        <f t="shared" si="168"/>
        <v>0</v>
      </c>
      <c r="BK221" s="95">
        <f t="shared" si="168"/>
        <v>0</v>
      </c>
      <c r="BL221" s="95">
        <f t="shared" si="168"/>
        <v>0</v>
      </c>
      <c r="BM221" s="95">
        <f t="shared" si="168"/>
        <v>0</v>
      </c>
      <c r="BN221" s="95">
        <f t="shared" si="168"/>
        <v>0</v>
      </c>
      <c r="BO221" s="95">
        <f t="shared" si="168"/>
        <v>0</v>
      </c>
      <c r="BP221" s="95">
        <f t="shared" si="168"/>
        <v>0</v>
      </c>
      <c r="BQ221" s="95">
        <f t="shared" si="168"/>
        <v>0</v>
      </c>
      <c r="BR221" s="95">
        <f t="shared" si="168"/>
        <v>0</v>
      </c>
      <c r="BS221" s="95">
        <f t="shared" ref="BS221:CH221" si="169">BS46</f>
        <v>0</v>
      </c>
      <c r="BT221" s="95">
        <f t="shared" si="169"/>
        <v>0</v>
      </c>
      <c r="BU221" s="95">
        <f t="shared" si="169"/>
        <v>0</v>
      </c>
      <c r="BV221" s="95">
        <f t="shared" si="169"/>
        <v>0</v>
      </c>
      <c r="BW221" s="95">
        <f t="shared" si="169"/>
        <v>0</v>
      </c>
      <c r="BX221" s="95">
        <f t="shared" si="169"/>
        <v>0</v>
      </c>
      <c r="BY221" s="95">
        <f t="shared" si="169"/>
        <v>0</v>
      </c>
      <c r="BZ221" s="95">
        <f t="shared" si="169"/>
        <v>0</v>
      </c>
      <c r="CA221" s="95">
        <f t="shared" si="169"/>
        <v>0</v>
      </c>
      <c r="CB221" s="95">
        <f t="shared" si="169"/>
        <v>0</v>
      </c>
      <c r="CC221" s="95">
        <f t="shared" si="169"/>
        <v>0</v>
      </c>
      <c r="CD221" s="95">
        <f t="shared" si="169"/>
        <v>0</v>
      </c>
      <c r="CE221" s="95">
        <f t="shared" si="169"/>
        <v>0</v>
      </c>
      <c r="CF221" s="95">
        <f t="shared" si="169"/>
        <v>0</v>
      </c>
      <c r="CG221" s="95">
        <f t="shared" si="169"/>
        <v>0</v>
      </c>
      <c r="CH221" s="95">
        <f t="shared" si="169"/>
        <v>0</v>
      </c>
    </row>
    <row r="222" spans="2:86">
      <c r="E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row>
    <row r="223" spans="2:86">
      <c r="B223" s="63" t="s">
        <v>89</v>
      </c>
      <c r="E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row>
    <row r="224" spans="2:86">
      <c r="E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c r="CE224" s="88"/>
      <c r="CF224" s="88"/>
      <c r="CG224" s="88"/>
      <c r="CH224" s="88"/>
    </row>
    <row r="225" spans="2:86">
      <c r="B225" t="s">
        <v>99</v>
      </c>
      <c r="E225" s="88">
        <f>SUM(G225:CH225)</f>
        <v>0</v>
      </c>
      <c r="F225" s="63"/>
      <c r="G225" s="95">
        <f t="shared" ref="G225:BR225" si="170">SUM(G219:G220)</f>
        <v>0</v>
      </c>
      <c r="H225" s="95">
        <f t="shared" si="170"/>
        <v>0</v>
      </c>
      <c r="I225" s="95">
        <f t="shared" si="170"/>
        <v>0</v>
      </c>
      <c r="J225" s="95">
        <f t="shared" si="170"/>
        <v>0</v>
      </c>
      <c r="K225" s="95">
        <f t="shared" si="170"/>
        <v>0</v>
      </c>
      <c r="L225" s="95">
        <f t="shared" si="170"/>
        <v>0</v>
      </c>
      <c r="M225" s="95">
        <f t="shared" si="170"/>
        <v>0</v>
      </c>
      <c r="N225" s="95">
        <f t="shared" si="170"/>
        <v>0</v>
      </c>
      <c r="O225" s="95">
        <f t="shared" si="170"/>
        <v>0</v>
      </c>
      <c r="P225" s="95">
        <f t="shared" si="170"/>
        <v>0</v>
      </c>
      <c r="Q225" s="95">
        <f t="shared" si="170"/>
        <v>0</v>
      </c>
      <c r="R225" s="95">
        <f t="shared" si="170"/>
        <v>0</v>
      </c>
      <c r="S225" s="95">
        <f t="shared" si="170"/>
        <v>0</v>
      </c>
      <c r="T225" s="95">
        <f t="shared" si="170"/>
        <v>0</v>
      </c>
      <c r="U225" s="95">
        <f t="shared" si="170"/>
        <v>0</v>
      </c>
      <c r="V225" s="95">
        <f t="shared" si="170"/>
        <v>0</v>
      </c>
      <c r="W225" s="95">
        <f t="shared" si="170"/>
        <v>0</v>
      </c>
      <c r="X225" s="95">
        <f t="shared" si="170"/>
        <v>0</v>
      </c>
      <c r="Y225" s="95">
        <f t="shared" si="170"/>
        <v>0</v>
      </c>
      <c r="Z225" s="95">
        <f t="shared" si="170"/>
        <v>0</v>
      </c>
      <c r="AA225" s="95">
        <f t="shared" si="170"/>
        <v>0</v>
      </c>
      <c r="AB225" s="95">
        <f t="shared" si="170"/>
        <v>0</v>
      </c>
      <c r="AC225" s="95">
        <f t="shared" si="170"/>
        <v>0</v>
      </c>
      <c r="AD225" s="95">
        <f t="shared" si="170"/>
        <v>0</v>
      </c>
      <c r="AE225" s="95">
        <f t="shared" si="170"/>
        <v>0</v>
      </c>
      <c r="AF225" s="95">
        <f t="shared" si="170"/>
        <v>0</v>
      </c>
      <c r="AG225" s="95">
        <f t="shared" si="170"/>
        <v>0</v>
      </c>
      <c r="AH225" s="95">
        <f t="shared" si="170"/>
        <v>0</v>
      </c>
      <c r="AI225" s="95">
        <f t="shared" si="170"/>
        <v>0</v>
      </c>
      <c r="AJ225" s="95">
        <f t="shared" si="170"/>
        <v>0</v>
      </c>
      <c r="AK225" s="95">
        <f t="shared" si="170"/>
        <v>0</v>
      </c>
      <c r="AL225" s="95">
        <f t="shared" si="170"/>
        <v>0</v>
      </c>
      <c r="AM225" s="95">
        <f t="shared" si="170"/>
        <v>0</v>
      </c>
      <c r="AN225" s="95">
        <f t="shared" si="170"/>
        <v>0</v>
      </c>
      <c r="AO225" s="95">
        <f t="shared" si="170"/>
        <v>0</v>
      </c>
      <c r="AP225" s="95">
        <f t="shared" si="170"/>
        <v>0</v>
      </c>
      <c r="AQ225" s="95">
        <f t="shared" si="170"/>
        <v>0</v>
      </c>
      <c r="AR225" s="95">
        <f t="shared" si="170"/>
        <v>0</v>
      </c>
      <c r="AS225" s="95">
        <f t="shared" si="170"/>
        <v>0</v>
      </c>
      <c r="AT225" s="95">
        <f t="shared" si="170"/>
        <v>0</v>
      </c>
      <c r="AU225" s="95">
        <f t="shared" si="170"/>
        <v>0</v>
      </c>
      <c r="AV225" s="95">
        <f t="shared" si="170"/>
        <v>0</v>
      </c>
      <c r="AW225" s="95">
        <f t="shared" si="170"/>
        <v>0</v>
      </c>
      <c r="AX225" s="95">
        <f t="shared" si="170"/>
        <v>0</v>
      </c>
      <c r="AY225" s="95">
        <f t="shared" si="170"/>
        <v>0</v>
      </c>
      <c r="AZ225" s="95">
        <f t="shared" si="170"/>
        <v>0</v>
      </c>
      <c r="BA225" s="95">
        <f t="shared" si="170"/>
        <v>0</v>
      </c>
      <c r="BB225" s="95">
        <f t="shared" si="170"/>
        <v>0</v>
      </c>
      <c r="BC225" s="95">
        <f t="shared" si="170"/>
        <v>0</v>
      </c>
      <c r="BD225" s="95">
        <f t="shared" si="170"/>
        <v>0</v>
      </c>
      <c r="BE225" s="95">
        <f t="shared" si="170"/>
        <v>0</v>
      </c>
      <c r="BF225" s="95">
        <f t="shared" si="170"/>
        <v>0</v>
      </c>
      <c r="BG225" s="95">
        <f t="shared" si="170"/>
        <v>0</v>
      </c>
      <c r="BH225" s="95">
        <f t="shared" si="170"/>
        <v>0</v>
      </c>
      <c r="BI225" s="95">
        <f t="shared" si="170"/>
        <v>0</v>
      </c>
      <c r="BJ225" s="95">
        <f t="shared" si="170"/>
        <v>0</v>
      </c>
      <c r="BK225" s="95">
        <f t="shared" si="170"/>
        <v>0</v>
      </c>
      <c r="BL225" s="95">
        <f t="shared" si="170"/>
        <v>0</v>
      </c>
      <c r="BM225" s="95">
        <f t="shared" si="170"/>
        <v>0</v>
      </c>
      <c r="BN225" s="95">
        <f t="shared" si="170"/>
        <v>0</v>
      </c>
      <c r="BO225" s="95">
        <f t="shared" si="170"/>
        <v>0</v>
      </c>
      <c r="BP225" s="95">
        <f t="shared" si="170"/>
        <v>0</v>
      </c>
      <c r="BQ225" s="95">
        <f t="shared" si="170"/>
        <v>0</v>
      </c>
      <c r="BR225" s="95">
        <f t="shared" si="170"/>
        <v>0</v>
      </c>
      <c r="BS225" s="95">
        <f t="shared" ref="BS225:CH225" si="171">SUM(BS219:BS220)</f>
        <v>0</v>
      </c>
      <c r="BT225" s="95">
        <f t="shared" si="171"/>
        <v>0</v>
      </c>
      <c r="BU225" s="95">
        <f t="shared" si="171"/>
        <v>0</v>
      </c>
      <c r="BV225" s="95">
        <f t="shared" si="171"/>
        <v>0</v>
      </c>
      <c r="BW225" s="95">
        <f t="shared" si="171"/>
        <v>0</v>
      </c>
      <c r="BX225" s="95">
        <f t="shared" si="171"/>
        <v>0</v>
      </c>
      <c r="BY225" s="95">
        <f t="shared" si="171"/>
        <v>0</v>
      </c>
      <c r="BZ225" s="95">
        <f t="shared" si="171"/>
        <v>0</v>
      </c>
      <c r="CA225" s="95">
        <f t="shared" si="171"/>
        <v>0</v>
      </c>
      <c r="CB225" s="95">
        <f t="shared" si="171"/>
        <v>0</v>
      </c>
      <c r="CC225" s="95">
        <f t="shared" si="171"/>
        <v>0</v>
      </c>
      <c r="CD225" s="95">
        <f t="shared" si="171"/>
        <v>0</v>
      </c>
      <c r="CE225" s="95">
        <f t="shared" si="171"/>
        <v>0</v>
      </c>
      <c r="CF225" s="95">
        <f t="shared" si="171"/>
        <v>0</v>
      </c>
      <c r="CG225" s="95">
        <f t="shared" si="171"/>
        <v>0</v>
      </c>
      <c r="CH225" s="95">
        <f t="shared" si="171"/>
        <v>0</v>
      </c>
    </row>
    <row r="226" spans="2:86">
      <c r="B226" t="s">
        <v>100</v>
      </c>
      <c r="E226" s="90">
        <f>SUM(G226:CH226)</f>
        <v>0</v>
      </c>
      <c r="F226" s="63"/>
      <c r="G226" s="91">
        <f t="shared" ref="G226:BR226" si="172">SUM(G218,G225)</f>
        <v>0</v>
      </c>
      <c r="H226" s="91">
        <f t="shared" si="172"/>
        <v>0</v>
      </c>
      <c r="I226" s="91">
        <f t="shared" si="172"/>
        <v>0</v>
      </c>
      <c r="J226" s="91">
        <f t="shared" si="172"/>
        <v>0</v>
      </c>
      <c r="K226" s="91">
        <f t="shared" si="172"/>
        <v>0</v>
      </c>
      <c r="L226" s="91">
        <f t="shared" si="172"/>
        <v>0</v>
      </c>
      <c r="M226" s="91">
        <f t="shared" si="172"/>
        <v>0</v>
      </c>
      <c r="N226" s="91">
        <f t="shared" si="172"/>
        <v>0</v>
      </c>
      <c r="O226" s="91">
        <f t="shared" si="172"/>
        <v>0</v>
      </c>
      <c r="P226" s="91">
        <f t="shared" si="172"/>
        <v>0</v>
      </c>
      <c r="Q226" s="91">
        <f t="shared" si="172"/>
        <v>0</v>
      </c>
      <c r="R226" s="91">
        <f t="shared" si="172"/>
        <v>0</v>
      </c>
      <c r="S226" s="91">
        <f t="shared" si="172"/>
        <v>0</v>
      </c>
      <c r="T226" s="91">
        <f t="shared" si="172"/>
        <v>0</v>
      </c>
      <c r="U226" s="91">
        <f t="shared" si="172"/>
        <v>0</v>
      </c>
      <c r="V226" s="91">
        <f t="shared" si="172"/>
        <v>0</v>
      </c>
      <c r="W226" s="91">
        <f t="shared" si="172"/>
        <v>0</v>
      </c>
      <c r="X226" s="91">
        <f t="shared" si="172"/>
        <v>0</v>
      </c>
      <c r="Y226" s="91">
        <f t="shared" si="172"/>
        <v>0</v>
      </c>
      <c r="Z226" s="91">
        <f t="shared" si="172"/>
        <v>0</v>
      </c>
      <c r="AA226" s="91">
        <f t="shared" si="172"/>
        <v>0</v>
      </c>
      <c r="AB226" s="91">
        <f t="shared" si="172"/>
        <v>0</v>
      </c>
      <c r="AC226" s="91">
        <f t="shared" si="172"/>
        <v>0</v>
      </c>
      <c r="AD226" s="91">
        <f t="shared" si="172"/>
        <v>0</v>
      </c>
      <c r="AE226" s="91">
        <f t="shared" si="172"/>
        <v>0</v>
      </c>
      <c r="AF226" s="91">
        <f t="shared" si="172"/>
        <v>0</v>
      </c>
      <c r="AG226" s="91">
        <f t="shared" si="172"/>
        <v>0</v>
      </c>
      <c r="AH226" s="91">
        <f t="shared" si="172"/>
        <v>0</v>
      </c>
      <c r="AI226" s="91">
        <f t="shared" si="172"/>
        <v>0</v>
      </c>
      <c r="AJ226" s="91">
        <f t="shared" si="172"/>
        <v>0</v>
      </c>
      <c r="AK226" s="91">
        <f t="shared" si="172"/>
        <v>0</v>
      </c>
      <c r="AL226" s="91">
        <f t="shared" si="172"/>
        <v>0</v>
      </c>
      <c r="AM226" s="91">
        <f t="shared" si="172"/>
        <v>0</v>
      </c>
      <c r="AN226" s="91">
        <f t="shared" si="172"/>
        <v>0</v>
      </c>
      <c r="AO226" s="91">
        <f t="shared" si="172"/>
        <v>0</v>
      </c>
      <c r="AP226" s="91">
        <f t="shared" si="172"/>
        <v>0</v>
      </c>
      <c r="AQ226" s="91">
        <f t="shared" si="172"/>
        <v>0</v>
      </c>
      <c r="AR226" s="91">
        <f t="shared" si="172"/>
        <v>0</v>
      </c>
      <c r="AS226" s="91">
        <f t="shared" si="172"/>
        <v>0</v>
      </c>
      <c r="AT226" s="91">
        <f t="shared" si="172"/>
        <v>0</v>
      </c>
      <c r="AU226" s="91">
        <f t="shared" si="172"/>
        <v>0</v>
      </c>
      <c r="AV226" s="91">
        <f t="shared" si="172"/>
        <v>0</v>
      </c>
      <c r="AW226" s="91">
        <f t="shared" si="172"/>
        <v>0</v>
      </c>
      <c r="AX226" s="91">
        <f t="shared" si="172"/>
        <v>0</v>
      </c>
      <c r="AY226" s="91">
        <f t="shared" si="172"/>
        <v>0</v>
      </c>
      <c r="AZ226" s="91">
        <f t="shared" si="172"/>
        <v>0</v>
      </c>
      <c r="BA226" s="91">
        <f t="shared" si="172"/>
        <v>0</v>
      </c>
      <c r="BB226" s="91">
        <f t="shared" si="172"/>
        <v>0</v>
      </c>
      <c r="BC226" s="91">
        <f t="shared" si="172"/>
        <v>0</v>
      </c>
      <c r="BD226" s="91">
        <f t="shared" si="172"/>
        <v>0</v>
      </c>
      <c r="BE226" s="91">
        <f t="shared" si="172"/>
        <v>0</v>
      </c>
      <c r="BF226" s="91">
        <f t="shared" si="172"/>
        <v>0</v>
      </c>
      <c r="BG226" s="91">
        <f t="shared" si="172"/>
        <v>0</v>
      </c>
      <c r="BH226" s="91">
        <f t="shared" si="172"/>
        <v>0</v>
      </c>
      <c r="BI226" s="91">
        <f t="shared" si="172"/>
        <v>0</v>
      </c>
      <c r="BJ226" s="91">
        <f t="shared" si="172"/>
        <v>0</v>
      </c>
      <c r="BK226" s="91">
        <f t="shared" si="172"/>
        <v>0</v>
      </c>
      <c r="BL226" s="91">
        <f t="shared" si="172"/>
        <v>0</v>
      </c>
      <c r="BM226" s="91">
        <f t="shared" si="172"/>
        <v>0</v>
      </c>
      <c r="BN226" s="91">
        <f t="shared" si="172"/>
        <v>0</v>
      </c>
      <c r="BO226" s="91">
        <f t="shared" si="172"/>
        <v>0</v>
      </c>
      <c r="BP226" s="91">
        <f t="shared" si="172"/>
        <v>0</v>
      </c>
      <c r="BQ226" s="91">
        <f t="shared" si="172"/>
        <v>0</v>
      </c>
      <c r="BR226" s="91">
        <f t="shared" si="172"/>
        <v>0</v>
      </c>
      <c r="BS226" s="91">
        <f t="shared" ref="BS226:CH226" si="173">SUM(BS218,BS225)</f>
        <v>0</v>
      </c>
      <c r="BT226" s="91">
        <f t="shared" si="173"/>
        <v>0</v>
      </c>
      <c r="BU226" s="91">
        <f t="shared" si="173"/>
        <v>0</v>
      </c>
      <c r="BV226" s="91">
        <f t="shared" si="173"/>
        <v>0</v>
      </c>
      <c r="BW226" s="91">
        <f t="shared" si="173"/>
        <v>0</v>
      </c>
      <c r="BX226" s="91">
        <f t="shared" si="173"/>
        <v>0</v>
      </c>
      <c r="BY226" s="91">
        <f t="shared" si="173"/>
        <v>0</v>
      </c>
      <c r="BZ226" s="91">
        <f t="shared" si="173"/>
        <v>0</v>
      </c>
      <c r="CA226" s="91">
        <f t="shared" si="173"/>
        <v>0</v>
      </c>
      <c r="CB226" s="91">
        <f t="shared" si="173"/>
        <v>0</v>
      </c>
      <c r="CC226" s="91">
        <f t="shared" si="173"/>
        <v>0</v>
      </c>
      <c r="CD226" s="91">
        <f t="shared" si="173"/>
        <v>0</v>
      </c>
      <c r="CE226" s="91">
        <f t="shared" si="173"/>
        <v>0</v>
      </c>
      <c r="CF226" s="91">
        <f t="shared" si="173"/>
        <v>0</v>
      </c>
      <c r="CG226" s="91">
        <f t="shared" si="173"/>
        <v>0</v>
      </c>
      <c r="CH226" s="91">
        <f t="shared" si="173"/>
        <v>0</v>
      </c>
    </row>
    <row r="227" spans="2:86">
      <c r="B227" t="s">
        <v>101</v>
      </c>
      <c r="E227" s="88">
        <f>SUM(G227:CH227)</f>
        <v>0</v>
      </c>
      <c r="G227" s="95">
        <f t="shared" ref="G227:BR227" si="174">IF(G$3&lt;$C$9,G226,0)</f>
        <v>0</v>
      </c>
      <c r="H227" s="95">
        <f t="shared" si="174"/>
        <v>0</v>
      </c>
      <c r="I227" s="95">
        <f t="shared" si="174"/>
        <v>0</v>
      </c>
      <c r="J227" s="95">
        <f t="shared" si="174"/>
        <v>0</v>
      </c>
      <c r="K227" s="95">
        <f t="shared" si="174"/>
        <v>0</v>
      </c>
      <c r="L227" s="95">
        <f t="shared" si="174"/>
        <v>0</v>
      </c>
      <c r="M227" s="95">
        <f t="shared" si="174"/>
        <v>0</v>
      </c>
      <c r="N227" s="95">
        <f t="shared" si="174"/>
        <v>0</v>
      </c>
      <c r="O227" s="95">
        <f t="shared" si="174"/>
        <v>0</v>
      </c>
      <c r="P227" s="95">
        <f t="shared" si="174"/>
        <v>0</v>
      </c>
      <c r="Q227" s="95">
        <f t="shared" si="174"/>
        <v>0</v>
      </c>
      <c r="R227" s="95">
        <f t="shared" si="174"/>
        <v>0</v>
      </c>
      <c r="S227" s="95">
        <f t="shared" si="174"/>
        <v>0</v>
      </c>
      <c r="T227" s="95">
        <f t="shared" si="174"/>
        <v>0</v>
      </c>
      <c r="U227" s="95">
        <f t="shared" si="174"/>
        <v>0</v>
      </c>
      <c r="V227" s="95">
        <f t="shared" si="174"/>
        <v>0</v>
      </c>
      <c r="W227" s="95">
        <f t="shared" si="174"/>
        <v>0</v>
      </c>
      <c r="X227" s="95">
        <f t="shared" si="174"/>
        <v>0</v>
      </c>
      <c r="Y227" s="95">
        <f t="shared" si="174"/>
        <v>0</v>
      </c>
      <c r="Z227" s="95">
        <f t="shared" si="174"/>
        <v>0</v>
      </c>
      <c r="AA227" s="95">
        <f t="shared" si="174"/>
        <v>0</v>
      </c>
      <c r="AB227" s="95">
        <f t="shared" si="174"/>
        <v>0</v>
      </c>
      <c r="AC227" s="95">
        <f t="shared" si="174"/>
        <v>0</v>
      </c>
      <c r="AD227" s="95">
        <f t="shared" si="174"/>
        <v>0</v>
      </c>
      <c r="AE227" s="95">
        <f t="shared" si="174"/>
        <v>0</v>
      </c>
      <c r="AF227" s="95">
        <f t="shared" si="174"/>
        <v>0</v>
      </c>
      <c r="AG227" s="95">
        <f t="shared" si="174"/>
        <v>0</v>
      </c>
      <c r="AH227" s="95">
        <f t="shared" si="174"/>
        <v>0</v>
      </c>
      <c r="AI227" s="95">
        <f t="shared" si="174"/>
        <v>0</v>
      </c>
      <c r="AJ227" s="95">
        <f t="shared" si="174"/>
        <v>0</v>
      </c>
      <c r="AK227" s="95">
        <f t="shared" si="174"/>
        <v>0</v>
      </c>
      <c r="AL227" s="95">
        <f t="shared" si="174"/>
        <v>0</v>
      </c>
      <c r="AM227" s="95">
        <f t="shared" si="174"/>
        <v>0</v>
      </c>
      <c r="AN227" s="95">
        <f t="shared" si="174"/>
        <v>0</v>
      </c>
      <c r="AO227" s="95">
        <f t="shared" si="174"/>
        <v>0</v>
      </c>
      <c r="AP227" s="95">
        <f t="shared" si="174"/>
        <v>0</v>
      </c>
      <c r="AQ227" s="95">
        <f t="shared" si="174"/>
        <v>0</v>
      </c>
      <c r="AR227" s="95">
        <f t="shared" si="174"/>
        <v>0</v>
      </c>
      <c r="AS227" s="95">
        <f t="shared" si="174"/>
        <v>0</v>
      </c>
      <c r="AT227" s="95">
        <f t="shared" si="174"/>
        <v>0</v>
      </c>
      <c r="AU227" s="95">
        <f t="shared" si="174"/>
        <v>0</v>
      </c>
      <c r="AV227" s="95">
        <f t="shared" si="174"/>
        <v>0</v>
      </c>
      <c r="AW227" s="95">
        <f t="shared" si="174"/>
        <v>0</v>
      </c>
      <c r="AX227" s="95">
        <f t="shared" si="174"/>
        <v>0</v>
      </c>
      <c r="AY227" s="95">
        <f t="shared" si="174"/>
        <v>0</v>
      </c>
      <c r="AZ227" s="95">
        <f t="shared" si="174"/>
        <v>0</v>
      </c>
      <c r="BA227" s="95">
        <f t="shared" si="174"/>
        <v>0</v>
      </c>
      <c r="BB227" s="95">
        <f t="shared" si="174"/>
        <v>0</v>
      </c>
      <c r="BC227" s="95">
        <f t="shared" si="174"/>
        <v>0</v>
      </c>
      <c r="BD227" s="95">
        <f t="shared" si="174"/>
        <v>0</v>
      </c>
      <c r="BE227" s="95">
        <f t="shared" si="174"/>
        <v>0</v>
      </c>
      <c r="BF227" s="95">
        <f t="shared" si="174"/>
        <v>0</v>
      </c>
      <c r="BG227" s="95">
        <f t="shared" si="174"/>
        <v>0</v>
      </c>
      <c r="BH227" s="95">
        <f t="shared" si="174"/>
        <v>0</v>
      </c>
      <c r="BI227" s="95">
        <f t="shared" si="174"/>
        <v>0</v>
      </c>
      <c r="BJ227" s="95">
        <f t="shared" si="174"/>
        <v>0</v>
      </c>
      <c r="BK227" s="95">
        <f t="shared" si="174"/>
        <v>0</v>
      </c>
      <c r="BL227" s="95">
        <f t="shared" si="174"/>
        <v>0</v>
      </c>
      <c r="BM227" s="95">
        <f t="shared" si="174"/>
        <v>0</v>
      </c>
      <c r="BN227" s="95">
        <f t="shared" si="174"/>
        <v>0</v>
      </c>
      <c r="BO227" s="95">
        <f t="shared" si="174"/>
        <v>0</v>
      </c>
      <c r="BP227" s="95">
        <f t="shared" si="174"/>
        <v>0</v>
      </c>
      <c r="BQ227" s="95">
        <f t="shared" si="174"/>
        <v>0</v>
      </c>
      <c r="BR227" s="95">
        <f t="shared" si="174"/>
        <v>0</v>
      </c>
      <c r="BS227" s="95">
        <f t="shared" ref="BS227:CH227" si="175">IF(BS$3&lt;$C$9,BS226,0)</f>
        <v>0</v>
      </c>
      <c r="BT227" s="95">
        <f t="shared" si="175"/>
        <v>0</v>
      </c>
      <c r="BU227" s="95">
        <f t="shared" si="175"/>
        <v>0</v>
      </c>
      <c r="BV227" s="95">
        <f t="shared" si="175"/>
        <v>0</v>
      </c>
      <c r="BW227" s="95">
        <f t="shared" si="175"/>
        <v>0</v>
      </c>
      <c r="BX227" s="95">
        <f t="shared" si="175"/>
        <v>0</v>
      </c>
      <c r="BY227" s="95">
        <f t="shared" si="175"/>
        <v>0</v>
      </c>
      <c r="BZ227" s="95">
        <f t="shared" si="175"/>
        <v>0</v>
      </c>
      <c r="CA227" s="95">
        <f t="shared" si="175"/>
        <v>0</v>
      </c>
      <c r="CB227" s="95">
        <f t="shared" si="175"/>
        <v>0</v>
      </c>
      <c r="CC227" s="95">
        <f t="shared" si="175"/>
        <v>0</v>
      </c>
      <c r="CD227" s="95">
        <f t="shared" si="175"/>
        <v>0</v>
      </c>
      <c r="CE227" s="95">
        <f t="shared" si="175"/>
        <v>0</v>
      </c>
      <c r="CF227" s="95">
        <f t="shared" si="175"/>
        <v>0</v>
      </c>
      <c r="CG227" s="95">
        <f t="shared" si="175"/>
        <v>0</v>
      </c>
      <c r="CH227" s="95">
        <f t="shared" si="175"/>
        <v>0</v>
      </c>
    </row>
    <row r="228" spans="2:86">
      <c r="E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c r="BK228" s="90"/>
      <c r="BL228" s="90"/>
      <c r="BM228" s="90"/>
      <c r="BN228" s="90"/>
      <c r="BO228" s="90"/>
      <c r="BP228" s="90"/>
      <c r="BQ228" s="90"/>
      <c r="BR228" s="90"/>
      <c r="BS228" s="90"/>
      <c r="BT228" s="90"/>
      <c r="BU228" s="90"/>
      <c r="BV228" s="90"/>
      <c r="BW228" s="90"/>
      <c r="BX228" s="90"/>
      <c r="BY228" s="90"/>
      <c r="BZ228" s="90"/>
      <c r="CA228" s="90"/>
      <c r="CB228" s="90"/>
      <c r="CC228" s="90"/>
      <c r="CD228" s="90"/>
      <c r="CE228" s="90"/>
      <c r="CF228" s="90"/>
      <c r="CG228" s="90"/>
      <c r="CH228" s="90"/>
    </row>
    <row r="229" spans="2:86">
      <c r="B229" t="s">
        <v>102</v>
      </c>
      <c r="C229" s="63"/>
      <c r="D229" s="63"/>
      <c r="E229" s="88">
        <f>SUM(G229:CH229)</f>
        <v>0</v>
      </c>
      <c r="F229" s="63"/>
      <c r="G229" s="95">
        <f t="shared" ref="G229:BR229" si="176">G225+G221</f>
        <v>0</v>
      </c>
      <c r="H229" s="95">
        <f t="shared" si="176"/>
        <v>0</v>
      </c>
      <c r="I229" s="95">
        <f t="shared" si="176"/>
        <v>0</v>
      </c>
      <c r="J229" s="95">
        <f t="shared" si="176"/>
        <v>0</v>
      </c>
      <c r="K229" s="95">
        <f t="shared" si="176"/>
        <v>0</v>
      </c>
      <c r="L229" s="95">
        <f t="shared" si="176"/>
        <v>0</v>
      </c>
      <c r="M229" s="95">
        <f t="shared" si="176"/>
        <v>0</v>
      </c>
      <c r="N229" s="95">
        <f t="shared" si="176"/>
        <v>0</v>
      </c>
      <c r="O229" s="95">
        <f t="shared" si="176"/>
        <v>0</v>
      </c>
      <c r="P229" s="95">
        <f t="shared" si="176"/>
        <v>0</v>
      </c>
      <c r="Q229" s="95">
        <f t="shared" si="176"/>
        <v>0</v>
      </c>
      <c r="R229" s="95">
        <f t="shared" si="176"/>
        <v>0</v>
      </c>
      <c r="S229" s="95">
        <f t="shared" si="176"/>
        <v>0</v>
      </c>
      <c r="T229" s="95">
        <f t="shared" si="176"/>
        <v>0</v>
      </c>
      <c r="U229" s="95">
        <f t="shared" si="176"/>
        <v>0</v>
      </c>
      <c r="V229" s="95">
        <f t="shared" si="176"/>
        <v>0</v>
      </c>
      <c r="W229" s="95">
        <f t="shared" si="176"/>
        <v>0</v>
      </c>
      <c r="X229" s="95">
        <f t="shared" si="176"/>
        <v>0</v>
      </c>
      <c r="Y229" s="95">
        <f t="shared" si="176"/>
        <v>0</v>
      </c>
      <c r="Z229" s="95">
        <f t="shared" si="176"/>
        <v>0</v>
      </c>
      <c r="AA229" s="95">
        <f t="shared" si="176"/>
        <v>0</v>
      </c>
      <c r="AB229" s="95">
        <f t="shared" si="176"/>
        <v>0</v>
      </c>
      <c r="AC229" s="95">
        <f t="shared" si="176"/>
        <v>0</v>
      </c>
      <c r="AD229" s="95">
        <f t="shared" si="176"/>
        <v>0</v>
      </c>
      <c r="AE229" s="95">
        <f t="shared" si="176"/>
        <v>0</v>
      </c>
      <c r="AF229" s="95">
        <f t="shared" si="176"/>
        <v>0</v>
      </c>
      <c r="AG229" s="95">
        <f t="shared" si="176"/>
        <v>0</v>
      </c>
      <c r="AH229" s="95">
        <f t="shared" si="176"/>
        <v>0</v>
      </c>
      <c r="AI229" s="95">
        <f t="shared" si="176"/>
        <v>0</v>
      </c>
      <c r="AJ229" s="95">
        <f t="shared" si="176"/>
        <v>0</v>
      </c>
      <c r="AK229" s="95">
        <f t="shared" si="176"/>
        <v>0</v>
      </c>
      <c r="AL229" s="95">
        <f t="shared" si="176"/>
        <v>0</v>
      </c>
      <c r="AM229" s="95">
        <f t="shared" si="176"/>
        <v>0</v>
      </c>
      <c r="AN229" s="95">
        <f t="shared" si="176"/>
        <v>0</v>
      </c>
      <c r="AO229" s="95">
        <f t="shared" si="176"/>
        <v>0</v>
      </c>
      <c r="AP229" s="95">
        <f t="shared" si="176"/>
        <v>0</v>
      </c>
      <c r="AQ229" s="95">
        <f t="shared" si="176"/>
        <v>0</v>
      </c>
      <c r="AR229" s="95">
        <f t="shared" si="176"/>
        <v>0</v>
      </c>
      <c r="AS229" s="95">
        <f t="shared" si="176"/>
        <v>0</v>
      </c>
      <c r="AT229" s="95">
        <f t="shared" si="176"/>
        <v>0</v>
      </c>
      <c r="AU229" s="95">
        <f t="shared" si="176"/>
        <v>0</v>
      </c>
      <c r="AV229" s="95">
        <f t="shared" si="176"/>
        <v>0</v>
      </c>
      <c r="AW229" s="95">
        <f t="shared" si="176"/>
        <v>0</v>
      </c>
      <c r="AX229" s="95">
        <f t="shared" si="176"/>
        <v>0</v>
      </c>
      <c r="AY229" s="95">
        <f t="shared" si="176"/>
        <v>0</v>
      </c>
      <c r="AZ229" s="95">
        <f t="shared" si="176"/>
        <v>0</v>
      </c>
      <c r="BA229" s="95">
        <f t="shared" si="176"/>
        <v>0</v>
      </c>
      <c r="BB229" s="95">
        <f t="shared" si="176"/>
        <v>0</v>
      </c>
      <c r="BC229" s="95">
        <f t="shared" si="176"/>
        <v>0</v>
      </c>
      <c r="BD229" s="95">
        <f t="shared" si="176"/>
        <v>0</v>
      </c>
      <c r="BE229" s="95">
        <f t="shared" si="176"/>
        <v>0</v>
      </c>
      <c r="BF229" s="95">
        <f t="shared" si="176"/>
        <v>0</v>
      </c>
      <c r="BG229" s="95">
        <f t="shared" si="176"/>
        <v>0</v>
      </c>
      <c r="BH229" s="95">
        <f t="shared" si="176"/>
        <v>0</v>
      </c>
      <c r="BI229" s="95">
        <f t="shared" si="176"/>
        <v>0</v>
      </c>
      <c r="BJ229" s="95">
        <f t="shared" si="176"/>
        <v>0</v>
      </c>
      <c r="BK229" s="95">
        <f t="shared" si="176"/>
        <v>0</v>
      </c>
      <c r="BL229" s="95">
        <f t="shared" si="176"/>
        <v>0</v>
      </c>
      <c r="BM229" s="95">
        <f t="shared" si="176"/>
        <v>0</v>
      </c>
      <c r="BN229" s="95">
        <f t="shared" si="176"/>
        <v>0</v>
      </c>
      <c r="BO229" s="95">
        <f t="shared" si="176"/>
        <v>0</v>
      </c>
      <c r="BP229" s="95">
        <f t="shared" si="176"/>
        <v>0</v>
      </c>
      <c r="BQ229" s="95">
        <f t="shared" si="176"/>
        <v>0</v>
      </c>
      <c r="BR229" s="95">
        <f t="shared" si="176"/>
        <v>0</v>
      </c>
      <c r="BS229" s="95">
        <f t="shared" ref="BS229:CH229" si="177">BS225+BS221</f>
        <v>0</v>
      </c>
      <c r="BT229" s="95">
        <f t="shared" si="177"/>
        <v>0</v>
      </c>
      <c r="BU229" s="95">
        <f t="shared" si="177"/>
        <v>0</v>
      </c>
      <c r="BV229" s="95">
        <f t="shared" si="177"/>
        <v>0</v>
      </c>
      <c r="BW229" s="95">
        <f t="shared" si="177"/>
        <v>0</v>
      </c>
      <c r="BX229" s="95">
        <f t="shared" si="177"/>
        <v>0</v>
      </c>
      <c r="BY229" s="95">
        <f t="shared" si="177"/>
        <v>0</v>
      </c>
      <c r="BZ229" s="95">
        <f t="shared" si="177"/>
        <v>0</v>
      </c>
      <c r="CA229" s="95">
        <f t="shared" si="177"/>
        <v>0</v>
      </c>
      <c r="CB229" s="95">
        <f t="shared" si="177"/>
        <v>0</v>
      </c>
      <c r="CC229" s="95">
        <f t="shared" si="177"/>
        <v>0</v>
      </c>
      <c r="CD229" s="95">
        <f t="shared" si="177"/>
        <v>0</v>
      </c>
      <c r="CE229" s="95">
        <f t="shared" si="177"/>
        <v>0</v>
      </c>
      <c r="CF229" s="95">
        <f t="shared" si="177"/>
        <v>0</v>
      </c>
      <c r="CG229" s="95">
        <f t="shared" si="177"/>
        <v>0</v>
      </c>
      <c r="CH229" s="95">
        <f t="shared" si="177"/>
        <v>0</v>
      </c>
    </row>
    <row r="230" spans="2:86">
      <c r="B230" t="s">
        <v>103</v>
      </c>
      <c r="E230" s="90">
        <f>SUM(G230:CH230)</f>
        <v>0</v>
      </c>
      <c r="F230" s="63"/>
      <c r="G230" s="91">
        <f t="shared" ref="G230:BR230" si="178">G226+G221</f>
        <v>0</v>
      </c>
      <c r="H230" s="91">
        <f t="shared" si="178"/>
        <v>0</v>
      </c>
      <c r="I230" s="91">
        <f t="shared" si="178"/>
        <v>0</v>
      </c>
      <c r="J230" s="91">
        <f t="shared" si="178"/>
        <v>0</v>
      </c>
      <c r="K230" s="91">
        <f t="shared" si="178"/>
        <v>0</v>
      </c>
      <c r="L230" s="91">
        <f t="shared" si="178"/>
        <v>0</v>
      </c>
      <c r="M230" s="91">
        <f t="shared" si="178"/>
        <v>0</v>
      </c>
      <c r="N230" s="91">
        <f t="shared" si="178"/>
        <v>0</v>
      </c>
      <c r="O230" s="91">
        <f t="shared" si="178"/>
        <v>0</v>
      </c>
      <c r="P230" s="91">
        <f t="shared" si="178"/>
        <v>0</v>
      </c>
      <c r="Q230" s="91">
        <f t="shared" si="178"/>
        <v>0</v>
      </c>
      <c r="R230" s="91">
        <f t="shared" si="178"/>
        <v>0</v>
      </c>
      <c r="S230" s="91">
        <f t="shared" si="178"/>
        <v>0</v>
      </c>
      <c r="T230" s="91">
        <f t="shared" si="178"/>
        <v>0</v>
      </c>
      <c r="U230" s="91">
        <f t="shared" si="178"/>
        <v>0</v>
      </c>
      <c r="V230" s="91">
        <f t="shared" si="178"/>
        <v>0</v>
      </c>
      <c r="W230" s="91">
        <f t="shared" si="178"/>
        <v>0</v>
      </c>
      <c r="X230" s="91">
        <f t="shared" si="178"/>
        <v>0</v>
      </c>
      <c r="Y230" s="91">
        <f t="shared" si="178"/>
        <v>0</v>
      </c>
      <c r="Z230" s="91">
        <f t="shared" si="178"/>
        <v>0</v>
      </c>
      <c r="AA230" s="91">
        <f t="shared" si="178"/>
        <v>0</v>
      </c>
      <c r="AB230" s="91">
        <f t="shared" si="178"/>
        <v>0</v>
      </c>
      <c r="AC230" s="91">
        <f t="shared" si="178"/>
        <v>0</v>
      </c>
      <c r="AD230" s="91">
        <f t="shared" si="178"/>
        <v>0</v>
      </c>
      <c r="AE230" s="91">
        <f t="shared" si="178"/>
        <v>0</v>
      </c>
      <c r="AF230" s="91">
        <f t="shared" si="178"/>
        <v>0</v>
      </c>
      <c r="AG230" s="91">
        <f t="shared" si="178"/>
        <v>0</v>
      </c>
      <c r="AH230" s="91">
        <f t="shared" si="178"/>
        <v>0</v>
      </c>
      <c r="AI230" s="91">
        <f t="shared" si="178"/>
        <v>0</v>
      </c>
      <c r="AJ230" s="91">
        <f t="shared" si="178"/>
        <v>0</v>
      </c>
      <c r="AK230" s="91">
        <f t="shared" si="178"/>
        <v>0</v>
      </c>
      <c r="AL230" s="91">
        <f t="shared" si="178"/>
        <v>0</v>
      </c>
      <c r="AM230" s="91">
        <f t="shared" si="178"/>
        <v>0</v>
      </c>
      <c r="AN230" s="91">
        <f t="shared" si="178"/>
        <v>0</v>
      </c>
      <c r="AO230" s="91">
        <f t="shared" si="178"/>
        <v>0</v>
      </c>
      <c r="AP230" s="91">
        <f t="shared" si="178"/>
        <v>0</v>
      </c>
      <c r="AQ230" s="91">
        <f t="shared" si="178"/>
        <v>0</v>
      </c>
      <c r="AR230" s="91">
        <f t="shared" si="178"/>
        <v>0</v>
      </c>
      <c r="AS230" s="91">
        <f t="shared" si="178"/>
        <v>0</v>
      </c>
      <c r="AT230" s="91">
        <f t="shared" si="178"/>
        <v>0</v>
      </c>
      <c r="AU230" s="91">
        <f t="shared" si="178"/>
        <v>0</v>
      </c>
      <c r="AV230" s="91">
        <f t="shared" si="178"/>
        <v>0</v>
      </c>
      <c r="AW230" s="91">
        <f t="shared" si="178"/>
        <v>0</v>
      </c>
      <c r="AX230" s="91">
        <f t="shared" si="178"/>
        <v>0</v>
      </c>
      <c r="AY230" s="91">
        <f t="shared" si="178"/>
        <v>0</v>
      </c>
      <c r="AZ230" s="91">
        <f t="shared" si="178"/>
        <v>0</v>
      </c>
      <c r="BA230" s="91">
        <f t="shared" si="178"/>
        <v>0</v>
      </c>
      <c r="BB230" s="91">
        <f t="shared" si="178"/>
        <v>0</v>
      </c>
      <c r="BC230" s="91">
        <f t="shared" si="178"/>
        <v>0</v>
      </c>
      <c r="BD230" s="91">
        <f t="shared" si="178"/>
        <v>0</v>
      </c>
      <c r="BE230" s="91">
        <f t="shared" si="178"/>
        <v>0</v>
      </c>
      <c r="BF230" s="91">
        <f t="shared" si="178"/>
        <v>0</v>
      </c>
      <c r="BG230" s="91">
        <f t="shared" si="178"/>
        <v>0</v>
      </c>
      <c r="BH230" s="91">
        <f t="shared" si="178"/>
        <v>0</v>
      </c>
      <c r="BI230" s="91">
        <f t="shared" si="178"/>
        <v>0</v>
      </c>
      <c r="BJ230" s="91">
        <f t="shared" si="178"/>
        <v>0</v>
      </c>
      <c r="BK230" s="91">
        <f t="shared" si="178"/>
        <v>0</v>
      </c>
      <c r="BL230" s="91">
        <f t="shared" si="178"/>
        <v>0</v>
      </c>
      <c r="BM230" s="91">
        <f t="shared" si="178"/>
        <v>0</v>
      </c>
      <c r="BN230" s="91">
        <f t="shared" si="178"/>
        <v>0</v>
      </c>
      <c r="BO230" s="91">
        <f t="shared" si="178"/>
        <v>0</v>
      </c>
      <c r="BP230" s="91">
        <f t="shared" si="178"/>
        <v>0</v>
      </c>
      <c r="BQ230" s="91">
        <f t="shared" si="178"/>
        <v>0</v>
      </c>
      <c r="BR230" s="91">
        <f t="shared" si="178"/>
        <v>0</v>
      </c>
      <c r="BS230" s="91">
        <f t="shared" ref="BS230:CH230" si="179">BS226+BS221</f>
        <v>0</v>
      </c>
      <c r="BT230" s="91">
        <f t="shared" si="179"/>
        <v>0</v>
      </c>
      <c r="BU230" s="91">
        <f t="shared" si="179"/>
        <v>0</v>
      </c>
      <c r="BV230" s="91">
        <f t="shared" si="179"/>
        <v>0</v>
      </c>
      <c r="BW230" s="91">
        <f t="shared" si="179"/>
        <v>0</v>
      </c>
      <c r="BX230" s="91">
        <f t="shared" si="179"/>
        <v>0</v>
      </c>
      <c r="BY230" s="91">
        <f t="shared" si="179"/>
        <v>0</v>
      </c>
      <c r="BZ230" s="91">
        <f t="shared" si="179"/>
        <v>0</v>
      </c>
      <c r="CA230" s="91">
        <f t="shared" si="179"/>
        <v>0</v>
      </c>
      <c r="CB230" s="91">
        <f t="shared" si="179"/>
        <v>0</v>
      </c>
      <c r="CC230" s="91">
        <f t="shared" si="179"/>
        <v>0</v>
      </c>
      <c r="CD230" s="91">
        <f t="shared" si="179"/>
        <v>0</v>
      </c>
      <c r="CE230" s="91">
        <f t="shared" si="179"/>
        <v>0</v>
      </c>
      <c r="CF230" s="91">
        <f t="shared" si="179"/>
        <v>0</v>
      </c>
      <c r="CG230" s="91">
        <f t="shared" si="179"/>
        <v>0</v>
      </c>
      <c r="CH230" s="91">
        <f t="shared" si="179"/>
        <v>0</v>
      </c>
    </row>
    <row r="231" spans="2:86">
      <c r="B231" t="s">
        <v>104</v>
      </c>
      <c r="E231" s="88">
        <f>SUM(G231:CH231)</f>
        <v>0</v>
      </c>
      <c r="F231" s="63"/>
      <c r="G231" s="95">
        <f t="shared" ref="G231:BR231" si="180">G227+G221</f>
        <v>0</v>
      </c>
      <c r="H231" s="95">
        <f t="shared" si="180"/>
        <v>0</v>
      </c>
      <c r="I231" s="95">
        <f t="shared" si="180"/>
        <v>0</v>
      </c>
      <c r="J231" s="95">
        <f t="shared" si="180"/>
        <v>0</v>
      </c>
      <c r="K231" s="95">
        <f t="shared" si="180"/>
        <v>0</v>
      </c>
      <c r="L231" s="95">
        <f t="shared" si="180"/>
        <v>0</v>
      </c>
      <c r="M231" s="95">
        <f t="shared" si="180"/>
        <v>0</v>
      </c>
      <c r="N231" s="95">
        <f t="shared" si="180"/>
        <v>0</v>
      </c>
      <c r="O231" s="95">
        <f t="shared" si="180"/>
        <v>0</v>
      </c>
      <c r="P231" s="95">
        <f t="shared" si="180"/>
        <v>0</v>
      </c>
      <c r="Q231" s="95">
        <f t="shared" si="180"/>
        <v>0</v>
      </c>
      <c r="R231" s="95">
        <f t="shared" si="180"/>
        <v>0</v>
      </c>
      <c r="S231" s="95">
        <f t="shared" si="180"/>
        <v>0</v>
      </c>
      <c r="T231" s="95">
        <f t="shared" si="180"/>
        <v>0</v>
      </c>
      <c r="U231" s="95">
        <f t="shared" si="180"/>
        <v>0</v>
      </c>
      <c r="V231" s="95">
        <f t="shared" si="180"/>
        <v>0</v>
      </c>
      <c r="W231" s="95">
        <f t="shared" si="180"/>
        <v>0</v>
      </c>
      <c r="X231" s="95">
        <f t="shared" si="180"/>
        <v>0</v>
      </c>
      <c r="Y231" s="95">
        <f t="shared" si="180"/>
        <v>0</v>
      </c>
      <c r="Z231" s="95">
        <f t="shared" si="180"/>
        <v>0</v>
      </c>
      <c r="AA231" s="95">
        <f t="shared" si="180"/>
        <v>0</v>
      </c>
      <c r="AB231" s="95">
        <f t="shared" si="180"/>
        <v>0</v>
      </c>
      <c r="AC231" s="95">
        <f t="shared" si="180"/>
        <v>0</v>
      </c>
      <c r="AD231" s="95">
        <f t="shared" si="180"/>
        <v>0</v>
      </c>
      <c r="AE231" s="95">
        <f t="shared" si="180"/>
        <v>0</v>
      </c>
      <c r="AF231" s="95">
        <f t="shared" si="180"/>
        <v>0</v>
      </c>
      <c r="AG231" s="95">
        <f t="shared" si="180"/>
        <v>0</v>
      </c>
      <c r="AH231" s="95">
        <f t="shared" si="180"/>
        <v>0</v>
      </c>
      <c r="AI231" s="95">
        <f t="shared" si="180"/>
        <v>0</v>
      </c>
      <c r="AJ231" s="95">
        <f t="shared" si="180"/>
        <v>0</v>
      </c>
      <c r="AK231" s="95">
        <f t="shared" si="180"/>
        <v>0</v>
      </c>
      <c r="AL231" s="95">
        <f t="shared" si="180"/>
        <v>0</v>
      </c>
      <c r="AM231" s="95">
        <f t="shared" si="180"/>
        <v>0</v>
      </c>
      <c r="AN231" s="95">
        <f t="shared" si="180"/>
        <v>0</v>
      </c>
      <c r="AO231" s="95">
        <f t="shared" si="180"/>
        <v>0</v>
      </c>
      <c r="AP231" s="95">
        <f t="shared" si="180"/>
        <v>0</v>
      </c>
      <c r="AQ231" s="95">
        <f t="shared" si="180"/>
        <v>0</v>
      </c>
      <c r="AR231" s="95">
        <f t="shared" si="180"/>
        <v>0</v>
      </c>
      <c r="AS231" s="95">
        <f t="shared" si="180"/>
        <v>0</v>
      </c>
      <c r="AT231" s="95">
        <f t="shared" si="180"/>
        <v>0</v>
      </c>
      <c r="AU231" s="95">
        <f t="shared" si="180"/>
        <v>0</v>
      </c>
      <c r="AV231" s="95">
        <f t="shared" si="180"/>
        <v>0</v>
      </c>
      <c r="AW231" s="95">
        <f t="shared" si="180"/>
        <v>0</v>
      </c>
      <c r="AX231" s="95">
        <f t="shared" si="180"/>
        <v>0</v>
      </c>
      <c r="AY231" s="95">
        <f t="shared" si="180"/>
        <v>0</v>
      </c>
      <c r="AZ231" s="95">
        <f t="shared" si="180"/>
        <v>0</v>
      </c>
      <c r="BA231" s="95">
        <f t="shared" si="180"/>
        <v>0</v>
      </c>
      <c r="BB231" s="95">
        <f t="shared" si="180"/>
        <v>0</v>
      </c>
      <c r="BC231" s="95">
        <f t="shared" si="180"/>
        <v>0</v>
      </c>
      <c r="BD231" s="95">
        <f t="shared" si="180"/>
        <v>0</v>
      </c>
      <c r="BE231" s="95">
        <f t="shared" si="180"/>
        <v>0</v>
      </c>
      <c r="BF231" s="95">
        <f t="shared" si="180"/>
        <v>0</v>
      </c>
      <c r="BG231" s="95">
        <f t="shared" si="180"/>
        <v>0</v>
      </c>
      <c r="BH231" s="95">
        <f t="shared" si="180"/>
        <v>0</v>
      </c>
      <c r="BI231" s="95">
        <f t="shared" si="180"/>
        <v>0</v>
      </c>
      <c r="BJ231" s="95">
        <f t="shared" si="180"/>
        <v>0</v>
      </c>
      <c r="BK231" s="95">
        <f t="shared" si="180"/>
        <v>0</v>
      </c>
      <c r="BL231" s="95">
        <f t="shared" si="180"/>
        <v>0</v>
      </c>
      <c r="BM231" s="95">
        <f t="shared" si="180"/>
        <v>0</v>
      </c>
      <c r="BN231" s="95">
        <f t="shared" si="180"/>
        <v>0</v>
      </c>
      <c r="BO231" s="95">
        <f t="shared" si="180"/>
        <v>0</v>
      </c>
      <c r="BP231" s="95">
        <f t="shared" si="180"/>
        <v>0</v>
      </c>
      <c r="BQ231" s="95">
        <f t="shared" si="180"/>
        <v>0</v>
      </c>
      <c r="BR231" s="95">
        <f t="shared" si="180"/>
        <v>0</v>
      </c>
      <c r="BS231" s="95">
        <f t="shared" ref="BS231:CH231" si="181">BS227+BS221</f>
        <v>0</v>
      </c>
      <c r="BT231" s="95">
        <f t="shared" si="181"/>
        <v>0</v>
      </c>
      <c r="BU231" s="95">
        <f t="shared" si="181"/>
        <v>0</v>
      </c>
      <c r="BV231" s="95">
        <f t="shared" si="181"/>
        <v>0</v>
      </c>
      <c r="BW231" s="95">
        <f t="shared" si="181"/>
        <v>0</v>
      </c>
      <c r="BX231" s="95">
        <f t="shared" si="181"/>
        <v>0</v>
      </c>
      <c r="BY231" s="95">
        <f t="shared" si="181"/>
        <v>0</v>
      </c>
      <c r="BZ231" s="95">
        <f t="shared" si="181"/>
        <v>0</v>
      </c>
      <c r="CA231" s="95">
        <f t="shared" si="181"/>
        <v>0</v>
      </c>
      <c r="CB231" s="95">
        <f t="shared" si="181"/>
        <v>0</v>
      </c>
      <c r="CC231" s="95">
        <f t="shared" si="181"/>
        <v>0</v>
      </c>
      <c r="CD231" s="95">
        <f t="shared" si="181"/>
        <v>0</v>
      </c>
      <c r="CE231" s="95">
        <f t="shared" si="181"/>
        <v>0</v>
      </c>
      <c r="CF231" s="95">
        <f t="shared" si="181"/>
        <v>0</v>
      </c>
      <c r="CG231" s="95">
        <f t="shared" si="181"/>
        <v>0</v>
      </c>
      <c r="CH231" s="95">
        <f t="shared" si="181"/>
        <v>0</v>
      </c>
    </row>
    <row r="232" spans="2:86">
      <c r="B232" s="63"/>
      <c r="F232" s="63"/>
    </row>
    <row r="233" spans="2:86">
      <c r="B233" s="63" t="s">
        <v>94</v>
      </c>
    </row>
    <row r="235" spans="2:86">
      <c r="B235" t="s">
        <v>99</v>
      </c>
      <c r="C235" s="63"/>
      <c r="D235" s="63"/>
      <c r="E235" s="88">
        <f>SUM(G235:CH235)</f>
        <v>0</v>
      </c>
      <c r="F235" s="63"/>
      <c r="G235" s="95">
        <f t="shared" ref="G235:BR237" si="182">G225*G$52</f>
        <v>0</v>
      </c>
      <c r="H235" s="95">
        <f t="shared" si="182"/>
        <v>0</v>
      </c>
      <c r="I235" s="95">
        <f t="shared" si="182"/>
        <v>0</v>
      </c>
      <c r="J235" s="95">
        <f t="shared" si="182"/>
        <v>0</v>
      </c>
      <c r="K235" s="95">
        <f t="shared" si="182"/>
        <v>0</v>
      </c>
      <c r="L235" s="95">
        <f t="shared" si="182"/>
        <v>0</v>
      </c>
      <c r="M235" s="95">
        <f t="shared" si="182"/>
        <v>0</v>
      </c>
      <c r="N235" s="95">
        <f t="shared" si="182"/>
        <v>0</v>
      </c>
      <c r="O235" s="95">
        <f t="shared" si="182"/>
        <v>0</v>
      </c>
      <c r="P235" s="95">
        <f t="shared" si="182"/>
        <v>0</v>
      </c>
      <c r="Q235" s="95">
        <f t="shared" si="182"/>
        <v>0</v>
      </c>
      <c r="R235" s="95">
        <f t="shared" si="182"/>
        <v>0</v>
      </c>
      <c r="S235" s="95">
        <f t="shared" si="182"/>
        <v>0</v>
      </c>
      <c r="T235" s="95">
        <f t="shared" si="182"/>
        <v>0</v>
      </c>
      <c r="U235" s="95">
        <f t="shared" si="182"/>
        <v>0</v>
      </c>
      <c r="V235" s="95">
        <f t="shared" si="182"/>
        <v>0</v>
      </c>
      <c r="W235" s="95">
        <f t="shared" si="182"/>
        <v>0</v>
      </c>
      <c r="X235" s="95">
        <f t="shared" si="182"/>
        <v>0</v>
      </c>
      <c r="Y235" s="95">
        <f t="shared" si="182"/>
        <v>0</v>
      </c>
      <c r="Z235" s="95">
        <f t="shared" si="182"/>
        <v>0</v>
      </c>
      <c r="AA235" s="95">
        <f t="shared" si="182"/>
        <v>0</v>
      </c>
      <c r="AB235" s="95">
        <f t="shared" si="182"/>
        <v>0</v>
      </c>
      <c r="AC235" s="95">
        <f t="shared" si="182"/>
        <v>0</v>
      </c>
      <c r="AD235" s="95">
        <f t="shared" si="182"/>
        <v>0</v>
      </c>
      <c r="AE235" s="95">
        <f t="shared" si="182"/>
        <v>0</v>
      </c>
      <c r="AF235" s="95">
        <f t="shared" si="182"/>
        <v>0</v>
      </c>
      <c r="AG235" s="95">
        <f t="shared" si="182"/>
        <v>0</v>
      </c>
      <c r="AH235" s="95">
        <f t="shared" si="182"/>
        <v>0</v>
      </c>
      <c r="AI235" s="95">
        <f t="shared" si="182"/>
        <v>0</v>
      </c>
      <c r="AJ235" s="95">
        <f t="shared" si="182"/>
        <v>0</v>
      </c>
      <c r="AK235" s="95">
        <f t="shared" si="182"/>
        <v>0</v>
      </c>
      <c r="AL235" s="95">
        <f t="shared" si="182"/>
        <v>0</v>
      </c>
      <c r="AM235" s="95">
        <f t="shared" si="182"/>
        <v>0</v>
      </c>
      <c r="AN235" s="95">
        <f t="shared" si="182"/>
        <v>0</v>
      </c>
      <c r="AO235" s="95">
        <f t="shared" si="182"/>
        <v>0</v>
      </c>
      <c r="AP235" s="95">
        <f t="shared" si="182"/>
        <v>0</v>
      </c>
      <c r="AQ235" s="95">
        <f t="shared" si="182"/>
        <v>0</v>
      </c>
      <c r="AR235" s="95">
        <f t="shared" si="182"/>
        <v>0</v>
      </c>
      <c r="AS235" s="95">
        <f t="shared" si="182"/>
        <v>0</v>
      </c>
      <c r="AT235" s="95">
        <f t="shared" si="182"/>
        <v>0</v>
      </c>
      <c r="AU235" s="95">
        <f t="shared" si="182"/>
        <v>0</v>
      </c>
      <c r="AV235" s="95">
        <f t="shared" si="182"/>
        <v>0</v>
      </c>
      <c r="AW235" s="95">
        <f t="shared" si="182"/>
        <v>0</v>
      </c>
      <c r="AX235" s="95">
        <f t="shared" si="182"/>
        <v>0</v>
      </c>
      <c r="AY235" s="95">
        <f t="shared" si="182"/>
        <v>0</v>
      </c>
      <c r="AZ235" s="95">
        <f t="shared" si="182"/>
        <v>0</v>
      </c>
      <c r="BA235" s="95">
        <f t="shared" si="182"/>
        <v>0</v>
      </c>
      <c r="BB235" s="95">
        <f t="shared" si="182"/>
        <v>0</v>
      </c>
      <c r="BC235" s="95">
        <f t="shared" si="182"/>
        <v>0</v>
      </c>
      <c r="BD235" s="95">
        <f t="shared" si="182"/>
        <v>0</v>
      </c>
      <c r="BE235" s="95">
        <f t="shared" si="182"/>
        <v>0</v>
      </c>
      <c r="BF235" s="95">
        <f t="shared" si="182"/>
        <v>0</v>
      </c>
      <c r="BG235" s="95">
        <f t="shared" si="182"/>
        <v>0</v>
      </c>
      <c r="BH235" s="95">
        <f t="shared" si="182"/>
        <v>0</v>
      </c>
      <c r="BI235" s="95">
        <f t="shared" si="182"/>
        <v>0</v>
      </c>
      <c r="BJ235" s="95">
        <f t="shared" si="182"/>
        <v>0</v>
      </c>
      <c r="BK235" s="95">
        <f t="shared" si="182"/>
        <v>0</v>
      </c>
      <c r="BL235" s="95">
        <f t="shared" si="182"/>
        <v>0</v>
      </c>
      <c r="BM235" s="95">
        <f t="shared" si="182"/>
        <v>0</v>
      </c>
      <c r="BN235" s="95">
        <f t="shared" si="182"/>
        <v>0</v>
      </c>
      <c r="BO235" s="95">
        <f t="shared" si="182"/>
        <v>0</v>
      </c>
      <c r="BP235" s="95">
        <f t="shared" si="182"/>
        <v>0</v>
      </c>
      <c r="BQ235" s="95">
        <f t="shared" si="182"/>
        <v>0</v>
      </c>
      <c r="BR235" s="95">
        <f t="shared" si="182"/>
        <v>0</v>
      </c>
      <c r="BS235" s="95">
        <f t="shared" ref="BS235:CH237" si="183">BS225*BS$52</f>
        <v>0</v>
      </c>
      <c r="BT235" s="95">
        <f t="shared" si="183"/>
        <v>0</v>
      </c>
      <c r="BU235" s="95">
        <f t="shared" si="183"/>
        <v>0</v>
      </c>
      <c r="BV235" s="95">
        <f t="shared" si="183"/>
        <v>0</v>
      </c>
      <c r="BW235" s="95">
        <f t="shared" si="183"/>
        <v>0</v>
      </c>
      <c r="BX235" s="95">
        <f t="shared" si="183"/>
        <v>0</v>
      </c>
      <c r="BY235" s="95">
        <f t="shared" si="183"/>
        <v>0</v>
      </c>
      <c r="BZ235" s="95">
        <f t="shared" si="183"/>
        <v>0</v>
      </c>
      <c r="CA235" s="95">
        <f t="shared" si="183"/>
        <v>0</v>
      </c>
      <c r="CB235" s="95">
        <f t="shared" si="183"/>
        <v>0</v>
      </c>
      <c r="CC235" s="95">
        <f t="shared" si="183"/>
        <v>0</v>
      </c>
      <c r="CD235" s="95">
        <f t="shared" si="183"/>
        <v>0</v>
      </c>
      <c r="CE235" s="95">
        <f t="shared" si="183"/>
        <v>0</v>
      </c>
      <c r="CF235" s="95">
        <f t="shared" si="183"/>
        <v>0</v>
      </c>
      <c r="CG235" s="95">
        <f t="shared" si="183"/>
        <v>0</v>
      </c>
      <c r="CH235" s="95">
        <f t="shared" si="183"/>
        <v>0</v>
      </c>
    </row>
    <row r="236" spans="2:86">
      <c r="B236" t="s">
        <v>100</v>
      </c>
      <c r="E236" s="90">
        <f>SUM(G236:CH236)</f>
        <v>0</v>
      </c>
      <c r="F236" s="63"/>
      <c r="G236" s="91">
        <f t="shared" si="182"/>
        <v>0</v>
      </c>
      <c r="H236" s="91">
        <f t="shared" si="182"/>
        <v>0</v>
      </c>
      <c r="I236" s="91">
        <f t="shared" si="182"/>
        <v>0</v>
      </c>
      <c r="J236" s="91">
        <f t="shared" si="182"/>
        <v>0</v>
      </c>
      <c r="K236" s="91">
        <f t="shared" si="182"/>
        <v>0</v>
      </c>
      <c r="L236" s="91">
        <f t="shared" si="182"/>
        <v>0</v>
      </c>
      <c r="M236" s="91">
        <f t="shared" si="182"/>
        <v>0</v>
      </c>
      <c r="N236" s="91">
        <f t="shared" si="182"/>
        <v>0</v>
      </c>
      <c r="O236" s="91">
        <f t="shared" si="182"/>
        <v>0</v>
      </c>
      <c r="P236" s="91">
        <f t="shared" si="182"/>
        <v>0</v>
      </c>
      <c r="Q236" s="91">
        <f t="shared" si="182"/>
        <v>0</v>
      </c>
      <c r="R236" s="91">
        <f t="shared" si="182"/>
        <v>0</v>
      </c>
      <c r="S236" s="91">
        <f t="shared" si="182"/>
        <v>0</v>
      </c>
      <c r="T236" s="91">
        <f t="shared" si="182"/>
        <v>0</v>
      </c>
      <c r="U236" s="91">
        <f t="shared" si="182"/>
        <v>0</v>
      </c>
      <c r="V236" s="91">
        <f t="shared" si="182"/>
        <v>0</v>
      </c>
      <c r="W236" s="91">
        <f t="shared" si="182"/>
        <v>0</v>
      </c>
      <c r="X236" s="91">
        <f t="shared" si="182"/>
        <v>0</v>
      </c>
      <c r="Y236" s="91">
        <f t="shared" si="182"/>
        <v>0</v>
      </c>
      <c r="Z236" s="91">
        <f t="shared" si="182"/>
        <v>0</v>
      </c>
      <c r="AA236" s="91">
        <f t="shared" si="182"/>
        <v>0</v>
      </c>
      <c r="AB236" s="91">
        <f t="shared" si="182"/>
        <v>0</v>
      </c>
      <c r="AC236" s="91">
        <f t="shared" si="182"/>
        <v>0</v>
      </c>
      <c r="AD236" s="91">
        <f t="shared" si="182"/>
        <v>0</v>
      </c>
      <c r="AE236" s="91">
        <f t="shared" si="182"/>
        <v>0</v>
      </c>
      <c r="AF236" s="91">
        <f t="shared" si="182"/>
        <v>0</v>
      </c>
      <c r="AG236" s="91">
        <f t="shared" si="182"/>
        <v>0</v>
      </c>
      <c r="AH236" s="91">
        <f t="shared" si="182"/>
        <v>0</v>
      </c>
      <c r="AI236" s="91">
        <f t="shared" si="182"/>
        <v>0</v>
      </c>
      <c r="AJ236" s="91">
        <f t="shared" si="182"/>
        <v>0</v>
      </c>
      <c r="AK236" s="91">
        <f t="shared" si="182"/>
        <v>0</v>
      </c>
      <c r="AL236" s="91">
        <f t="shared" si="182"/>
        <v>0</v>
      </c>
      <c r="AM236" s="91">
        <f t="shared" si="182"/>
        <v>0</v>
      </c>
      <c r="AN236" s="91">
        <f t="shared" si="182"/>
        <v>0</v>
      </c>
      <c r="AO236" s="91">
        <f t="shared" si="182"/>
        <v>0</v>
      </c>
      <c r="AP236" s="91">
        <f t="shared" si="182"/>
        <v>0</v>
      </c>
      <c r="AQ236" s="91">
        <f t="shared" si="182"/>
        <v>0</v>
      </c>
      <c r="AR236" s="91">
        <f t="shared" si="182"/>
        <v>0</v>
      </c>
      <c r="AS236" s="91">
        <f t="shared" si="182"/>
        <v>0</v>
      </c>
      <c r="AT236" s="91">
        <f t="shared" si="182"/>
        <v>0</v>
      </c>
      <c r="AU236" s="91">
        <f t="shared" si="182"/>
        <v>0</v>
      </c>
      <c r="AV236" s="91">
        <f t="shared" si="182"/>
        <v>0</v>
      </c>
      <c r="AW236" s="91">
        <f t="shared" si="182"/>
        <v>0</v>
      </c>
      <c r="AX236" s="91">
        <f t="shared" si="182"/>
        <v>0</v>
      </c>
      <c r="AY236" s="91">
        <f t="shared" si="182"/>
        <v>0</v>
      </c>
      <c r="AZ236" s="91">
        <f t="shared" si="182"/>
        <v>0</v>
      </c>
      <c r="BA236" s="91">
        <f t="shared" si="182"/>
        <v>0</v>
      </c>
      <c r="BB236" s="91">
        <f t="shared" si="182"/>
        <v>0</v>
      </c>
      <c r="BC236" s="91">
        <f t="shared" si="182"/>
        <v>0</v>
      </c>
      <c r="BD236" s="91">
        <f t="shared" si="182"/>
        <v>0</v>
      </c>
      <c r="BE236" s="91">
        <f t="shared" si="182"/>
        <v>0</v>
      </c>
      <c r="BF236" s="91">
        <f t="shared" si="182"/>
        <v>0</v>
      </c>
      <c r="BG236" s="91">
        <f t="shared" si="182"/>
        <v>0</v>
      </c>
      <c r="BH236" s="91">
        <f t="shared" si="182"/>
        <v>0</v>
      </c>
      <c r="BI236" s="91">
        <f t="shared" si="182"/>
        <v>0</v>
      </c>
      <c r="BJ236" s="91">
        <f t="shared" si="182"/>
        <v>0</v>
      </c>
      <c r="BK236" s="91">
        <f t="shared" si="182"/>
        <v>0</v>
      </c>
      <c r="BL236" s="91">
        <f t="shared" si="182"/>
        <v>0</v>
      </c>
      <c r="BM236" s="91">
        <f t="shared" si="182"/>
        <v>0</v>
      </c>
      <c r="BN236" s="91">
        <f t="shared" si="182"/>
        <v>0</v>
      </c>
      <c r="BO236" s="91">
        <f t="shared" si="182"/>
        <v>0</v>
      </c>
      <c r="BP236" s="91">
        <f t="shared" si="182"/>
        <v>0</v>
      </c>
      <c r="BQ236" s="91">
        <f t="shared" si="182"/>
        <v>0</v>
      </c>
      <c r="BR236" s="91">
        <f t="shared" si="182"/>
        <v>0</v>
      </c>
      <c r="BS236" s="91">
        <f t="shared" si="183"/>
        <v>0</v>
      </c>
      <c r="BT236" s="91">
        <f t="shared" si="183"/>
        <v>0</v>
      </c>
      <c r="BU236" s="91">
        <f t="shared" si="183"/>
        <v>0</v>
      </c>
      <c r="BV236" s="91">
        <f t="shared" si="183"/>
        <v>0</v>
      </c>
      <c r="BW236" s="91">
        <f t="shared" si="183"/>
        <v>0</v>
      </c>
      <c r="BX236" s="91">
        <f t="shared" si="183"/>
        <v>0</v>
      </c>
      <c r="BY236" s="91">
        <f t="shared" si="183"/>
        <v>0</v>
      </c>
      <c r="BZ236" s="91">
        <f t="shared" si="183"/>
        <v>0</v>
      </c>
      <c r="CA236" s="91">
        <f t="shared" si="183"/>
        <v>0</v>
      </c>
      <c r="CB236" s="91">
        <f t="shared" si="183"/>
        <v>0</v>
      </c>
      <c r="CC236" s="91">
        <f t="shared" si="183"/>
        <v>0</v>
      </c>
      <c r="CD236" s="91">
        <f t="shared" si="183"/>
        <v>0</v>
      </c>
      <c r="CE236" s="91">
        <f t="shared" si="183"/>
        <v>0</v>
      </c>
      <c r="CF236" s="91">
        <f t="shared" si="183"/>
        <v>0</v>
      </c>
      <c r="CG236" s="91">
        <f t="shared" si="183"/>
        <v>0</v>
      </c>
      <c r="CH236" s="91">
        <f t="shared" si="183"/>
        <v>0</v>
      </c>
    </row>
    <row r="237" spans="2:86">
      <c r="B237" t="s">
        <v>101</v>
      </c>
      <c r="E237" s="88">
        <f>SUM(G237:CH237)</f>
        <v>0</v>
      </c>
      <c r="F237" s="63"/>
      <c r="G237" s="95">
        <f t="shared" si="182"/>
        <v>0</v>
      </c>
      <c r="H237" s="95">
        <f t="shared" si="182"/>
        <v>0</v>
      </c>
      <c r="I237" s="95">
        <f t="shared" si="182"/>
        <v>0</v>
      </c>
      <c r="J237" s="95">
        <f t="shared" si="182"/>
        <v>0</v>
      </c>
      <c r="K237" s="95">
        <f t="shared" si="182"/>
        <v>0</v>
      </c>
      <c r="L237" s="95">
        <f t="shared" si="182"/>
        <v>0</v>
      </c>
      <c r="M237" s="95">
        <f t="shared" si="182"/>
        <v>0</v>
      </c>
      <c r="N237" s="95">
        <f t="shared" si="182"/>
        <v>0</v>
      </c>
      <c r="O237" s="95">
        <f t="shared" si="182"/>
        <v>0</v>
      </c>
      <c r="P237" s="95">
        <f t="shared" si="182"/>
        <v>0</v>
      </c>
      <c r="Q237" s="95">
        <f t="shared" si="182"/>
        <v>0</v>
      </c>
      <c r="R237" s="95">
        <f t="shared" si="182"/>
        <v>0</v>
      </c>
      <c r="S237" s="95">
        <f t="shared" si="182"/>
        <v>0</v>
      </c>
      <c r="T237" s="95">
        <f t="shared" si="182"/>
        <v>0</v>
      </c>
      <c r="U237" s="95">
        <f t="shared" si="182"/>
        <v>0</v>
      </c>
      <c r="V237" s="95">
        <f t="shared" si="182"/>
        <v>0</v>
      </c>
      <c r="W237" s="95">
        <f t="shared" si="182"/>
        <v>0</v>
      </c>
      <c r="X237" s="95">
        <f t="shared" si="182"/>
        <v>0</v>
      </c>
      <c r="Y237" s="95">
        <f t="shared" si="182"/>
        <v>0</v>
      </c>
      <c r="Z237" s="95">
        <f t="shared" si="182"/>
        <v>0</v>
      </c>
      <c r="AA237" s="95">
        <f t="shared" si="182"/>
        <v>0</v>
      </c>
      <c r="AB237" s="95">
        <f t="shared" si="182"/>
        <v>0</v>
      </c>
      <c r="AC237" s="95">
        <f t="shared" si="182"/>
        <v>0</v>
      </c>
      <c r="AD237" s="95">
        <f t="shared" si="182"/>
        <v>0</v>
      </c>
      <c r="AE237" s="95">
        <f t="shared" si="182"/>
        <v>0</v>
      </c>
      <c r="AF237" s="95">
        <f t="shared" si="182"/>
        <v>0</v>
      </c>
      <c r="AG237" s="95">
        <f t="shared" si="182"/>
        <v>0</v>
      </c>
      <c r="AH237" s="95">
        <f t="shared" si="182"/>
        <v>0</v>
      </c>
      <c r="AI237" s="95">
        <f t="shared" si="182"/>
        <v>0</v>
      </c>
      <c r="AJ237" s="95">
        <f t="shared" si="182"/>
        <v>0</v>
      </c>
      <c r="AK237" s="95">
        <f t="shared" si="182"/>
        <v>0</v>
      </c>
      <c r="AL237" s="95">
        <f t="shared" si="182"/>
        <v>0</v>
      </c>
      <c r="AM237" s="95">
        <f t="shared" si="182"/>
        <v>0</v>
      </c>
      <c r="AN237" s="95">
        <f t="shared" si="182"/>
        <v>0</v>
      </c>
      <c r="AO237" s="95">
        <f t="shared" si="182"/>
        <v>0</v>
      </c>
      <c r="AP237" s="95">
        <f t="shared" si="182"/>
        <v>0</v>
      </c>
      <c r="AQ237" s="95">
        <f t="shared" si="182"/>
        <v>0</v>
      </c>
      <c r="AR237" s="95">
        <f t="shared" si="182"/>
        <v>0</v>
      </c>
      <c r="AS237" s="95">
        <f t="shared" si="182"/>
        <v>0</v>
      </c>
      <c r="AT237" s="95">
        <f t="shared" si="182"/>
        <v>0</v>
      </c>
      <c r="AU237" s="95">
        <f t="shared" si="182"/>
        <v>0</v>
      </c>
      <c r="AV237" s="95">
        <f t="shared" si="182"/>
        <v>0</v>
      </c>
      <c r="AW237" s="95">
        <f t="shared" si="182"/>
        <v>0</v>
      </c>
      <c r="AX237" s="95">
        <f t="shared" si="182"/>
        <v>0</v>
      </c>
      <c r="AY237" s="95">
        <f t="shared" si="182"/>
        <v>0</v>
      </c>
      <c r="AZ237" s="95">
        <f t="shared" si="182"/>
        <v>0</v>
      </c>
      <c r="BA237" s="95">
        <f t="shared" si="182"/>
        <v>0</v>
      </c>
      <c r="BB237" s="95">
        <f t="shared" si="182"/>
        <v>0</v>
      </c>
      <c r="BC237" s="95">
        <f t="shared" si="182"/>
        <v>0</v>
      </c>
      <c r="BD237" s="95">
        <f t="shared" si="182"/>
        <v>0</v>
      </c>
      <c r="BE237" s="95">
        <f t="shared" si="182"/>
        <v>0</v>
      </c>
      <c r="BF237" s="95">
        <f t="shared" si="182"/>
        <v>0</v>
      </c>
      <c r="BG237" s="95">
        <f t="shared" si="182"/>
        <v>0</v>
      </c>
      <c r="BH237" s="95">
        <f t="shared" si="182"/>
        <v>0</v>
      </c>
      <c r="BI237" s="95">
        <f t="shared" si="182"/>
        <v>0</v>
      </c>
      <c r="BJ237" s="95">
        <f t="shared" si="182"/>
        <v>0</v>
      </c>
      <c r="BK237" s="95">
        <f t="shared" si="182"/>
        <v>0</v>
      </c>
      <c r="BL237" s="95">
        <f t="shared" si="182"/>
        <v>0</v>
      </c>
      <c r="BM237" s="95">
        <f t="shared" si="182"/>
        <v>0</v>
      </c>
      <c r="BN237" s="95">
        <f t="shared" si="182"/>
        <v>0</v>
      </c>
      <c r="BO237" s="95">
        <f t="shared" si="182"/>
        <v>0</v>
      </c>
      <c r="BP237" s="95">
        <f t="shared" si="182"/>
        <v>0</v>
      </c>
      <c r="BQ237" s="95">
        <f t="shared" si="182"/>
        <v>0</v>
      </c>
      <c r="BR237" s="95">
        <f t="shared" si="182"/>
        <v>0</v>
      </c>
      <c r="BS237" s="95">
        <f t="shared" si="183"/>
        <v>0</v>
      </c>
      <c r="BT237" s="95">
        <f t="shared" si="183"/>
        <v>0</v>
      </c>
      <c r="BU237" s="95">
        <f t="shared" si="183"/>
        <v>0</v>
      </c>
      <c r="BV237" s="95">
        <f t="shared" si="183"/>
        <v>0</v>
      </c>
      <c r="BW237" s="95">
        <f t="shared" si="183"/>
        <v>0</v>
      </c>
      <c r="BX237" s="95">
        <f t="shared" si="183"/>
        <v>0</v>
      </c>
      <c r="BY237" s="95">
        <f t="shared" si="183"/>
        <v>0</v>
      </c>
      <c r="BZ237" s="95">
        <f t="shared" si="183"/>
        <v>0</v>
      </c>
      <c r="CA237" s="95">
        <f t="shared" si="183"/>
        <v>0</v>
      </c>
      <c r="CB237" s="95">
        <f t="shared" si="183"/>
        <v>0</v>
      </c>
      <c r="CC237" s="95">
        <f t="shared" si="183"/>
        <v>0</v>
      </c>
      <c r="CD237" s="95">
        <f t="shared" si="183"/>
        <v>0</v>
      </c>
      <c r="CE237" s="95">
        <f t="shared" si="183"/>
        <v>0</v>
      </c>
      <c r="CF237" s="95">
        <f t="shared" si="183"/>
        <v>0</v>
      </c>
      <c r="CG237" s="95">
        <f t="shared" si="183"/>
        <v>0</v>
      </c>
      <c r="CH237" s="95">
        <f t="shared" si="183"/>
        <v>0</v>
      </c>
    </row>
    <row r="238" spans="2:86">
      <c r="E238" s="90"/>
      <c r="F238" s="63"/>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c r="BK238" s="90"/>
      <c r="BL238" s="90"/>
      <c r="BM238" s="90"/>
      <c r="BN238" s="90"/>
      <c r="BO238" s="90"/>
      <c r="BP238" s="90"/>
      <c r="BQ238" s="90"/>
      <c r="BR238" s="90"/>
      <c r="BS238" s="90"/>
      <c r="BT238" s="90"/>
      <c r="BU238" s="90"/>
      <c r="BV238" s="90"/>
      <c r="BW238" s="90"/>
      <c r="BX238" s="90"/>
      <c r="BY238" s="90"/>
      <c r="BZ238" s="90"/>
      <c r="CA238" s="90"/>
      <c r="CB238" s="90"/>
      <c r="CC238" s="90"/>
      <c r="CD238" s="90"/>
      <c r="CE238" s="90"/>
      <c r="CF238" s="90"/>
      <c r="CG238" s="90"/>
      <c r="CH238" s="90"/>
    </row>
    <row r="239" spans="2:86">
      <c r="B239" t="s">
        <v>102</v>
      </c>
      <c r="C239" s="63"/>
      <c r="D239" s="63"/>
      <c r="E239" s="88">
        <f>SUM(G239:CH239)</f>
        <v>0</v>
      </c>
      <c r="F239" s="63"/>
      <c r="G239" s="95">
        <f t="shared" ref="G239:BR241" si="184">G229*G$52</f>
        <v>0</v>
      </c>
      <c r="H239" s="95">
        <f t="shared" si="184"/>
        <v>0</v>
      </c>
      <c r="I239" s="95">
        <f t="shared" si="184"/>
        <v>0</v>
      </c>
      <c r="J239" s="95">
        <f t="shared" si="184"/>
        <v>0</v>
      </c>
      <c r="K239" s="95">
        <f t="shared" si="184"/>
        <v>0</v>
      </c>
      <c r="L239" s="95">
        <f t="shared" si="184"/>
        <v>0</v>
      </c>
      <c r="M239" s="95">
        <f t="shared" si="184"/>
        <v>0</v>
      </c>
      <c r="N239" s="95">
        <f t="shared" si="184"/>
        <v>0</v>
      </c>
      <c r="O239" s="95">
        <f t="shared" si="184"/>
        <v>0</v>
      </c>
      <c r="P239" s="95">
        <f t="shared" si="184"/>
        <v>0</v>
      </c>
      <c r="Q239" s="95">
        <f t="shared" si="184"/>
        <v>0</v>
      </c>
      <c r="R239" s="95">
        <f t="shared" si="184"/>
        <v>0</v>
      </c>
      <c r="S239" s="95">
        <f t="shared" si="184"/>
        <v>0</v>
      </c>
      <c r="T239" s="95">
        <f t="shared" si="184"/>
        <v>0</v>
      </c>
      <c r="U239" s="95">
        <f t="shared" si="184"/>
        <v>0</v>
      </c>
      <c r="V239" s="95">
        <f t="shared" si="184"/>
        <v>0</v>
      </c>
      <c r="W239" s="95">
        <f t="shared" si="184"/>
        <v>0</v>
      </c>
      <c r="X239" s="95">
        <f t="shared" si="184"/>
        <v>0</v>
      </c>
      <c r="Y239" s="95">
        <f t="shared" si="184"/>
        <v>0</v>
      </c>
      <c r="Z239" s="95">
        <f t="shared" si="184"/>
        <v>0</v>
      </c>
      <c r="AA239" s="95">
        <f t="shared" si="184"/>
        <v>0</v>
      </c>
      <c r="AB239" s="95">
        <f t="shared" si="184"/>
        <v>0</v>
      </c>
      <c r="AC239" s="95">
        <f t="shared" si="184"/>
        <v>0</v>
      </c>
      <c r="AD239" s="95">
        <f t="shared" si="184"/>
        <v>0</v>
      </c>
      <c r="AE239" s="95">
        <f t="shared" si="184"/>
        <v>0</v>
      </c>
      <c r="AF239" s="95">
        <f t="shared" si="184"/>
        <v>0</v>
      </c>
      <c r="AG239" s="95">
        <f t="shared" si="184"/>
        <v>0</v>
      </c>
      <c r="AH239" s="95">
        <f t="shared" si="184"/>
        <v>0</v>
      </c>
      <c r="AI239" s="95">
        <f t="shared" si="184"/>
        <v>0</v>
      </c>
      <c r="AJ239" s="95">
        <f t="shared" si="184"/>
        <v>0</v>
      </c>
      <c r="AK239" s="95">
        <f t="shared" si="184"/>
        <v>0</v>
      </c>
      <c r="AL239" s="95">
        <f t="shared" si="184"/>
        <v>0</v>
      </c>
      <c r="AM239" s="95">
        <f t="shared" si="184"/>
        <v>0</v>
      </c>
      <c r="AN239" s="95">
        <f t="shared" si="184"/>
        <v>0</v>
      </c>
      <c r="AO239" s="95">
        <f t="shared" si="184"/>
        <v>0</v>
      </c>
      <c r="AP239" s="95">
        <f t="shared" si="184"/>
        <v>0</v>
      </c>
      <c r="AQ239" s="95">
        <f t="shared" si="184"/>
        <v>0</v>
      </c>
      <c r="AR239" s="95">
        <f t="shared" si="184"/>
        <v>0</v>
      </c>
      <c r="AS239" s="95">
        <f t="shared" si="184"/>
        <v>0</v>
      </c>
      <c r="AT239" s="95">
        <f t="shared" si="184"/>
        <v>0</v>
      </c>
      <c r="AU239" s="95">
        <f t="shared" si="184"/>
        <v>0</v>
      </c>
      <c r="AV239" s="95">
        <f t="shared" si="184"/>
        <v>0</v>
      </c>
      <c r="AW239" s="95">
        <f t="shared" si="184"/>
        <v>0</v>
      </c>
      <c r="AX239" s="95">
        <f t="shared" si="184"/>
        <v>0</v>
      </c>
      <c r="AY239" s="95">
        <f t="shared" si="184"/>
        <v>0</v>
      </c>
      <c r="AZ239" s="95">
        <f t="shared" si="184"/>
        <v>0</v>
      </c>
      <c r="BA239" s="95">
        <f t="shared" si="184"/>
        <v>0</v>
      </c>
      <c r="BB239" s="95">
        <f t="shared" si="184"/>
        <v>0</v>
      </c>
      <c r="BC239" s="95">
        <f t="shared" si="184"/>
        <v>0</v>
      </c>
      <c r="BD239" s="95">
        <f t="shared" si="184"/>
        <v>0</v>
      </c>
      <c r="BE239" s="95">
        <f t="shared" si="184"/>
        <v>0</v>
      </c>
      <c r="BF239" s="95">
        <f t="shared" si="184"/>
        <v>0</v>
      </c>
      <c r="BG239" s="95">
        <f t="shared" si="184"/>
        <v>0</v>
      </c>
      <c r="BH239" s="95">
        <f t="shared" si="184"/>
        <v>0</v>
      </c>
      <c r="BI239" s="95">
        <f t="shared" si="184"/>
        <v>0</v>
      </c>
      <c r="BJ239" s="95">
        <f t="shared" si="184"/>
        <v>0</v>
      </c>
      <c r="BK239" s="95">
        <f t="shared" si="184"/>
        <v>0</v>
      </c>
      <c r="BL239" s="95">
        <f t="shared" si="184"/>
        <v>0</v>
      </c>
      <c r="BM239" s="95">
        <f t="shared" si="184"/>
        <v>0</v>
      </c>
      <c r="BN239" s="95">
        <f t="shared" si="184"/>
        <v>0</v>
      </c>
      <c r="BO239" s="95">
        <f t="shared" si="184"/>
        <v>0</v>
      </c>
      <c r="BP239" s="95">
        <f t="shared" si="184"/>
        <v>0</v>
      </c>
      <c r="BQ239" s="95">
        <f t="shared" si="184"/>
        <v>0</v>
      </c>
      <c r="BR239" s="95">
        <f t="shared" si="184"/>
        <v>0</v>
      </c>
      <c r="BS239" s="95">
        <f t="shared" ref="BS239:CH241" si="185">BS229*BS$52</f>
        <v>0</v>
      </c>
      <c r="BT239" s="95">
        <f t="shared" si="185"/>
        <v>0</v>
      </c>
      <c r="BU239" s="95">
        <f t="shared" si="185"/>
        <v>0</v>
      </c>
      <c r="BV239" s="95">
        <f t="shared" si="185"/>
        <v>0</v>
      </c>
      <c r="BW239" s="95">
        <f t="shared" si="185"/>
        <v>0</v>
      </c>
      <c r="BX239" s="95">
        <f t="shared" si="185"/>
        <v>0</v>
      </c>
      <c r="BY239" s="95">
        <f t="shared" si="185"/>
        <v>0</v>
      </c>
      <c r="BZ239" s="95">
        <f t="shared" si="185"/>
        <v>0</v>
      </c>
      <c r="CA239" s="95">
        <f t="shared" si="185"/>
        <v>0</v>
      </c>
      <c r="CB239" s="95">
        <f t="shared" si="185"/>
        <v>0</v>
      </c>
      <c r="CC239" s="95">
        <f t="shared" si="185"/>
        <v>0</v>
      </c>
      <c r="CD239" s="95">
        <f t="shared" si="185"/>
        <v>0</v>
      </c>
      <c r="CE239" s="95">
        <f t="shared" si="185"/>
        <v>0</v>
      </c>
      <c r="CF239" s="95">
        <f t="shared" si="185"/>
        <v>0</v>
      </c>
      <c r="CG239" s="95">
        <f t="shared" si="185"/>
        <v>0</v>
      </c>
      <c r="CH239" s="95">
        <f t="shared" si="185"/>
        <v>0</v>
      </c>
    </row>
    <row r="240" spans="2:86">
      <c r="B240" t="s">
        <v>103</v>
      </c>
      <c r="E240" s="90">
        <f>SUM(G240:CH240)</f>
        <v>0</v>
      </c>
      <c r="F240" s="63"/>
      <c r="G240" s="91">
        <f t="shared" si="184"/>
        <v>0</v>
      </c>
      <c r="H240" s="91">
        <f t="shared" si="184"/>
        <v>0</v>
      </c>
      <c r="I240" s="91">
        <f t="shared" si="184"/>
        <v>0</v>
      </c>
      <c r="J240" s="91">
        <f t="shared" si="184"/>
        <v>0</v>
      </c>
      <c r="K240" s="91">
        <f t="shared" si="184"/>
        <v>0</v>
      </c>
      <c r="L240" s="91">
        <f t="shared" si="184"/>
        <v>0</v>
      </c>
      <c r="M240" s="91">
        <f t="shared" si="184"/>
        <v>0</v>
      </c>
      <c r="N240" s="91">
        <f t="shared" si="184"/>
        <v>0</v>
      </c>
      <c r="O240" s="91">
        <f t="shared" si="184"/>
        <v>0</v>
      </c>
      <c r="P240" s="91">
        <f t="shared" si="184"/>
        <v>0</v>
      </c>
      <c r="Q240" s="91">
        <f t="shared" si="184"/>
        <v>0</v>
      </c>
      <c r="R240" s="91">
        <f t="shared" si="184"/>
        <v>0</v>
      </c>
      <c r="S240" s="91">
        <f t="shared" si="184"/>
        <v>0</v>
      </c>
      <c r="T240" s="91">
        <f t="shared" si="184"/>
        <v>0</v>
      </c>
      <c r="U240" s="91">
        <f t="shared" si="184"/>
        <v>0</v>
      </c>
      <c r="V240" s="91">
        <f t="shared" si="184"/>
        <v>0</v>
      </c>
      <c r="W240" s="91">
        <f t="shared" si="184"/>
        <v>0</v>
      </c>
      <c r="X240" s="91">
        <f t="shared" si="184"/>
        <v>0</v>
      </c>
      <c r="Y240" s="91">
        <f t="shared" si="184"/>
        <v>0</v>
      </c>
      <c r="Z240" s="91">
        <f t="shared" si="184"/>
        <v>0</v>
      </c>
      <c r="AA240" s="91">
        <f t="shared" si="184"/>
        <v>0</v>
      </c>
      <c r="AB240" s="91">
        <f t="shared" si="184"/>
        <v>0</v>
      </c>
      <c r="AC240" s="91">
        <f t="shared" si="184"/>
        <v>0</v>
      </c>
      <c r="AD240" s="91">
        <f t="shared" si="184"/>
        <v>0</v>
      </c>
      <c r="AE240" s="91">
        <f t="shared" si="184"/>
        <v>0</v>
      </c>
      <c r="AF240" s="91">
        <f t="shared" si="184"/>
        <v>0</v>
      </c>
      <c r="AG240" s="91">
        <f t="shared" si="184"/>
        <v>0</v>
      </c>
      <c r="AH240" s="91">
        <f t="shared" si="184"/>
        <v>0</v>
      </c>
      <c r="AI240" s="91">
        <f t="shared" si="184"/>
        <v>0</v>
      </c>
      <c r="AJ240" s="91">
        <f t="shared" si="184"/>
        <v>0</v>
      </c>
      <c r="AK240" s="91">
        <f t="shared" si="184"/>
        <v>0</v>
      </c>
      <c r="AL240" s="91">
        <f t="shared" si="184"/>
        <v>0</v>
      </c>
      <c r="AM240" s="91">
        <f t="shared" si="184"/>
        <v>0</v>
      </c>
      <c r="AN240" s="91">
        <f t="shared" si="184"/>
        <v>0</v>
      </c>
      <c r="AO240" s="91">
        <f t="shared" si="184"/>
        <v>0</v>
      </c>
      <c r="AP240" s="91">
        <f t="shared" si="184"/>
        <v>0</v>
      </c>
      <c r="AQ240" s="91">
        <f t="shared" si="184"/>
        <v>0</v>
      </c>
      <c r="AR240" s="91">
        <f t="shared" si="184"/>
        <v>0</v>
      </c>
      <c r="AS240" s="91">
        <f t="shared" si="184"/>
        <v>0</v>
      </c>
      <c r="AT240" s="91">
        <f t="shared" si="184"/>
        <v>0</v>
      </c>
      <c r="AU240" s="91">
        <f t="shared" si="184"/>
        <v>0</v>
      </c>
      <c r="AV240" s="91">
        <f t="shared" si="184"/>
        <v>0</v>
      </c>
      <c r="AW240" s="91">
        <f t="shared" si="184"/>
        <v>0</v>
      </c>
      <c r="AX240" s="91">
        <f t="shared" si="184"/>
        <v>0</v>
      </c>
      <c r="AY240" s="91">
        <f t="shared" si="184"/>
        <v>0</v>
      </c>
      <c r="AZ240" s="91">
        <f t="shared" si="184"/>
        <v>0</v>
      </c>
      <c r="BA240" s="91">
        <f t="shared" si="184"/>
        <v>0</v>
      </c>
      <c r="BB240" s="91">
        <f t="shared" si="184"/>
        <v>0</v>
      </c>
      <c r="BC240" s="91">
        <f t="shared" si="184"/>
        <v>0</v>
      </c>
      <c r="BD240" s="91">
        <f t="shared" si="184"/>
        <v>0</v>
      </c>
      <c r="BE240" s="91">
        <f t="shared" si="184"/>
        <v>0</v>
      </c>
      <c r="BF240" s="91">
        <f t="shared" si="184"/>
        <v>0</v>
      </c>
      <c r="BG240" s="91">
        <f t="shared" si="184"/>
        <v>0</v>
      </c>
      <c r="BH240" s="91">
        <f t="shared" si="184"/>
        <v>0</v>
      </c>
      <c r="BI240" s="91">
        <f t="shared" si="184"/>
        <v>0</v>
      </c>
      <c r="BJ240" s="91">
        <f t="shared" si="184"/>
        <v>0</v>
      </c>
      <c r="BK240" s="91">
        <f t="shared" si="184"/>
        <v>0</v>
      </c>
      <c r="BL240" s="91">
        <f t="shared" si="184"/>
        <v>0</v>
      </c>
      <c r="BM240" s="91">
        <f t="shared" si="184"/>
        <v>0</v>
      </c>
      <c r="BN240" s="91">
        <f t="shared" si="184"/>
        <v>0</v>
      </c>
      <c r="BO240" s="91">
        <f t="shared" si="184"/>
        <v>0</v>
      </c>
      <c r="BP240" s="91">
        <f t="shared" si="184"/>
        <v>0</v>
      </c>
      <c r="BQ240" s="91">
        <f t="shared" si="184"/>
        <v>0</v>
      </c>
      <c r="BR240" s="91">
        <f t="shared" si="184"/>
        <v>0</v>
      </c>
      <c r="BS240" s="91">
        <f t="shared" si="185"/>
        <v>0</v>
      </c>
      <c r="BT240" s="91">
        <f t="shared" si="185"/>
        <v>0</v>
      </c>
      <c r="BU240" s="91">
        <f t="shared" si="185"/>
        <v>0</v>
      </c>
      <c r="BV240" s="91">
        <f t="shared" si="185"/>
        <v>0</v>
      </c>
      <c r="BW240" s="91">
        <f t="shared" si="185"/>
        <v>0</v>
      </c>
      <c r="BX240" s="91">
        <f t="shared" si="185"/>
        <v>0</v>
      </c>
      <c r="BY240" s="91">
        <f t="shared" si="185"/>
        <v>0</v>
      </c>
      <c r="BZ240" s="91">
        <f t="shared" si="185"/>
        <v>0</v>
      </c>
      <c r="CA240" s="91">
        <f t="shared" si="185"/>
        <v>0</v>
      </c>
      <c r="CB240" s="91">
        <f t="shared" si="185"/>
        <v>0</v>
      </c>
      <c r="CC240" s="91">
        <f t="shared" si="185"/>
        <v>0</v>
      </c>
      <c r="CD240" s="91">
        <f t="shared" si="185"/>
        <v>0</v>
      </c>
      <c r="CE240" s="91">
        <f t="shared" si="185"/>
        <v>0</v>
      </c>
      <c r="CF240" s="91">
        <f t="shared" si="185"/>
        <v>0</v>
      </c>
      <c r="CG240" s="91">
        <f t="shared" si="185"/>
        <v>0</v>
      </c>
      <c r="CH240" s="91">
        <f t="shared" si="185"/>
        <v>0</v>
      </c>
    </row>
    <row r="241" spans="2:86">
      <c r="B241" t="s">
        <v>104</v>
      </c>
      <c r="E241" s="88">
        <f>SUM(G241:CH241)</f>
        <v>0</v>
      </c>
      <c r="F241" s="63"/>
      <c r="G241" s="95">
        <f t="shared" si="184"/>
        <v>0</v>
      </c>
      <c r="H241" s="95">
        <f t="shared" si="184"/>
        <v>0</v>
      </c>
      <c r="I241" s="95">
        <f t="shared" si="184"/>
        <v>0</v>
      </c>
      <c r="J241" s="95">
        <f t="shared" si="184"/>
        <v>0</v>
      </c>
      <c r="K241" s="95">
        <f t="shared" si="184"/>
        <v>0</v>
      </c>
      <c r="L241" s="95">
        <f t="shared" si="184"/>
        <v>0</v>
      </c>
      <c r="M241" s="95">
        <f t="shared" si="184"/>
        <v>0</v>
      </c>
      <c r="N241" s="95">
        <f t="shared" si="184"/>
        <v>0</v>
      </c>
      <c r="O241" s="95">
        <f t="shared" si="184"/>
        <v>0</v>
      </c>
      <c r="P241" s="95">
        <f t="shared" si="184"/>
        <v>0</v>
      </c>
      <c r="Q241" s="95">
        <f t="shared" si="184"/>
        <v>0</v>
      </c>
      <c r="R241" s="95">
        <f t="shared" si="184"/>
        <v>0</v>
      </c>
      <c r="S241" s="95">
        <f t="shared" si="184"/>
        <v>0</v>
      </c>
      <c r="T241" s="95">
        <f t="shared" si="184"/>
        <v>0</v>
      </c>
      <c r="U241" s="95">
        <f t="shared" si="184"/>
        <v>0</v>
      </c>
      <c r="V241" s="95">
        <f t="shared" si="184"/>
        <v>0</v>
      </c>
      <c r="W241" s="95">
        <f t="shared" si="184"/>
        <v>0</v>
      </c>
      <c r="X241" s="95">
        <f t="shared" si="184"/>
        <v>0</v>
      </c>
      <c r="Y241" s="95">
        <f t="shared" si="184"/>
        <v>0</v>
      </c>
      <c r="Z241" s="95">
        <f t="shared" si="184"/>
        <v>0</v>
      </c>
      <c r="AA241" s="95">
        <f t="shared" si="184"/>
        <v>0</v>
      </c>
      <c r="AB241" s="95">
        <f t="shared" si="184"/>
        <v>0</v>
      </c>
      <c r="AC241" s="95">
        <f t="shared" si="184"/>
        <v>0</v>
      </c>
      <c r="AD241" s="95">
        <f t="shared" si="184"/>
        <v>0</v>
      </c>
      <c r="AE241" s="95">
        <f t="shared" si="184"/>
        <v>0</v>
      </c>
      <c r="AF241" s="95">
        <f t="shared" si="184"/>
        <v>0</v>
      </c>
      <c r="AG241" s="95">
        <f t="shared" si="184"/>
        <v>0</v>
      </c>
      <c r="AH241" s="95">
        <f t="shared" si="184"/>
        <v>0</v>
      </c>
      <c r="AI241" s="95">
        <f t="shared" si="184"/>
        <v>0</v>
      </c>
      <c r="AJ241" s="95">
        <f t="shared" si="184"/>
        <v>0</v>
      </c>
      <c r="AK241" s="95">
        <f t="shared" si="184"/>
        <v>0</v>
      </c>
      <c r="AL241" s="95">
        <f t="shared" si="184"/>
        <v>0</v>
      </c>
      <c r="AM241" s="95">
        <f t="shared" si="184"/>
        <v>0</v>
      </c>
      <c r="AN241" s="95">
        <f t="shared" si="184"/>
        <v>0</v>
      </c>
      <c r="AO241" s="95">
        <f t="shared" si="184"/>
        <v>0</v>
      </c>
      <c r="AP241" s="95">
        <f t="shared" si="184"/>
        <v>0</v>
      </c>
      <c r="AQ241" s="95">
        <f t="shared" si="184"/>
        <v>0</v>
      </c>
      <c r="AR241" s="95">
        <f t="shared" si="184"/>
        <v>0</v>
      </c>
      <c r="AS241" s="95">
        <f t="shared" si="184"/>
        <v>0</v>
      </c>
      <c r="AT241" s="95">
        <f t="shared" si="184"/>
        <v>0</v>
      </c>
      <c r="AU241" s="95">
        <f t="shared" si="184"/>
        <v>0</v>
      </c>
      <c r="AV241" s="95">
        <f t="shared" si="184"/>
        <v>0</v>
      </c>
      <c r="AW241" s="95">
        <f t="shared" si="184"/>
        <v>0</v>
      </c>
      <c r="AX241" s="95">
        <f t="shared" si="184"/>
        <v>0</v>
      </c>
      <c r="AY241" s="95">
        <f t="shared" si="184"/>
        <v>0</v>
      </c>
      <c r="AZ241" s="95">
        <f t="shared" si="184"/>
        <v>0</v>
      </c>
      <c r="BA241" s="95">
        <f t="shared" si="184"/>
        <v>0</v>
      </c>
      <c r="BB241" s="95">
        <f t="shared" si="184"/>
        <v>0</v>
      </c>
      <c r="BC241" s="95">
        <f t="shared" si="184"/>
        <v>0</v>
      </c>
      <c r="BD241" s="95">
        <f t="shared" si="184"/>
        <v>0</v>
      </c>
      <c r="BE241" s="95">
        <f t="shared" si="184"/>
        <v>0</v>
      </c>
      <c r="BF241" s="95">
        <f t="shared" si="184"/>
        <v>0</v>
      </c>
      <c r="BG241" s="95">
        <f t="shared" si="184"/>
        <v>0</v>
      </c>
      <c r="BH241" s="95">
        <f t="shared" si="184"/>
        <v>0</v>
      </c>
      <c r="BI241" s="95">
        <f t="shared" si="184"/>
        <v>0</v>
      </c>
      <c r="BJ241" s="95">
        <f t="shared" si="184"/>
        <v>0</v>
      </c>
      <c r="BK241" s="95">
        <f t="shared" si="184"/>
        <v>0</v>
      </c>
      <c r="BL241" s="95">
        <f t="shared" si="184"/>
        <v>0</v>
      </c>
      <c r="BM241" s="95">
        <f t="shared" si="184"/>
        <v>0</v>
      </c>
      <c r="BN241" s="95">
        <f t="shared" si="184"/>
        <v>0</v>
      </c>
      <c r="BO241" s="95">
        <f t="shared" si="184"/>
        <v>0</v>
      </c>
      <c r="BP241" s="95">
        <f t="shared" si="184"/>
        <v>0</v>
      </c>
      <c r="BQ241" s="95">
        <f t="shared" si="184"/>
        <v>0</v>
      </c>
      <c r="BR241" s="95">
        <f t="shared" si="184"/>
        <v>0</v>
      </c>
      <c r="BS241" s="95">
        <f t="shared" si="185"/>
        <v>0</v>
      </c>
      <c r="BT241" s="95">
        <f t="shared" si="185"/>
        <v>0</v>
      </c>
      <c r="BU241" s="95">
        <f t="shared" si="185"/>
        <v>0</v>
      </c>
      <c r="BV241" s="95">
        <f t="shared" si="185"/>
        <v>0</v>
      </c>
      <c r="BW241" s="95">
        <f t="shared" si="185"/>
        <v>0</v>
      </c>
      <c r="BX241" s="95">
        <f t="shared" si="185"/>
        <v>0</v>
      </c>
      <c r="BY241" s="95">
        <f t="shared" si="185"/>
        <v>0</v>
      </c>
      <c r="BZ241" s="95">
        <f t="shared" si="185"/>
        <v>0</v>
      </c>
      <c r="CA241" s="95">
        <f t="shared" si="185"/>
        <v>0</v>
      </c>
      <c r="CB241" s="95">
        <f t="shared" si="185"/>
        <v>0</v>
      </c>
      <c r="CC241" s="95">
        <f t="shared" si="185"/>
        <v>0</v>
      </c>
      <c r="CD241" s="95">
        <f t="shared" si="185"/>
        <v>0</v>
      </c>
      <c r="CE241" s="95">
        <f t="shared" si="185"/>
        <v>0</v>
      </c>
      <c r="CF241" s="95">
        <f t="shared" si="185"/>
        <v>0</v>
      </c>
      <c r="CG241" s="95">
        <f t="shared" si="185"/>
        <v>0</v>
      </c>
      <c r="CH241" s="95">
        <f t="shared" si="185"/>
        <v>0</v>
      </c>
    </row>
    <row r="242" spans="2:86">
      <c r="B242" s="63"/>
      <c r="E242" s="90"/>
      <c r="F242" s="63"/>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c r="BI242" s="90"/>
      <c r="BJ242" s="90"/>
      <c r="BK242" s="90"/>
      <c r="BL242" s="90"/>
      <c r="BM242" s="90"/>
      <c r="BN242" s="90"/>
      <c r="BO242" s="90"/>
      <c r="BP242" s="90"/>
      <c r="BQ242" s="90"/>
      <c r="BR242" s="90"/>
      <c r="BS242" s="90"/>
      <c r="BT242" s="90"/>
      <c r="BU242" s="90"/>
      <c r="BV242" s="90"/>
      <c r="BW242" s="90"/>
      <c r="BX242" s="90"/>
      <c r="BY242" s="90"/>
      <c r="BZ242" s="90"/>
      <c r="CA242" s="90"/>
      <c r="CB242" s="90"/>
      <c r="CC242" s="90"/>
      <c r="CD242" s="90"/>
      <c r="CE242" s="90"/>
      <c r="CF242" s="90"/>
      <c r="CG242" s="90"/>
      <c r="CH242" s="90"/>
    </row>
    <row r="243" spans="2:86">
      <c r="B243" s="100" t="str">
        <f>B19</f>
        <v>Enter name</v>
      </c>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row>
    <row r="245" spans="2:86">
      <c r="B245" t="s">
        <v>96</v>
      </c>
      <c r="E245" s="90">
        <f>SUM(G245:CH245)</f>
        <v>0</v>
      </c>
      <c r="G245" s="95">
        <f t="shared" ref="G245:BR245" si="186">(G$28*$C$19)+(G$29*$D$19)+(G$30*$C$19)</f>
        <v>0</v>
      </c>
      <c r="H245" s="95">
        <f t="shared" si="186"/>
        <v>0</v>
      </c>
      <c r="I245" s="95">
        <f t="shared" si="186"/>
        <v>0</v>
      </c>
      <c r="J245" s="95">
        <f t="shared" si="186"/>
        <v>0</v>
      </c>
      <c r="K245" s="95">
        <f t="shared" si="186"/>
        <v>0</v>
      </c>
      <c r="L245" s="95">
        <f t="shared" si="186"/>
        <v>0</v>
      </c>
      <c r="M245" s="95">
        <f t="shared" si="186"/>
        <v>0</v>
      </c>
      <c r="N245" s="95">
        <f t="shared" si="186"/>
        <v>0</v>
      </c>
      <c r="O245" s="95">
        <f t="shared" si="186"/>
        <v>0</v>
      </c>
      <c r="P245" s="95">
        <f t="shared" si="186"/>
        <v>0</v>
      </c>
      <c r="Q245" s="95">
        <f t="shared" si="186"/>
        <v>0</v>
      </c>
      <c r="R245" s="95">
        <f t="shared" si="186"/>
        <v>0</v>
      </c>
      <c r="S245" s="95">
        <f t="shared" si="186"/>
        <v>0</v>
      </c>
      <c r="T245" s="95">
        <f t="shared" si="186"/>
        <v>0</v>
      </c>
      <c r="U245" s="95">
        <f t="shared" si="186"/>
        <v>0</v>
      </c>
      <c r="V245" s="95">
        <f t="shared" si="186"/>
        <v>0</v>
      </c>
      <c r="W245" s="95">
        <f t="shared" si="186"/>
        <v>0</v>
      </c>
      <c r="X245" s="95">
        <f t="shared" si="186"/>
        <v>0</v>
      </c>
      <c r="Y245" s="95">
        <f t="shared" si="186"/>
        <v>0</v>
      </c>
      <c r="Z245" s="95">
        <f t="shared" si="186"/>
        <v>0</v>
      </c>
      <c r="AA245" s="95">
        <f t="shared" si="186"/>
        <v>0</v>
      </c>
      <c r="AB245" s="95">
        <f t="shared" si="186"/>
        <v>0</v>
      </c>
      <c r="AC245" s="95">
        <f t="shared" si="186"/>
        <v>0</v>
      </c>
      <c r="AD245" s="95">
        <f t="shared" si="186"/>
        <v>0</v>
      </c>
      <c r="AE245" s="95">
        <f t="shared" si="186"/>
        <v>0</v>
      </c>
      <c r="AF245" s="95">
        <f t="shared" si="186"/>
        <v>0</v>
      </c>
      <c r="AG245" s="95">
        <f t="shared" si="186"/>
        <v>0</v>
      </c>
      <c r="AH245" s="95">
        <f t="shared" si="186"/>
        <v>0</v>
      </c>
      <c r="AI245" s="95">
        <f t="shared" si="186"/>
        <v>0</v>
      </c>
      <c r="AJ245" s="95">
        <f t="shared" si="186"/>
        <v>0</v>
      </c>
      <c r="AK245" s="95">
        <f t="shared" si="186"/>
        <v>0</v>
      </c>
      <c r="AL245" s="95">
        <f t="shared" si="186"/>
        <v>0</v>
      </c>
      <c r="AM245" s="95">
        <f t="shared" si="186"/>
        <v>0</v>
      </c>
      <c r="AN245" s="95">
        <f t="shared" si="186"/>
        <v>0</v>
      </c>
      <c r="AO245" s="95">
        <f t="shared" si="186"/>
        <v>0</v>
      </c>
      <c r="AP245" s="95">
        <f t="shared" si="186"/>
        <v>0</v>
      </c>
      <c r="AQ245" s="95">
        <f t="shared" si="186"/>
        <v>0</v>
      </c>
      <c r="AR245" s="95">
        <f t="shared" si="186"/>
        <v>0</v>
      </c>
      <c r="AS245" s="95">
        <f t="shared" si="186"/>
        <v>0</v>
      </c>
      <c r="AT245" s="95">
        <f t="shared" si="186"/>
        <v>0</v>
      </c>
      <c r="AU245" s="95">
        <f t="shared" si="186"/>
        <v>0</v>
      </c>
      <c r="AV245" s="95">
        <f t="shared" si="186"/>
        <v>0</v>
      </c>
      <c r="AW245" s="95">
        <f t="shared" si="186"/>
        <v>0</v>
      </c>
      <c r="AX245" s="95">
        <f t="shared" si="186"/>
        <v>0</v>
      </c>
      <c r="AY245" s="95">
        <f t="shared" si="186"/>
        <v>0</v>
      </c>
      <c r="AZ245" s="95">
        <f t="shared" si="186"/>
        <v>0</v>
      </c>
      <c r="BA245" s="95">
        <f t="shared" si="186"/>
        <v>0</v>
      </c>
      <c r="BB245" s="95">
        <f t="shared" si="186"/>
        <v>0</v>
      </c>
      <c r="BC245" s="95">
        <f t="shared" si="186"/>
        <v>0</v>
      </c>
      <c r="BD245" s="95">
        <f t="shared" si="186"/>
        <v>0</v>
      </c>
      <c r="BE245" s="95">
        <f t="shared" si="186"/>
        <v>0</v>
      </c>
      <c r="BF245" s="95">
        <f t="shared" si="186"/>
        <v>0</v>
      </c>
      <c r="BG245" s="95">
        <f t="shared" si="186"/>
        <v>0</v>
      </c>
      <c r="BH245" s="95">
        <f t="shared" si="186"/>
        <v>0</v>
      </c>
      <c r="BI245" s="95">
        <f t="shared" si="186"/>
        <v>0</v>
      </c>
      <c r="BJ245" s="95">
        <f t="shared" si="186"/>
        <v>0</v>
      </c>
      <c r="BK245" s="95">
        <f t="shared" si="186"/>
        <v>0</v>
      </c>
      <c r="BL245" s="95">
        <f t="shared" si="186"/>
        <v>0</v>
      </c>
      <c r="BM245" s="95">
        <f t="shared" si="186"/>
        <v>0</v>
      </c>
      <c r="BN245" s="95">
        <f t="shared" si="186"/>
        <v>0</v>
      </c>
      <c r="BO245" s="95">
        <f t="shared" si="186"/>
        <v>0</v>
      </c>
      <c r="BP245" s="95">
        <f t="shared" si="186"/>
        <v>0</v>
      </c>
      <c r="BQ245" s="95">
        <f t="shared" si="186"/>
        <v>0</v>
      </c>
      <c r="BR245" s="95">
        <f t="shared" si="186"/>
        <v>0</v>
      </c>
      <c r="BS245" s="95">
        <f t="shared" ref="BS245:CH245" si="187">(BS$28*$C$19)+(BS$29*$D$19)+(BS$30*$C$19)</f>
        <v>0</v>
      </c>
      <c r="BT245" s="95">
        <f t="shared" si="187"/>
        <v>0</v>
      </c>
      <c r="BU245" s="95">
        <f t="shared" si="187"/>
        <v>0</v>
      </c>
      <c r="BV245" s="95">
        <f t="shared" si="187"/>
        <v>0</v>
      </c>
      <c r="BW245" s="95">
        <f t="shared" si="187"/>
        <v>0</v>
      </c>
      <c r="BX245" s="95">
        <f t="shared" si="187"/>
        <v>0</v>
      </c>
      <c r="BY245" s="95">
        <f t="shared" si="187"/>
        <v>0</v>
      </c>
      <c r="BZ245" s="95">
        <f t="shared" si="187"/>
        <v>0</v>
      </c>
      <c r="CA245" s="95">
        <f t="shared" si="187"/>
        <v>0</v>
      </c>
      <c r="CB245" s="95">
        <f t="shared" si="187"/>
        <v>0</v>
      </c>
      <c r="CC245" s="95">
        <f t="shared" si="187"/>
        <v>0</v>
      </c>
      <c r="CD245" s="95">
        <f t="shared" si="187"/>
        <v>0</v>
      </c>
      <c r="CE245" s="95">
        <f t="shared" si="187"/>
        <v>0</v>
      </c>
      <c r="CF245" s="95">
        <f t="shared" si="187"/>
        <v>0</v>
      </c>
      <c r="CG245" s="95">
        <f t="shared" si="187"/>
        <v>0</v>
      </c>
      <c r="CH245" s="95">
        <f t="shared" si="187"/>
        <v>0</v>
      </c>
    </row>
    <row r="246" spans="2:86">
      <c r="B246" t="s">
        <v>97</v>
      </c>
      <c r="E246" s="90">
        <f>SUM(G246:CH246)</f>
        <v>0</v>
      </c>
      <c r="G246" s="95">
        <f t="shared" ref="G246:BR246" si="188">(G$56*$C$19)+(G$57*$D$19)+(G$58*$D$19)+(G$59*$C$19)</f>
        <v>0</v>
      </c>
      <c r="H246" s="95">
        <f t="shared" si="188"/>
        <v>0</v>
      </c>
      <c r="I246" s="95">
        <f t="shared" si="188"/>
        <v>0</v>
      </c>
      <c r="J246" s="95">
        <f t="shared" si="188"/>
        <v>0</v>
      </c>
      <c r="K246" s="95">
        <f t="shared" si="188"/>
        <v>0</v>
      </c>
      <c r="L246" s="95">
        <f t="shared" si="188"/>
        <v>0</v>
      </c>
      <c r="M246" s="95">
        <f t="shared" si="188"/>
        <v>0</v>
      </c>
      <c r="N246" s="95">
        <f t="shared" si="188"/>
        <v>0</v>
      </c>
      <c r="O246" s="95">
        <f t="shared" si="188"/>
        <v>0</v>
      </c>
      <c r="P246" s="95">
        <f t="shared" si="188"/>
        <v>0</v>
      </c>
      <c r="Q246" s="95">
        <f t="shared" si="188"/>
        <v>0</v>
      </c>
      <c r="R246" s="95">
        <f t="shared" si="188"/>
        <v>0</v>
      </c>
      <c r="S246" s="95">
        <f t="shared" si="188"/>
        <v>0</v>
      </c>
      <c r="T246" s="95">
        <f t="shared" si="188"/>
        <v>0</v>
      </c>
      <c r="U246" s="95">
        <f t="shared" si="188"/>
        <v>0</v>
      </c>
      <c r="V246" s="95">
        <f t="shared" si="188"/>
        <v>0</v>
      </c>
      <c r="W246" s="95">
        <f t="shared" si="188"/>
        <v>0</v>
      </c>
      <c r="X246" s="95">
        <f t="shared" si="188"/>
        <v>0</v>
      </c>
      <c r="Y246" s="95">
        <f t="shared" si="188"/>
        <v>0</v>
      </c>
      <c r="Z246" s="95">
        <f t="shared" si="188"/>
        <v>0</v>
      </c>
      <c r="AA246" s="95">
        <f t="shared" si="188"/>
        <v>0</v>
      </c>
      <c r="AB246" s="95">
        <f t="shared" si="188"/>
        <v>0</v>
      </c>
      <c r="AC246" s="95">
        <f t="shared" si="188"/>
        <v>0</v>
      </c>
      <c r="AD246" s="95">
        <f t="shared" si="188"/>
        <v>0</v>
      </c>
      <c r="AE246" s="95">
        <f t="shared" si="188"/>
        <v>0</v>
      </c>
      <c r="AF246" s="95">
        <f t="shared" si="188"/>
        <v>0</v>
      </c>
      <c r="AG246" s="95">
        <f t="shared" si="188"/>
        <v>0</v>
      </c>
      <c r="AH246" s="95">
        <f t="shared" si="188"/>
        <v>0</v>
      </c>
      <c r="AI246" s="95">
        <f t="shared" si="188"/>
        <v>0</v>
      </c>
      <c r="AJ246" s="95">
        <f t="shared" si="188"/>
        <v>0</v>
      </c>
      <c r="AK246" s="95">
        <f t="shared" si="188"/>
        <v>0</v>
      </c>
      <c r="AL246" s="95">
        <f t="shared" si="188"/>
        <v>0</v>
      </c>
      <c r="AM246" s="95">
        <f t="shared" si="188"/>
        <v>0</v>
      </c>
      <c r="AN246" s="95">
        <f t="shared" si="188"/>
        <v>0</v>
      </c>
      <c r="AO246" s="95">
        <f t="shared" si="188"/>
        <v>0</v>
      </c>
      <c r="AP246" s="95">
        <f t="shared" si="188"/>
        <v>0</v>
      </c>
      <c r="AQ246" s="95">
        <f t="shared" si="188"/>
        <v>0</v>
      </c>
      <c r="AR246" s="95">
        <f t="shared" si="188"/>
        <v>0</v>
      </c>
      <c r="AS246" s="95">
        <f t="shared" si="188"/>
        <v>0</v>
      </c>
      <c r="AT246" s="95">
        <f t="shared" si="188"/>
        <v>0</v>
      </c>
      <c r="AU246" s="95">
        <f t="shared" si="188"/>
        <v>0</v>
      </c>
      <c r="AV246" s="95">
        <f t="shared" si="188"/>
        <v>0</v>
      </c>
      <c r="AW246" s="95">
        <f t="shared" si="188"/>
        <v>0</v>
      </c>
      <c r="AX246" s="95">
        <f t="shared" si="188"/>
        <v>0</v>
      </c>
      <c r="AY246" s="95">
        <f t="shared" si="188"/>
        <v>0</v>
      </c>
      <c r="AZ246" s="95">
        <f t="shared" si="188"/>
        <v>0</v>
      </c>
      <c r="BA246" s="95">
        <f t="shared" si="188"/>
        <v>0</v>
      </c>
      <c r="BB246" s="95">
        <f t="shared" si="188"/>
        <v>0</v>
      </c>
      <c r="BC246" s="95">
        <f t="shared" si="188"/>
        <v>0</v>
      </c>
      <c r="BD246" s="95">
        <f t="shared" si="188"/>
        <v>0</v>
      </c>
      <c r="BE246" s="95">
        <f t="shared" si="188"/>
        <v>0</v>
      </c>
      <c r="BF246" s="95">
        <f t="shared" si="188"/>
        <v>0</v>
      </c>
      <c r="BG246" s="95">
        <f t="shared" si="188"/>
        <v>0</v>
      </c>
      <c r="BH246" s="95">
        <f t="shared" si="188"/>
        <v>0</v>
      </c>
      <c r="BI246" s="95">
        <f t="shared" si="188"/>
        <v>0</v>
      </c>
      <c r="BJ246" s="95">
        <f t="shared" si="188"/>
        <v>0</v>
      </c>
      <c r="BK246" s="95">
        <f t="shared" si="188"/>
        <v>0</v>
      </c>
      <c r="BL246" s="95">
        <f t="shared" si="188"/>
        <v>0</v>
      </c>
      <c r="BM246" s="95">
        <f t="shared" si="188"/>
        <v>0</v>
      </c>
      <c r="BN246" s="95">
        <f t="shared" si="188"/>
        <v>0</v>
      </c>
      <c r="BO246" s="95">
        <f t="shared" si="188"/>
        <v>0</v>
      </c>
      <c r="BP246" s="95">
        <f t="shared" si="188"/>
        <v>0</v>
      </c>
      <c r="BQ246" s="95">
        <f t="shared" si="188"/>
        <v>0</v>
      </c>
      <c r="BR246" s="95">
        <f t="shared" si="188"/>
        <v>0</v>
      </c>
      <c r="BS246" s="95">
        <f t="shared" ref="BS246:CH246" si="189">(BS$56*$C$19)+(BS$57*$D$19)+(BS$58*$D$19)+(BS$59*$C$19)</f>
        <v>0</v>
      </c>
      <c r="BT246" s="95">
        <f t="shared" si="189"/>
        <v>0</v>
      </c>
      <c r="BU246" s="95">
        <f t="shared" si="189"/>
        <v>0</v>
      </c>
      <c r="BV246" s="95">
        <f t="shared" si="189"/>
        <v>0</v>
      </c>
      <c r="BW246" s="95">
        <f t="shared" si="189"/>
        <v>0</v>
      </c>
      <c r="BX246" s="95">
        <f t="shared" si="189"/>
        <v>0</v>
      </c>
      <c r="BY246" s="95">
        <f t="shared" si="189"/>
        <v>0</v>
      </c>
      <c r="BZ246" s="95">
        <f t="shared" si="189"/>
        <v>0</v>
      </c>
      <c r="CA246" s="95">
        <f t="shared" si="189"/>
        <v>0</v>
      </c>
      <c r="CB246" s="95">
        <f t="shared" si="189"/>
        <v>0</v>
      </c>
      <c r="CC246" s="95">
        <f t="shared" si="189"/>
        <v>0</v>
      </c>
      <c r="CD246" s="95">
        <f t="shared" si="189"/>
        <v>0</v>
      </c>
      <c r="CE246" s="95">
        <f t="shared" si="189"/>
        <v>0</v>
      </c>
      <c r="CF246" s="95">
        <f t="shared" si="189"/>
        <v>0</v>
      </c>
      <c r="CG246" s="95">
        <f t="shared" si="189"/>
        <v>0</v>
      </c>
      <c r="CH246" s="95">
        <f t="shared" si="189"/>
        <v>0</v>
      </c>
    </row>
    <row r="247" spans="2:86">
      <c r="B247" t="s">
        <v>98</v>
      </c>
      <c r="E247" s="90">
        <f>SUM(G247:CH247)</f>
        <v>0</v>
      </c>
      <c r="G247" s="95">
        <f t="shared" ref="G247:BR247" si="190">(G$70*$C$19)+(G$71*$D$19)+(G$72*$D$19)+(G$73*$C$19)</f>
        <v>0</v>
      </c>
      <c r="H247" s="95">
        <f t="shared" si="190"/>
        <v>0</v>
      </c>
      <c r="I247" s="95">
        <f t="shared" si="190"/>
        <v>0</v>
      </c>
      <c r="J247" s="95">
        <f t="shared" si="190"/>
        <v>0</v>
      </c>
      <c r="K247" s="95">
        <f t="shared" si="190"/>
        <v>0</v>
      </c>
      <c r="L247" s="95">
        <f t="shared" si="190"/>
        <v>0</v>
      </c>
      <c r="M247" s="95">
        <f t="shared" si="190"/>
        <v>0</v>
      </c>
      <c r="N247" s="95">
        <f t="shared" si="190"/>
        <v>0</v>
      </c>
      <c r="O247" s="95">
        <f t="shared" si="190"/>
        <v>0</v>
      </c>
      <c r="P247" s="95">
        <f t="shared" si="190"/>
        <v>0</v>
      </c>
      <c r="Q247" s="95">
        <f t="shared" si="190"/>
        <v>0</v>
      </c>
      <c r="R247" s="95">
        <f t="shared" si="190"/>
        <v>0</v>
      </c>
      <c r="S247" s="95">
        <f t="shared" si="190"/>
        <v>0</v>
      </c>
      <c r="T247" s="95">
        <f t="shared" si="190"/>
        <v>0</v>
      </c>
      <c r="U247" s="95">
        <f t="shared" si="190"/>
        <v>0</v>
      </c>
      <c r="V247" s="95">
        <f t="shared" si="190"/>
        <v>0</v>
      </c>
      <c r="W247" s="95">
        <f t="shared" si="190"/>
        <v>0</v>
      </c>
      <c r="X247" s="95">
        <f t="shared" si="190"/>
        <v>0</v>
      </c>
      <c r="Y247" s="95">
        <f t="shared" si="190"/>
        <v>0</v>
      </c>
      <c r="Z247" s="95">
        <f t="shared" si="190"/>
        <v>0</v>
      </c>
      <c r="AA247" s="95">
        <f t="shared" si="190"/>
        <v>0</v>
      </c>
      <c r="AB247" s="95">
        <f t="shared" si="190"/>
        <v>0</v>
      </c>
      <c r="AC247" s="95">
        <f t="shared" si="190"/>
        <v>0</v>
      </c>
      <c r="AD247" s="95">
        <f t="shared" si="190"/>
        <v>0</v>
      </c>
      <c r="AE247" s="95">
        <f t="shared" si="190"/>
        <v>0</v>
      </c>
      <c r="AF247" s="95">
        <f t="shared" si="190"/>
        <v>0</v>
      </c>
      <c r="AG247" s="95">
        <f t="shared" si="190"/>
        <v>0</v>
      </c>
      <c r="AH247" s="95">
        <f t="shared" si="190"/>
        <v>0</v>
      </c>
      <c r="AI247" s="95">
        <f t="shared" si="190"/>
        <v>0</v>
      </c>
      <c r="AJ247" s="95">
        <f t="shared" si="190"/>
        <v>0</v>
      </c>
      <c r="AK247" s="95">
        <f t="shared" si="190"/>
        <v>0</v>
      </c>
      <c r="AL247" s="95">
        <f t="shared" si="190"/>
        <v>0</v>
      </c>
      <c r="AM247" s="95">
        <f t="shared" si="190"/>
        <v>0</v>
      </c>
      <c r="AN247" s="95">
        <f t="shared" si="190"/>
        <v>0</v>
      </c>
      <c r="AO247" s="95">
        <f t="shared" si="190"/>
        <v>0</v>
      </c>
      <c r="AP247" s="95">
        <f t="shared" si="190"/>
        <v>0</v>
      </c>
      <c r="AQ247" s="95">
        <f t="shared" si="190"/>
        <v>0</v>
      </c>
      <c r="AR247" s="95">
        <f t="shared" si="190"/>
        <v>0</v>
      </c>
      <c r="AS247" s="95">
        <f t="shared" si="190"/>
        <v>0</v>
      </c>
      <c r="AT247" s="95">
        <f t="shared" si="190"/>
        <v>0</v>
      </c>
      <c r="AU247" s="95">
        <f t="shared" si="190"/>
        <v>0</v>
      </c>
      <c r="AV247" s="95">
        <f t="shared" si="190"/>
        <v>0</v>
      </c>
      <c r="AW247" s="95">
        <f t="shared" si="190"/>
        <v>0</v>
      </c>
      <c r="AX247" s="95">
        <f t="shared" si="190"/>
        <v>0</v>
      </c>
      <c r="AY247" s="95">
        <f t="shared" si="190"/>
        <v>0</v>
      </c>
      <c r="AZ247" s="95">
        <f t="shared" si="190"/>
        <v>0</v>
      </c>
      <c r="BA247" s="95">
        <f t="shared" si="190"/>
        <v>0</v>
      </c>
      <c r="BB247" s="95">
        <f t="shared" si="190"/>
        <v>0</v>
      </c>
      <c r="BC247" s="95">
        <f t="shared" si="190"/>
        <v>0</v>
      </c>
      <c r="BD247" s="95">
        <f t="shared" si="190"/>
        <v>0</v>
      </c>
      <c r="BE247" s="95">
        <f t="shared" si="190"/>
        <v>0</v>
      </c>
      <c r="BF247" s="95">
        <f t="shared" si="190"/>
        <v>0</v>
      </c>
      <c r="BG247" s="95">
        <f t="shared" si="190"/>
        <v>0</v>
      </c>
      <c r="BH247" s="95">
        <f t="shared" si="190"/>
        <v>0</v>
      </c>
      <c r="BI247" s="95">
        <f t="shared" si="190"/>
        <v>0</v>
      </c>
      <c r="BJ247" s="95">
        <f t="shared" si="190"/>
        <v>0</v>
      </c>
      <c r="BK247" s="95">
        <f t="shared" si="190"/>
        <v>0</v>
      </c>
      <c r="BL247" s="95">
        <f t="shared" si="190"/>
        <v>0</v>
      </c>
      <c r="BM247" s="95">
        <f t="shared" si="190"/>
        <v>0</v>
      </c>
      <c r="BN247" s="95">
        <f t="shared" si="190"/>
        <v>0</v>
      </c>
      <c r="BO247" s="95">
        <f t="shared" si="190"/>
        <v>0</v>
      </c>
      <c r="BP247" s="95">
        <f t="shared" si="190"/>
        <v>0</v>
      </c>
      <c r="BQ247" s="95">
        <f t="shared" si="190"/>
        <v>0</v>
      </c>
      <c r="BR247" s="95">
        <f t="shared" si="190"/>
        <v>0</v>
      </c>
      <c r="BS247" s="95">
        <f t="shared" ref="BS247:CH247" si="191">(BS$70*$C$19)+(BS$71*$D$19)+(BS$72*$D$19)+(BS$73*$C$19)</f>
        <v>0</v>
      </c>
      <c r="BT247" s="95">
        <f t="shared" si="191"/>
        <v>0</v>
      </c>
      <c r="BU247" s="95">
        <f t="shared" si="191"/>
        <v>0</v>
      </c>
      <c r="BV247" s="95">
        <f t="shared" si="191"/>
        <v>0</v>
      </c>
      <c r="BW247" s="95">
        <f t="shared" si="191"/>
        <v>0</v>
      </c>
      <c r="BX247" s="95">
        <f t="shared" si="191"/>
        <v>0</v>
      </c>
      <c r="BY247" s="95">
        <f t="shared" si="191"/>
        <v>0</v>
      </c>
      <c r="BZ247" s="95">
        <f t="shared" si="191"/>
        <v>0</v>
      </c>
      <c r="CA247" s="95">
        <f t="shared" si="191"/>
        <v>0</v>
      </c>
      <c r="CB247" s="95">
        <f t="shared" si="191"/>
        <v>0</v>
      </c>
      <c r="CC247" s="95">
        <f t="shared" si="191"/>
        <v>0</v>
      </c>
      <c r="CD247" s="95">
        <f t="shared" si="191"/>
        <v>0</v>
      </c>
      <c r="CE247" s="95">
        <f t="shared" si="191"/>
        <v>0</v>
      </c>
      <c r="CF247" s="95">
        <f t="shared" si="191"/>
        <v>0</v>
      </c>
      <c r="CG247" s="95">
        <f t="shared" si="191"/>
        <v>0</v>
      </c>
      <c r="CH247" s="95">
        <f t="shared" si="191"/>
        <v>0</v>
      </c>
    </row>
    <row r="248" spans="2:86">
      <c r="B248" t="s">
        <v>88</v>
      </c>
      <c r="E248" s="90">
        <f>SUM(G248:CH248)</f>
        <v>0</v>
      </c>
      <c r="G248" s="95">
        <f t="shared" ref="G248:BR248" si="192">G47</f>
        <v>0</v>
      </c>
      <c r="H248" s="95">
        <f t="shared" si="192"/>
        <v>0</v>
      </c>
      <c r="I248" s="95">
        <f t="shared" si="192"/>
        <v>0</v>
      </c>
      <c r="J248" s="95">
        <f t="shared" si="192"/>
        <v>0</v>
      </c>
      <c r="K248" s="95">
        <f t="shared" si="192"/>
        <v>0</v>
      </c>
      <c r="L248" s="95">
        <f t="shared" si="192"/>
        <v>0</v>
      </c>
      <c r="M248" s="95">
        <f t="shared" si="192"/>
        <v>0</v>
      </c>
      <c r="N248" s="95">
        <f t="shared" si="192"/>
        <v>0</v>
      </c>
      <c r="O248" s="95">
        <f t="shared" si="192"/>
        <v>0</v>
      </c>
      <c r="P248" s="95">
        <f t="shared" si="192"/>
        <v>0</v>
      </c>
      <c r="Q248" s="95">
        <f t="shared" si="192"/>
        <v>0</v>
      </c>
      <c r="R248" s="95">
        <f t="shared" si="192"/>
        <v>0</v>
      </c>
      <c r="S248" s="95">
        <f t="shared" si="192"/>
        <v>0</v>
      </c>
      <c r="T248" s="95">
        <f t="shared" si="192"/>
        <v>0</v>
      </c>
      <c r="U248" s="95">
        <f t="shared" si="192"/>
        <v>0</v>
      </c>
      <c r="V248" s="95">
        <f t="shared" si="192"/>
        <v>0</v>
      </c>
      <c r="W248" s="95">
        <f t="shared" si="192"/>
        <v>0</v>
      </c>
      <c r="X248" s="95">
        <f t="shared" si="192"/>
        <v>0</v>
      </c>
      <c r="Y248" s="95">
        <f t="shared" si="192"/>
        <v>0</v>
      </c>
      <c r="Z248" s="95">
        <f t="shared" si="192"/>
        <v>0</v>
      </c>
      <c r="AA248" s="95">
        <f t="shared" si="192"/>
        <v>0</v>
      </c>
      <c r="AB248" s="95">
        <f t="shared" si="192"/>
        <v>0</v>
      </c>
      <c r="AC248" s="95">
        <f t="shared" si="192"/>
        <v>0</v>
      </c>
      <c r="AD248" s="95">
        <f t="shared" si="192"/>
        <v>0</v>
      </c>
      <c r="AE248" s="95">
        <f t="shared" si="192"/>
        <v>0</v>
      </c>
      <c r="AF248" s="95">
        <f t="shared" si="192"/>
        <v>0</v>
      </c>
      <c r="AG248" s="95">
        <f t="shared" si="192"/>
        <v>0</v>
      </c>
      <c r="AH248" s="95">
        <f t="shared" si="192"/>
        <v>0</v>
      </c>
      <c r="AI248" s="95">
        <f t="shared" si="192"/>
        <v>0</v>
      </c>
      <c r="AJ248" s="95">
        <f t="shared" si="192"/>
        <v>0</v>
      </c>
      <c r="AK248" s="95">
        <f t="shared" si="192"/>
        <v>0</v>
      </c>
      <c r="AL248" s="95">
        <f t="shared" si="192"/>
        <v>0</v>
      </c>
      <c r="AM248" s="95">
        <f t="shared" si="192"/>
        <v>0</v>
      </c>
      <c r="AN248" s="95">
        <f t="shared" si="192"/>
        <v>0</v>
      </c>
      <c r="AO248" s="95">
        <f t="shared" si="192"/>
        <v>0</v>
      </c>
      <c r="AP248" s="95">
        <f t="shared" si="192"/>
        <v>0</v>
      </c>
      <c r="AQ248" s="95">
        <f t="shared" si="192"/>
        <v>0</v>
      </c>
      <c r="AR248" s="95">
        <f t="shared" si="192"/>
        <v>0</v>
      </c>
      <c r="AS248" s="95">
        <f t="shared" si="192"/>
        <v>0</v>
      </c>
      <c r="AT248" s="95">
        <f t="shared" si="192"/>
        <v>0</v>
      </c>
      <c r="AU248" s="95">
        <f t="shared" si="192"/>
        <v>0</v>
      </c>
      <c r="AV248" s="95">
        <f t="shared" si="192"/>
        <v>0</v>
      </c>
      <c r="AW248" s="95">
        <f t="shared" si="192"/>
        <v>0</v>
      </c>
      <c r="AX248" s="95">
        <f t="shared" si="192"/>
        <v>0</v>
      </c>
      <c r="AY248" s="95">
        <f t="shared" si="192"/>
        <v>0</v>
      </c>
      <c r="AZ248" s="95">
        <f t="shared" si="192"/>
        <v>0</v>
      </c>
      <c r="BA248" s="95">
        <f t="shared" si="192"/>
        <v>0</v>
      </c>
      <c r="BB248" s="95">
        <f t="shared" si="192"/>
        <v>0</v>
      </c>
      <c r="BC248" s="95">
        <f t="shared" si="192"/>
        <v>0</v>
      </c>
      <c r="BD248" s="95">
        <f t="shared" si="192"/>
        <v>0</v>
      </c>
      <c r="BE248" s="95">
        <f t="shared" si="192"/>
        <v>0</v>
      </c>
      <c r="BF248" s="95">
        <f t="shared" si="192"/>
        <v>0</v>
      </c>
      <c r="BG248" s="95">
        <f t="shared" si="192"/>
        <v>0</v>
      </c>
      <c r="BH248" s="95">
        <f t="shared" si="192"/>
        <v>0</v>
      </c>
      <c r="BI248" s="95">
        <f t="shared" si="192"/>
        <v>0</v>
      </c>
      <c r="BJ248" s="95">
        <f t="shared" si="192"/>
        <v>0</v>
      </c>
      <c r="BK248" s="95">
        <f t="shared" si="192"/>
        <v>0</v>
      </c>
      <c r="BL248" s="95">
        <f t="shared" si="192"/>
        <v>0</v>
      </c>
      <c r="BM248" s="95">
        <f t="shared" si="192"/>
        <v>0</v>
      </c>
      <c r="BN248" s="95">
        <f t="shared" si="192"/>
        <v>0</v>
      </c>
      <c r="BO248" s="95">
        <f t="shared" si="192"/>
        <v>0</v>
      </c>
      <c r="BP248" s="95">
        <f t="shared" si="192"/>
        <v>0</v>
      </c>
      <c r="BQ248" s="95">
        <f t="shared" si="192"/>
        <v>0</v>
      </c>
      <c r="BR248" s="95">
        <f t="shared" si="192"/>
        <v>0</v>
      </c>
      <c r="BS248" s="95">
        <f t="shared" ref="BS248:CH248" si="193">BS47</f>
        <v>0</v>
      </c>
      <c r="BT248" s="95">
        <f t="shared" si="193"/>
        <v>0</v>
      </c>
      <c r="BU248" s="95">
        <f t="shared" si="193"/>
        <v>0</v>
      </c>
      <c r="BV248" s="95">
        <f t="shared" si="193"/>
        <v>0</v>
      </c>
      <c r="BW248" s="95">
        <f t="shared" si="193"/>
        <v>0</v>
      </c>
      <c r="BX248" s="95">
        <f t="shared" si="193"/>
        <v>0</v>
      </c>
      <c r="BY248" s="95">
        <f t="shared" si="193"/>
        <v>0</v>
      </c>
      <c r="BZ248" s="95">
        <f t="shared" si="193"/>
        <v>0</v>
      </c>
      <c r="CA248" s="95">
        <f t="shared" si="193"/>
        <v>0</v>
      </c>
      <c r="CB248" s="95">
        <f t="shared" si="193"/>
        <v>0</v>
      </c>
      <c r="CC248" s="95">
        <f t="shared" si="193"/>
        <v>0</v>
      </c>
      <c r="CD248" s="95">
        <f t="shared" si="193"/>
        <v>0</v>
      </c>
      <c r="CE248" s="95">
        <f t="shared" si="193"/>
        <v>0</v>
      </c>
      <c r="CF248" s="95">
        <f t="shared" si="193"/>
        <v>0</v>
      </c>
      <c r="CG248" s="95">
        <f t="shared" si="193"/>
        <v>0</v>
      </c>
      <c r="CH248" s="95">
        <f t="shared" si="193"/>
        <v>0</v>
      </c>
    </row>
    <row r="249" spans="2:86">
      <c r="E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row>
    <row r="250" spans="2:86">
      <c r="B250" s="63" t="s">
        <v>89</v>
      </c>
      <c r="E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row>
    <row r="251" spans="2:86">
      <c r="E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row>
    <row r="252" spans="2:86">
      <c r="B252" t="s">
        <v>99</v>
      </c>
      <c r="E252" s="88">
        <f>SUM(G252:CH252)</f>
        <v>0</v>
      </c>
      <c r="F252" s="63"/>
      <c r="G252" s="95">
        <f t="shared" ref="G252:BR252" si="194">SUM(G246:G247)</f>
        <v>0</v>
      </c>
      <c r="H252" s="95">
        <f t="shared" si="194"/>
        <v>0</v>
      </c>
      <c r="I252" s="95">
        <f t="shared" si="194"/>
        <v>0</v>
      </c>
      <c r="J252" s="95">
        <f t="shared" si="194"/>
        <v>0</v>
      </c>
      <c r="K252" s="95">
        <f t="shared" si="194"/>
        <v>0</v>
      </c>
      <c r="L252" s="95">
        <f t="shared" si="194"/>
        <v>0</v>
      </c>
      <c r="M252" s="95">
        <f t="shared" si="194"/>
        <v>0</v>
      </c>
      <c r="N252" s="95">
        <f t="shared" si="194"/>
        <v>0</v>
      </c>
      <c r="O252" s="95">
        <f t="shared" si="194"/>
        <v>0</v>
      </c>
      <c r="P252" s="95">
        <f t="shared" si="194"/>
        <v>0</v>
      </c>
      <c r="Q252" s="95">
        <f t="shared" si="194"/>
        <v>0</v>
      </c>
      <c r="R252" s="95">
        <f t="shared" si="194"/>
        <v>0</v>
      </c>
      <c r="S252" s="95">
        <f t="shared" si="194"/>
        <v>0</v>
      </c>
      <c r="T252" s="95">
        <f t="shared" si="194"/>
        <v>0</v>
      </c>
      <c r="U252" s="95">
        <f t="shared" si="194"/>
        <v>0</v>
      </c>
      <c r="V252" s="95">
        <f t="shared" si="194"/>
        <v>0</v>
      </c>
      <c r="W252" s="95">
        <f t="shared" si="194"/>
        <v>0</v>
      </c>
      <c r="X252" s="95">
        <f t="shared" si="194"/>
        <v>0</v>
      </c>
      <c r="Y252" s="95">
        <f t="shared" si="194"/>
        <v>0</v>
      </c>
      <c r="Z252" s="95">
        <f t="shared" si="194"/>
        <v>0</v>
      </c>
      <c r="AA252" s="95">
        <f t="shared" si="194"/>
        <v>0</v>
      </c>
      <c r="AB252" s="95">
        <f t="shared" si="194"/>
        <v>0</v>
      </c>
      <c r="AC252" s="95">
        <f t="shared" si="194"/>
        <v>0</v>
      </c>
      <c r="AD252" s="95">
        <f t="shared" si="194"/>
        <v>0</v>
      </c>
      <c r="AE252" s="95">
        <f t="shared" si="194"/>
        <v>0</v>
      </c>
      <c r="AF252" s="95">
        <f t="shared" si="194"/>
        <v>0</v>
      </c>
      <c r="AG252" s="95">
        <f t="shared" si="194"/>
        <v>0</v>
      </c>
      <c r="AH252" s="95">
        <f t="shared" si="194"/>
        <v>0</v>
      </c>
      <c r="AI252" s="95">
        <f t="shared" si="194"/>
        <v>0</v>
      </c>
      <c r="AJ252" s="95">
        <f t="shared" si="194"/>
        <v>0</v>
      </c>
      <c r="AK252" s="95">
        <f t="shared" si="194"/>
        <v>0</v>
      </c>
      <c r="AL252" s="95">
        <f t="shared" si="194"/>
        <v>0</v>
      </c>
      <c r="AM252" s="95">
        <f t="shared" si="194"/>
        <v>0</v>
      </c>
      <c r="AN252" s="95">
        <f t="shared" si="194"/>
        <v>0</v>
      </c>
      <c r="AO252" s="95">
        <f t="shared" si="194"/>
        <v>0</v>
      </c>
      <c r="AP252" s="95">
        <f t="shared" si="194"/>
        <v>0</v>
      </c>
      <c r="AQ252" s="95">
        <f t="shared" si="194"/>
        <v>0</v>
      </c>
      <c r="AR252" s="95">
        <f t="shared" si="194"/>
        <v>0</v>
      </c>
      <c r="AS252" s="95">
        <f t="shared" si="194"/>
        <v>0</v>
      </c>
      <c r="AT252" s="95">
        <f t="shared" si="194"/>
        <v>0</v>
      </c>
      <c r="AU252" s="95">
        <f t="shared" si="194"/>
        <v>0</v>
      </c>
      <c r="AV252" s="95">
        <f t="shared" si="194"/>
        <v>0</v>
      </c>
      <c r="AW252" s="95">
        <f t="shared" si="194"/>
        <v>0</v>
      </c>
      <c r="AX252" s="95">
        <f t="shared" si="194"/>
        <v>0</v>
      </c>
      <c r="AY252" s="95">
        <f t="shared" si="194"/>
        <v>0</v>
      </c>
      <c r="AZ252" s="95">
        <f t="shared" si="194"/>
        <v>0</v>
      </c>
      <c r="BA252" s="95">
        <f t="shared" si="194"/>
        <v>0</v>
      </c>
      <c r="BB252" s="95">
        <f t="shared" si="194"/>
        <v>0</v>
      </c>
      <c r="BC252" s="95">
        <f t="shared" si="194"/>
        <v>0</v>
      </c>
      <c r="BD252" s="95">
        <f t="shared" si="194"/>
        <v>0</v>
      </c>
      <c r="BE252" s="95">
        <f t="shared" si="194"/>
        <v>0</v>
      </c>
      <c r="BF252" s="95">
        <f t="shared" si="194"/>
        <v>0</v>
      </c>
      <c r="BG252" s="95">
        <f t="shared" si="194"/>
        <v>0</v>
      </c>
      <c r="BH252" s="95">
        <f t="shared" si="194"/>
        <v>0</v>
      </c>
      <c r="BI252" s="95">
        <f t="shared" si="194"/>
        <v>0</v>
      </c>
      <c r="BJ252" s="95">
        <f t="shared" si="194"/>
        <v>0</v>
      </c>
      <c r="BK252" s="95">
        <f t="shared" si="194"/>
        <v>0</v>
      </c>
      <c r="BL252" s="95">
        <f t="shared" si="194"/>
        <v>0</v>
      </c>
      <c r="BM252" s="95">
        <f t="shared" si="194"/>
        <v>0</v>
      </c>
      <c r="BN252" s="95">
        <f t="shared" si="194"/>
        <v>0</v>
      </c>
      <c r="BO252" s="95">
        <f t="shared" si="194"/>
        <v>0</v>
      </c>
      <c r="BP252" s="95">
        <f t="shared" si="194"/>
        <v>0</v>
      </c>
      <c r="BQ252" s="95">
        <f t="shared" si="194"/>
        <v>0</v>
      </c>
      <c r="BR252" s="95">
        <f t="shared" si="194"/>
        <v>0</v>
      </c>
      <c r="BS252" s="95">
        <f t="shared" ref="BS252:CH252" si="195">SUM(BS246:BS247)</f>
        <v>0</v>
      </c>
      <c r="BT252" s="95">
        <f t="shared" si="195"/>
        <v>0</v>
      </c>
      <c r="BU252" s="95">
        <f t="shared" si="195"/>
        <v>0</v>
      </c>
      <c r="BV252" s="95">
        <f t="shared" si="195"/>
        <v>0</v>
      </c>
      <c r="BW252" s="95">
        <f t="shared" si="195"/>
        <v>0</v>
      </c>
      <c r="BX252" s="95">
        <f t="shared" si="195"/>
        <v>0</v>
      </c>
      <c r="BY252" s="95">
        <f t="shared" si="195"/>
        <v>0</v>
      </c>
      <c r="BZ252" s="95">
        <f t="shared" si="195"/>
        <v>0</v>
      </c>
      <c r="CA252" s="95">
        <f t="shared" si="195"/>
        <v>0</v>
      </c>
      <c r="CB252" s="95">
        <f t="shared" si="195"/>
        <v>0</v>
      </c>
      <c r="CC252" s="95">
        <f t="shared" si="195"/>
        <v>0</v>
      </c>
      <c r="CD252" s="95">
        <f t="shared" si="195"/>
        <v>0</v>
      </c>
      <c r="CE252" s="95">
        <f t="shared" si="195"/>
        <v>0</v>
      </c>
      <c r="CF252" s="95">
        <f t="shared" si="195"/>
        <v>0</v>
      </c>
      <c r="CG252" s="95">
        <f t="shared" si="195"/>
        <v>0</v>
      </c>
      <c r="CH252" s="95">
        <f t="shared" si="195"/>
        <v>0</v>
      </c>
    </row>
    <row r="253" spans="2:86">
      <c r="B253" t="s">
        <v>100</v>
      </c>
      <c r="E253" s="90">
        <f>SUM(G253:CH253)</f>
        <v>0</v>
      </c>
      <c r="F253" s="63"/>
      <c r="G253" s="91">
        <f t="shared" ref="G253:BR253" si="196">SUM(G245,G252)</f>
        <v>0</v>
      </c>
      <c r="H253" s="91">
        <f t="shared" si="196"/>
        <v>0</v>
      </c>
      <c r="I253" s="91">
        <f t="shared" si="196"/>
        <v>0</v>
      </c>
      <c r="J253" s="91">
        <f t="shared" si="196"/>
        <v>0</v>
      </c>
      <c r="K253" s="91">
        <f t="shared" si="196"/>
        <v>0</v>
      </c>
      <c r="L253" s="91">
        <f t="shared" si="196"/>
        <v>0</v>
      </c>
      <c r="M253" s="91">
        <f t="shared" si="196"/>
        <v>0</v>
      </c>
      <c r="N253" s="91">
        <f t="shared" si="196"/>
        <v>0</v>
      </c>
      <c r="O253" s="91">
        <f t="shared" si="196"/>
        <v>0</v>
      </c>
      <c r="P253" s="91">
        <f t="shared" si="196"/>
        <v>0</v>
      </c>
      <c r="Q253" s="91">
        <f t="shared" si="196"/>
        <v>0</v>
      </c>
      <c r="R253" s="91">
        <f t="shared" si="196"/>
        <v>0</v>
      </c>
      <c r="S253" s="91">
        <f t="shared" si="196"/>
        <v>0</v>
      </c>
      <c r="T253" s="91">
        <f t="shared" si="196"/>
        <v>0</v>
      </c>
      <c r="U253" s="91">
        <f t="shared" si="196"/>
        <v>0</v>
      </c>
      <c r="V253" s="91">
        <f t="shared" si="196"/>
        <v>0</v>
      </c>
      <c r="W253" s="91">
        <f t="shared" si="196"/>
        <v>0</v>
      </c>
      <c r="X253" s="91">
        <f t="shared" si="196"/>
        <v>0</v>
      </c>
      <c r="Y253" s="91">
        <f t="shared" si="196"/>
        <v>0</v>
      </c>
      <c r="Z253" s="91">
        <f t="shared" si="196"/>
        <v>0</v>
      </c>
      <c r="AA253" s="91">
        <f t="shared" si="196"/>
        <v>0</v>
      </c>
      <c r="AB253" s="91">
        <f t="shared" si="196"/>
        <v>0</v>
      </c>
      <c r="AC253" s="91">
        <f t="shared" si="196"/>
        <v>0</v>
      </c>
      <c r="AD253" s="91">
        <f t="shared" si="196"/>
        <v>0</v>
      </c>
      <c r="AE253" s="91">
        <f t="shared" si="196"/>
        <v>0</v>
      </c>
      <c r="AF253" s="91">
        <f t="shared" si="196"/>
        <v>0</v>
      </c>
      <c r="AG253" s="91">
        <f t="shared" si="196"/>
        <v>0</v>
      </c>
      <c r="AH253" s="91">
        <f t="shared" si="196"/>
        <v>0</v>
      </c>
      <c r="AI253" s="91">
        <f t="shared" si="196"/>
        <v>0</v>
      </c>
      <c r="AJ253" s="91">
        <f t="shared" si="196"/>
        <v>0</v>
      </c>
      <c r="AK253" s="91">
        <f t="shared" si="196"/>
        <v>0</v>
      </c>
      <c r="AL253" s="91">
        <f t="shared" si="196"/>
        <v>0</v>
      </c>
      <c r="AM253" s="91">
        <f t="shared" si="196"/>
        <v>0</v>
      </c>
      <c r="AN253" s="91">
        <f t="shared" si="196"/>
        <v>0</v>
      </c>
      <c r="AO253" s="91">
        <f t="shared" si="196"/>
        <v>0</v>
      </c>
      <c r="AP253" s="91">
        <f t="shared" si="196"/>
        <v>0</v>
      </c>
      <c r="AQ253" s="91">
        <f t="shared" si="196"/>
        <v>0</v>
      </c>
      <c r="AR253" s="91">
        <f t="shared" si="196"/>
        <v>0</v>
      </c>
      <c r="AS253" s="91">
        <f t="shared" si="196"/>
        <v>0</v>
      </c>
      <c r="AT253" s="91">
        <f t="shared" si="196"/>
        <v>0</v>
      </c>
      <c r="AU253" s="91">
        <f t="shared" si="196"/>
        <v>0</v>
      </c>
      <c r="AV253" s="91">
        <f t="shared" si="196"/>
        <v>0</v>
      </c>
      <c r="AW253" s="91">
        <f t="shared" si="196"/>
        <v>0</v>
      </c>
      <c r="AX253" s="91">
        <f t="shared" si="196"/>
        <v>0</v>
      </c>
      <c r="AY253" s="91">
        <f t="shared" si="196"/>
        <v>0</v>
      </c>
      <c r="AZ253" s="91">
        <f t="shared" si="196"/>
        <v>0</v>
      </c>
      <c r="BA253" s="91">
        <f t="shared" si="196"/>
        <v>0</v>
      </c>
      <c r="BB253" s="91">
        <f t="shared" si="196"/>
        <v>0</v>
      </c>
      <c r="BC253" s="91">
        <f t="shared" si="196"/>
        <v>0</v>
      </c>
      <c r="BD253" s="91">
        <f t="shared" si="196"/>
        <v>0</v>
      </c>
      <c r="BE253" s="91">
        <f t="shared" si="196"/>
        <v>0</v>
      </c>
      <c r="BF253" s="91">
        <f t="shared" si="196"/>
        <v>0</v>
      </c>
      <c r="BG253" s="91">
        <f t="shared" si="196"/>
        <v>0</v>
      </c>
      <c r="BH253" s="91">
        <f t="shared" si="196"/>
        <v>0</v>
      </c>
      <c r="BI253" s="91">
        <f t="shared" si="196"/>
        <v>0</v>
      </c>
      <c r="BJ253" s="91">
        <f t="shared" si="196"/>
        <v>0</v>
      </c>
      <c r="BK253" s="91">
        <f t="shared" si="196"/>
        <v>0</v>
      </c>
      <c r="BL253" s="91">
        <f t="shared" si="196"/>
        <v>0</v>
      </c>
      <c r="BM253" s="91">
        <f t="shared" si="196"/>
        <v>0</v>
      </c>
      <c r="BN253" s="91">
        <f t="shared" si="196"/>
        <v>0</v>
      </c>
      <c r="BO253" s="91">
        <f t="shared" si="196"/>
        <v>0</v>
      </c>
      <c r="BP253" s="91">
        <f t="shared" si="196"/>
        <v>0</v>
      </c>
      <c r="BQ253" s="91">
        <f t="shared" si="196"/>
        <v>0</v>
      </c>
      <c r="BR253" s="91">
        <f t="shared" si="196"/>
        <v>0</v>
      </c>
      <c r="BS253" s="91">
        <f t="shared" ref="BS253:CH253" si="197">SUM(BS245,BS252)</f>
        <v>0</v>
      </c>
      <c r="BT253" s="91">
        <f t="shared" si="197"/>
        <v>0</v>
      </c>
      <c r="BU253" s="91">
        <f t="shared" si="197"/>
        <v>0</v>
      </c>
      <c r="BV253" s="91">
        <f t="shared" si="197"/>
        <v>0</v>
      </c>
      <c r="BW253" s="91">
        <f t="shared" si="197"/>
        <v>0</v>
      </c>
      <c r="BX253" s="91">
        <f t="shared" si="197"/>
        <v>0</v>
      </c>
      <c r="BY253" s="91">
        <f t="shared" si="197"/>
        <v>0</v>
      </c>
      <c r="BZ253" s="91">
        <f t="shared" si="197"/>
        <v>0</v>
      </c>
      <c r="CA253" s="91">
        <f t="shared" si="197"/>
        <v>0</v>
      </c>
      <c r="CB253" s="91">
        <f t="shared" si="197"/>
        <v>0</v>
      </c>
      <c r="CC253" s="91">
        <f t="shared" si="197"/>
        <v>0</v>
      </c>
      <c r="CD253" s="91">
        <f t="shared" si="197"/>
        <v>0</v>
      </c>
      <c r="CE253" s="91">
        <f t="shared" si="197"/>
        <v>0</v>
      </c>
      <c r="CF253" s="91">
        <f t="shared" si="197"/>
        <v>0</v>
      </c>
      <c r="CG253" s="91">
        <f t="shared" si="197"/>
        <v>0</v>
      </c>
      <c r="CH253" s="91">
        <f t="shared" si="197"/>
        <v>0</v>
      </c>
    </row>
    <row r="254" spans="2:86">
      <c r="B254" t="s">
        <v>101</v>
      </c>
      <c r="E254" s="88">
        <f>SUM(G254:CH254)</f>
        <v>0</v>
      </c>
      <c r="G254" s="95">
        <f t="shared" ref="G254:BR254" si="198">IF(G$3&lt;$C$9,G253,0)</f>
        <v>0</v>
      </c>
      <c r="H254" s="95">
        <f t="shared" si="198"/>
        <v>0</v>
      </c>
      <c r="I254" s="95">
        <f t="shared" si="198"/>
        <v>0</v>
      </c>
      <c r="J254" s="95">
        <f t="shared" si="198"/>
        <v>0</v>
      </c>
      <c r="K254" s="95">
        <f t="shared" si="198"/>
        <v>0</v>
      </c>
      <c r="L254" s="95">
        <f t="shared" si="198"/>
        <v>0</v>
      </c>
      <c r="M254" s="95">
        <f t="shared" si="198"/>
        <v>0</v>
      </c>
      <c r="N254" s="95">
        <f t="shared" si="198"/>
        <v>0</v>
      </c>
      <c r="O254" s="95">
        <f t="shared" si="198"/>
        <v>0</v>
      </c>
      <c r="P254" s="95">
        <f t="shared" si="198"/>
        <v>0</v>
      </c>
      <c r="Q254" s="95">
        <f t="shared" si="198"/>
        <v>0</v>
      </c>
      <c r="R254" s="95">
        <f t="shared" si="198"/>
        <v>0</v>
      </c>
      <c r="S254" s="95">
        <f t="shared" si="198"/>
        <v>0</v>
      </c>
      <c r="T254" s="95">
        <f t="shared" si="198"/>
        <v>0</v>
      </c>
      <c r="U254" s="95">
        <f t="shared" si="198"/>
        <v>0</v>
      </c>
      <c r="V254" s="95">
        <f t="shared" si="198"/>
        <v>0</v>
      </c>
      <c r="W254" s="95">
        <f t="shared" si="198"/>
        <v>0</v>
      </c>
      <c r="X254" s="95">
        <f t="shared" si="198"/>
        <v>0</v>
      </c>
      <c r="Y254" s="95">
        <f t="shared" si="198"/>
        <v>0</v>
      </c>
      <c r="Z254" s="95">
        <f t="shared" si="198"/>
        <v>0</v>
      </c>
      <c r="AA254" s="95">
        <f t="shared" si="198"/>
        <v>0</v>
      </c>
      <c r="AB254" s="95">
        <f t="shared" si="198"/>
        <v>0</v>
      </c>
      <c r="AC254" s="95">
        <f t="shared" si="198"/>
        <v>0</v>
      </c>
      <c r="AD254" s="95">
        <f t="shared" si="198"/>
        <v>0</v>
      </c>
      <c r="AE254" s="95">
        <f t="shared" si="198"/>
        <v>0</v>
      </c>
      <c r="AF254" s="95">
        <f t="shared" si="198"/>
        <v>0</v>
      </c>
      <c r="AG254" s="95">
        <f t="shared" si="198"/>
        <v>0</v>
      </c>
      <c r="AH254" s="95">
        <f t="shared" si="198"/>
        <v>0</v>
      </c>
      <c r="AI254" s="95">
        <f t="shared" si="198"/>
        <v>0</v>
      </c>
      <c r="AJ254" s="95">
        <f t="shared" si="198"/>
        <v>0</v>
      </c>
      <c r="AK254" s="95">
        <f t="shared" si="198"/>
        <v>0</v>
      </c>
      <c r="AL254" s="95">
        <f t="shared" si="198"/>
        <v>0</v>
      </c>
      <c r="AM254" s="95">
        <f t="shared" si="198"/>
        <v>0</v>
      </c>
      <c r="AN254" s="95">
        <f t="shared" si="198"/>
        <v>0</v>
      </c>
      <c r="AO254" s="95">
        <f t="shared" si="198"/>
        <v>0</v>
      </c>
      <c r="AP254" s="95">
        <f t="shared" si="198"/>
        <v>0</v>
      </c>
      <c r="AQ254" s="95">
        <f t="shared" si="198"/>
        <v>0</v>
      </c>
      <c r="AR254" s="95">
        <f t="shared" si="198"/>
        <v>0</v>
      </c>
      <c r="AS254" s="95">
        <f t="shared" si="198"/>
        <v>0</v>
      </c>
      <c r="AT254" s="95">
        <f t="shared" si="198"/>
        <v>0</v>
      </c>
      <c r="AU254" s="95">
        <f t="shared" si="198"/>
        <v>0</v>
      </c>
      <c r="AV254" s="95">
        <f t="shared" si="198"/>
        <v>0</v>
      </c>
      <c r="AW254" s="95">
        <f t="shared" si="198"/>
        <v>0</v>
      </c>
      <c r="AX254" s="95">
        <f t="shared" si="198"/>
        <v>0</v>
      </c>
      <c r="AY254" s="95">
        <f t="shared" si="198"/>
        <v>0</v>
      </c>
      <c r="AZ254" s="95">
        <f t="shared" si="198"/>
        <v>0</v>
      </c>
      <c r="BA254" s="95">
        <f t="shared" si="198"/>
        <v>0</v>
      </c>
      <c r="BB254" s="95">
        <f t="shared" si="198"/>
        <v>0</v>
      </c>
      <c r="BC254" s="95">
        <f t="shared" si="198"/>
        <v>0</v>
      </c>
      <c r="BD254" s="95">
        <f t="shared" si="198"/>
        <v>0</v>
      </c>
      <c r="BE254" s="95">
        <f t="shared" si="198"/>
        <v>0</v>
      </c>
      <c r="BF254" s="95">
        <f t="shared" si="198"/>
        <v>0</v>
      </c>
      <c r="BG254" s="95">
        <f t="shared" si="198"/>
        <v>0</v>
      </c>
      <c r="BH254" s="95">
        <f t="shared" si="198"/>
        <v>0</v>
      </c>
      <c r="BI254" s="95">
        <f t="shared" si="198"/>
        <v>0</v>
      </c>
      <c r="BJ254" s="95">
        <f t="shared" si="198"/>
        <v>0</v>
      </c>
      <c r="BK254" s="95">
        <f t="shared" si="198"/>
        <v>0</v>
      </c>
      <c r="BL254" s="95">
        <f t="shared" si="198"/>
        <v>0</v>
      </c>
      <c r="BM254" s="95">
        <f t="shared" si="198"/>
        <v>0</v>
      </c>
      <c r="BN254" s="95">
        <f t="shared" si="198"/>
        <v>0</v>
      </c>
      <c r="BO254" s="95">
        <f t="shared" si="198"/>
        <v>0</v>
      </c>
      <c r="BP254" s="95">
        <f t="shared" si="198"/>
        <v>0</v>
      </c>
      <c r="BQ254" s="95">
        <f t="shared" si="198"/>
        <v>0</v>
      </c>
      <c r="BR254" s="95">
        <f t="shared" si="198"/>
        <v>0</v>
      </c>
      <c r="BS254" s="95">
        <f t="shared" ref="BS254:CH254" si="199">IF(BS$3&lt;$C$9,BS253,0)</f>
        <v>0</v>
      </c>
      <c r="BT254" s="95">
        <f t="shared" si="199"/>
        <v>0</v>
      </c>
      <c r="BU254" s="95">
        <f t="shared" si="199"/>
        <v>0</v>
      </c>
      <c r="BV254" s="95">
        <f t="shared" si="199"/>
        <v>0</v>
      </c>
      <c r="BW254" s="95">
        <f t="shared" si="199"/>
        <v>0</v>
      </c>
      <c r="BX254" s="95">
        <f t="shared" si="199"/>
        <v>0</v>
      </c>
      <c r="BY254" s="95">
        <f t="shared" si="199"/>
        <v>0</v>
      </c>
      <c r="BZ254" s="95">
        <f t="shared" si="199"/>
        <v>0</v>
      </c>
      <c r="CA254" s="95">
        <f t="shared" si="199"/>
        <v>0</v>
      </c>
      <c r="CB254" s="95">
        <f t="shared" si="199"/>
        <v>0</v>
      </c>
      <c r="CC254" s="95">
        <f t="shared" si="199"/>
        <v>0</v>
      </c>
      <c r="CD254" s="95">
        <f t="shared" si="199"/>
        <v>0</v>
      </c>
      <c r="CE254" s="95">
        <f t="shared" si="199"/>
        <v>0</v>
      </c>
      <c r="CF254" s="95">
        <f t="shared" si="199"/>
        <v>0</v>
      </c>
      <c r="CG254" s="95">
        <f t="shared" si="199"/>
        <v>0</v>
      </c>
      <c r="CH254" s="95">
        <f t="shared" si="199"/>
        <v>0</v>
      </c>
    </row>
    <row r="255" spans="2:86">
      <c r="E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c r="BK255" s="90"/>
      <c r="BL255" s="90"/>
      <c r="BM255" s="90"/>
      <c r="BN255" s="90"/>
      <c r="BO255" s="90"/>
      <c r="BP255" s="90"/>
      <c r="BQ255" s="90"/>
      <c r="BR255" s="90"/>
      <c r="BS255" s="90"/>
      <c r="BT255" s="90"/>
      <c r="BU255" s="90"/>
      <c r="BV255" s="90"/>
      <c r="BW255" s="90"/>
      <c r="BX255" s="90"/>
      <c r="BY255" s="90"/>
      <c r="BZ255" s="90"/>
      <c r="CA255" s="90"/>
      <c r="CB255" s="90"/>
      <c r="CC255" s="90"/>
      <c r="CD255" s="90"/>
      <c r="CE255" s="90"/>
      <c r="CF255" s="90"/>
      <c r="CG255" s="90"/>
      <c r="CH255" s="90"/>
    </row>
    <row r="256" spans="2:86">
      <c r="B256" t="s">
        <v>102</v>
      </c>
      <c r="C256" s="63"/>
      <c r="D256" s="63"/>
      <c r="E256" s="88">
        <f>SUM(G256:CH256)</f>
        <v>0</v>
      </c>
      <c r="F256" s="63"/>
      <c r="G256" s="95">
        <f t="shared" ref="G256:BR256" si="200">G252+G248</f>
        <v>0</v>
      </c>
      <c r="H256" s="95">
        <f t="shared" si="200"/>
        <v>0</v>
      </c>
      <c r="I256" s="95">
        <f t="shared" si="200"/>
        <v>0</v>
      </c>
      <c r="J256" s="95">
        <f t="shared" si="200"/>
        <v>0</v>
      </c>
      <c r="K256" s="95">
        <f t="shared" si="200"/>
        <v>0</v>
      </c>
      <c r="L256" s="95">
        <f t="shared" si="200"/>
        <v>0</v>
      </c>
      <c r="M256" s="95">
        <f t="shared" si="200"/>
        <v>0</v>
      </c>
      <c r="N256" s="95">
        <f t="shared" si="200"/>
        <v>0</v>
      </c>
      <c r="O256" s="95">
        <f t="shared" si="200"/>
        <v>0</v>
      </c>
      <c r="P256" s="95">
        <f t="shared" si="200"/>
        <v>0</v>
      </c>
      <c r="Q256" s="95">
        <f t="shared" si="200"/>
        <v>0</v>
      </c>
      <c r="R256" s="95">
        <f t="shared" si="200"/>
        <v>0</v>
      </c>
      <c r="S256" s="95">
        <f t="shared" si="200"/>
        <v>0</v>
      </c>
      <c r="T256" s="95">
        <f t="shared" si="200"/>
        <v>0</v>
      </c>
      <c r="U256" s="95">
        <f t="shared" si="200"/>
        <v>0</v>
      </c>
      <c r="V256" s="95">
        <f t="shared" si="200"/>
        <v>0</v>
      </c>
      <c r="W256" s="95">
        <f t="shared" si="200"/>
        <v>0</v>
      </c>
      <c r="X256" s="95">
        <f t="shared" si="200"/>
        <v>0</v>
      </c>
      <c r="Y256" s="95">
        <f t="shared" si="200"/>
        <v>0</v>
      </c>
      <c r="Z256" s="95">
        <f t="shared" si="200"/>
        <v>0</v>
      </c>
      <c r="AA256" s="95">
        <f t="shared" si="200"/>
        <v>0</v>
      </c>
      <c r="AB256" s="95">
        <f t="shared" si="200"/>
        <v>0</v>
      </c>
      <c r="AC256" s="95">
        <f t="shared" si="200"/>
        <v>0</v>
      </c>
      <c r="AD256" s="95">
        <f t="shared" si="200"/>
        <v>0</v>
      </c>
      <c r="AE256" s="95">
        <f t="shared" si="200"/>
        <v>0</v>
      </c>
      <c r="AF256" s="95">
        <f t="shared" si="200"/>
        <v>0</v>
      </c>
      <c r="AG256" s="95">
        <f t="shared" si="200"/>
        <v>0</v>
      </c>
      <c r="AH256" s="95">
        <f t="shared" si="200"/>
        <v>0</v>
      </c>
      <c r="AI256" s="95">
        <f t="shared" si="200"/>
        <v>0</v>
      </c>
      <c r="AJ256" s="95">
        <f t="shared" si="200"/>
        <v>0</v>
      </c>
      <c r="AK256" s="95">
        <f t="shared" si="200"/>
        <v>0</v>
      </c>
      <c r="AL256" s="95">
        <f t="shared" si="200"/>
        <v>0</v>
      </c>
      <c r="AM256" s="95">
        <f t="shared" si="200"/>
        <v>0</v>
      </c>
      <c r="AN256" s="95">
        <f t="shared" si="200"/>
        <v>0</v>
      </c>
      <c r="AO256" s="95">
        <f t="shared" si="200"/>
        <v>0</v>
      </c>
      <c r="AP256" s="95">
        <f t="shared" si="200"/>
        <v>0</v>
      </c>
      <c r="AQ256" s="95">
        <f t="shared" si="200"/>
        <v>0</v>
      </c>
      <c r="AR256" s="95">
        <f t="shared" si="200"/>
        <v>0</v>
      </c>
      <c r="AS256" s="95">
        <f t="shared" si="200"/>
        <v>0</v>
      </c>
      <c r="AT256" s="95">
        <f t="shared" si="200"/>
        <v>0</v>
      </c>
      <c r="AU256" s="95">
        <f t="shared" si="200"/>
        <v>0</v>
      </c>
      <c r="AV256" s="95">
        <f t="shared" si="200"/>
        <v>0</v>
      </c>
      <c r="AW256" s="95">
        <f t="shared" si="200"/>
        <v>0</v>
      </c>
      <c r="AX256" s="95">
        <f t="shared" si="200"/>
        <v>0</v>
      </c>
      <c r="AY256" s="95">
        <f t="shared" si="200"/>
        <v>0</v>
      </c>
      <c r="AZ256" s="95">
        <f t="shared" si="200"/>
        <v>0</v>
      </c>
      <c r="BA256" s="95">
        <f t="shared" si="200"/>
        <v>0</v>
      </c>
      <c r="BB256" s="95">
        <f t="shared" si="200"/>
        <v>0</v>
      </c>
      <c r="BC256" s="95">
        <f t="shared" si="200"/>
        <v>0</v>
      </c>
      <c r="BD256" s="95">
        <f t="shared" si="200"/>
        <v>0</v>
      </c>
      <c r="BE256" s="95">
        <f t="shared" si="200"/>
        <v>0</v>
      </c>
      <c r="BF256" s="95">
        <f t="shared" si="200"/>
        <v>0</v>
      </c>
      <c r="BG256" s="95">
        <f t="shared" si="200"/>
        <v>0</v>
      </c>
      <c r="BH256" s="95">
        <f t="shared" si="200"/>
        <v>0</v>
      </c>
      <c r="BI256" s="95">
        <f t="shared" si="200"/>
        <v>0</v>
      </c>
      <c r="BJ256" s="95">
        <f t="shared" si="200"/>
        <v>0</v>
      </c>
      <c r="BK256" s="95">
        <f t="shared" si="200"/>
        <v>0</v>
      </c>
      <c r="BL256" s="95">
        <f t="shared" si="200"/>
        <v>0</v>
      </c>
      <c r="BM256" s="95">
        <f t="shared" si="200"/>
        <v>0</v>
      </c>
      <c r="BN256" s="95">
        <f t="shared" si="200"/>
        <v>0</v>
      </c>
      <c r="BO256" s="95">
        <f t="shared" si="200"/>
        <v>0</v>
      </c>
      <c r="BP256" s="95">
        <f t="shared" si="200"/>
        <v>0</v>
      </c>
      <c r="BQ256" s="95">
        <f t="shared" si="200"/>
        <v>0</v>
      </c>
      <c r="BR256" s="95">
        <f t="shared" si="200"/>
        <v>0</v>
      </c>
      <c r="BS256" s="95">
        <f t="shared" ref="BS256:CH256" si="201">BS252+BS248</f>
        <v>0</v>
      </c>
      <c r="BT256" s="95">
        <f t="shared" si="201"/>
        <v>0</v>
      </c>
      <c r="BU256" s="95">
        <f t="shared" si="201"/>
        <v>0</v>
      </c>
      <c r="BV256" s="95">
        <f t="shared" si="201"/>
        <v>0</v>
      </c>
      <c r="BW256" s="95">
        <f t="shared" si="201"/>
        <v>0</v>
      </c>
      <c r="BX256" s="95">
        <f t="shared" si="201"/>
        <v>0</v>
      </c>
      <c r="BY256" s="95">
        <f t="shared" si="201"/>
        <v>0</v>
      </c>
      <c r="BZ256" s="95">
        <f t="shared" si="201"/>
        <v>0</v>
      </c>
      <c r="CA256" s="95">
        <f t="shared" si="201"/>
        <v>0</v>
      </c>
      <c r="CB256" s="95">
        <f t="shared" si="201"/>
        <v>0</v>
      </c>
      <c r="CC256" s="95">
        <f t="shared" si="201"/>
        <v>0</v>
      </c>
      <c r="CD256" s="95">
        <f t="shared" si="201"/>
        <v>0</v>
      </c>
      <c r="CE256" s="95">
        <f t="shared" si="201"/>
        <v>0</v>
      </c>
      <c r="CF256" s="95">
        <f t="shared" si="201"/>
        <v>0</v>
      </c>
      <c r="CG256" s="95">
        <f t="shared" si="201"/>
        <v>0</v>
      </c>
      <c r="CH256" s="95">
        <f t="shared" si="201"/>
        <v>0</v>
      </c>
    </row>
    <row r="257" spans="2:86">
      <c r="B257" t="s">
        <v>103</v>
      </c>
      <c r="E257" s="90">
        <f>SUM(G257:CH257)</f>
        <v>0</v>
      </c>
      <c r="F257" s="63"/>
      <c r="G257" s="91">
        <f t="shared" ref="G257:BR257" si="202">G253+G248</f>
        <v>0</v>
      </c>
      <c r="H257" s="91">
        <f t="shared" si="202"/>
        <v>0</v>
      </c>
      <c r="I257" s="91">
        <f t="shared" si="202"/>
        <v>0</v>
      </c>
      <c r="J257" s="91">
        <f t="shared" si="202"/>
        <v>0</v>
      </c>
      <c r="K257" s="91">
        <f t="shared" si="202"/>
        <v>0</v>
      </c>
      <c r="L257" s="91">
        <f t="shared" si="202"/>
        <v>0</v>
      </c>
      <c r="M257" s="91">
        <f t="shared" si="202"/>
        <v>0</v>
      </c>
      <c r="N257" s="91">
        <f t="shared" si="202"/>
        <v>0</v>
      </c>
      <c r="O257" s="91">
        <f t="shared" si="202"/>
        <v>0</v>
      </c>
      <c r="P257" s="91">
        <f t="shared" si="202"/>
        <v>0</v>
      </c>
      <c r="Q257" s="91">
        <f t="shared" si="202"/>
        <v>0</v>
      </c>
      <c r="R257" s="91">
        <f t="shared" si="202"/>
        <v>0</v>
      </c>
      <c r="S257" s="91">
        <f t="shared" si="202"/>
        <v>0</v>
      </c>
      <c r="T257" s="91">
        <f t="shared" si="202"/>
        <v>0</v>
      </c>
      <c r="U257" s="91">
        <f t="shared" si="202"/>
        <v>0</v>
      </c>
      <c r="V257" s="91">
        <f t="shared" si="202"/>
        <v>0</v>
      </c>
      <c r="W257" s="91">
        <f t="shared" si="202"/>
        <v>0</v>
      </c>
      <c r="X257" s="91">
        <f t="shared" si="202"/>
        <v>0</v>
      </c>
      <c r="Y257" s="91">
        <f t="shared" si="202"/>
        <v>0</v>
      </c>
      <c r="Z257" s="91">
        <f t="shared" si="202"/>
        <v>0</v>
      </c>
      <c r="AA257" s="91">
        <f t="shared" si="202"/>
        <v>0</v>
      </c>
      <c r="AB257" s="91">
        <f t="shared" si="202"/>
        <v>0</v>
      </c>
      <c r="AC257" s="91">
        <f t="shared" si="202"/>
        <v>0</v>
      </c>
      <c r="AD257" s="91">
        <f t="shared" si="202"/>
        <v>0</v>
      </c>
      <c r="AE257" s="91">
        <f t="shared" si="202"/>
        <v>0</v>
      </c>
      <c r="AF257" s="91">
        <f t="shared" si="202"/>
        <v>0</v>
      </c>
      <c r="AG257" s="91">
        <f t="shared" si="202"/>
        <v>0</v>
      </c>
      <c r="AH257" s="91">
        <f t="shared" si="202"/>
        <v>0</v>
      </c>
      <c r="AI257" s="91">
        <f t="shared" si="202"/>
        <v>0</v>
      </c>
      <c r="AJ257" s="91">
        <f t="shared" si="202"/>
        <v>0</v>
      </c>
      <c r="AK257" s="91">
        <f t="shared" si="202"/>
        <v>0</v>
      </c>
      <c r="AL257" s="91">
        <f t="shared" si="202"/>
        <v>0</v>
      </c>
      <c r="AM257" s="91">
        <f t="shared" si="202"/>
        <v>0</v>
      </c>
      <c r="AN257" s="91">
        <f t="shared" si="202"/>
        <v>0</v>
      </c>
      <c r="AO257" s="91">
        <f t="shared" si="202"/>
        <v>0</v>
      </c>
      <c r="AP257" s="91">
        <f t="shared" si="202"/>
        <v>0</v>
      </c>
      <c r="AQ257" s="91">
        <f t="shared" si="202"/>
        <v>0</v>
      </c>
      <c r="AR257" s="91">
        <f t="shared" si="202"/>
        <v>0</v>
      </c>
      <c r="AS257" s="91">
        <f t="shared" si="202"/>
        <v>0</v>
      </c>
      <c r="AT257" s="91">
        <f t="shared" si="202"/>
        <v>0</v>
      </c>
      <c r="AU257" s="91">
        <f t="shared" si="202"/>
        <v>0</v>
      </c>
      <c r="AV257" s="91">
        <f t="shared" si="202"/>
        <v>0</v>
      </c>
      <c r="AW257" s="91">
        <f t="shared" si="202"/>
        <v>0</v>
      </c>
      <c r="AX257" s="91">
        <f t="shared" si="202"/>
        <v>0</v>
      </c>
      <c r="AY257" s="91">
        <f t="shared" si="202"/>
        <v>0</v>
      </c>
      <c r="AZ257" s="91">
        <f t="shared" si="202"/>
        <v>0</v>
      </c>
      <c r="BA257" s="91">
        <f t="shared" si="202"/>
        <v>0</v>
      </c>
      <c r="BB257" s="91">
        <f t="shared" si="202"/>
        <v>0</v>
      </c>
      <c r="BC257" s="91">
        <f t="shared" si="202"/>
        <v>0</v>
      </c>
      <c r="BD257" s="91">
        <f t="shared" si="202"/>
        <v>0</v>
      </c>
      <c r="BE257" s="91">
        <f t="shared" si="202"/>
        <v>0</v>
      </c>
      <c r="BF257" s="91">
        <f t="shared" si="202"/>
        <v>0</v>
      </c>
      <c r="BG257" s="91">
        <f t="shared" si="202"/>
        <v>0</v>
      </c>
      <c r="BH257" s="91">
        <f t="shared" si="202"/>
        <v>0</v>
      </c>
      <c r="BI257" s="91">
        <f t="shared" si="202"/>
        <v>0</v>
      </c>
      <c r="BJ257" s="91">
        <f t="shared" si="202"/>
        <v>0</v>
      </c>
      <c r="BK257" s="91">
        <f t="shared" si="202"/>
        <v>0</v>
      </c>
      <c r="BL257" s="91">
        <f t="shared" si="202"/>
        <v>0</v>
      </c>
      <c r="BM257" s="91">
        <f t="shared" si="202"/>
        <v>0</v>
      </c>
      <c r="BN257" s="91">
        <f t="shared" si="202"/>
        <v>0</v>
      </c>
      <c r="BO257" s="91">
        <f t="shared" si="202"/>
        <v>0</v>
      </c>
      <c r="BP257" s="91">
        <f t="shared" si="202"/>
        <v>0</v>
      </c>
      <c r="BQ257" s="91">
        <f t="shared" si="202"/>
        <v>0</v>
      </c>
      <c r="BR257" s="91">
        <f t="shared" si="202"/>
        <v>0</v>
      </c>
      <c r="BS257" s="91">
        <f t="shared" ref="BS257:CH257" si="203">BS253+BS248</f>
        <v>0</v>
      </c>
      <c r="BT257" s="91">
        <f t="shared" si="203"/>
        <v>0</v>
      </c>
      <c r="BU257" s="91">
        <f t="shared" si="203"/>
        <v>0</v>
      </c>
      <c r="BV257" s="91">
        <f t="shared" si="203"/>
        <v>0</v>
      </c>
      <c r="BW257" s="91">
        <f t="shared" si="203"/>
        <v>0</v>
      </c>
      <c r="BX257" s="91">
        <f t="shared" si="203"/>
        <v>0</v>
      </c>
      <c r="BY257" s="91">
        <f t="shared" si="203"/>
        <v>0</v>
      </c>
      <c r="BZ257" s="91">
        <f t="shared" si="203"/>
        <v>0</v>
      </c>
      <c r="CA257" s="91">
        <f t="shared" si="203"/>
        <v>0</v>
      </c>
      <c r="CB257" s="91">
        <f t="shared" si="203"/>
        <v>0</v>
      </c>
      <c r="CC257" s="91">
        <f t="shared" si="203"/>
        <v>0</v>
      </c>
      <c r="CD257" s="91">
        <f t="shared" si="203"/>
        <v>0</v>
      </c>
      <c r="CE257" s="91">
        <f t="shared" si="203"/>
        <v>0</v>
      </c>
      <c r="CF257" s="91">
        <f t="shared" si="203"/>
        <v>0</v>
      </c>
      <c r="CG257" s="91">
        <f t="shared" si="203"/>
        <v>0</v>
      </c>
      <c r="CH257" s="91">
        <f t="shared" si="203"/>
        <v>0</v>
      </c>
    </row>
    <row r="258" spans="2:86">
      <c r="B258" t="s">
        <v>104</v>
      </c>
      <c r="E258" s="88">
        <f>SUM(G258:CH258)</f>
        <v>0</v>
      </c>
      <c r="F258" s="63"/>
      <c r="G258" s="95">
        <f t="shared" ref="G258:BR258" si="204">G254+G248</f>
        <v>0</v>
      </c>
      <c r="H258" s="95">
        <f t="shared" si="204"/>
        <v>0</v>
      </c>
      <c r="I258" s="95">
        <f t="shared" si="204"/>
        <v>0</v>
      </c>
      <c r="J258" s="95">
        <f t="shared" si="204"/>
        <v>0</v>
      </c>
      <c r="K258" s="95">
        <f t="shared" si="204"/>
        <v>0</v>
      </c>
      <c r="L258" s="95">
        <f t="shared" si="204"/>
        <v>0</v>
      </c>
      <c r="M258" s="95">
        <f t="shared" si="204"/>
        <v>0</v>
      </c>
      <c r="N258" s="95">
        <f t="shared" si="204"/>
        <v>0</v>
      </c>
      <c r="O258" s="95">
        <f t="shared" si="204"/>
        <v>0</v>
      </c>
      <c r="P258" s="95">
        <f t="shared" si="204"/>
        <v>0</v>
      </c>
      <c r="Q258" s="95">
        <f t="shared" si="204"/>
        <v>0</v>
      </c>
      <c r="R258" s="95">
        <f t="shared" si="204"/>
        <v>0</v>
      </c>
      <c r="S258" s="95">
        <f t="shared" si="204"/>
        <v>0</v>
      </c>
      <c r="T258" s="95">
        <f t="shared" si="204"/>
        <v>0</v>
      </c>
      <c r="U258" s="95">
        <f t="shared" si="204"/>
        <v>0</v>
      </c>
      <c r="V258" s="95">
        <f t="shared" si="204"/>
        <v>0</v>
      </c>
      <c r="W258" s="95">
        <f t="shared" si="204"/>
        <v>0</v>
      </c>
      <c r="X258" s="95">
        <f t="shared" si="204"/>
        <v>0</v>
      </c>
      <c r="Y258" s="95">
        <f t="shared" si="204"/>
        <v>0</v>
      </c>
      <c r="Z258" s="95">
        <f t="shared" si="204"/>
        <v>0</v>
      </c>
      <c r="AA258" s="95">
        <f t="shared" si="204"/>
        <v>0</v>
      </c>
      <c r="AB258" s="95">
        <f t="shared" si="204"/>
        <v>0</v>
      </c>
      <c r="AC258" s="95">
        <f t="shared" si="204"/>
        <v>0</v>
      </c>
      <c r="AD258" s="95">
        <f t="shared" si="204"/>
        <v>0</v>
      </c>
      <c r="AE258" s="95">
        <f t="shared" si="204"/>
        <v>0</v>
      </c>
      <c r="AF258" s="95">
        <f t="shared" si="204"/>
        <v>0</v>
      </c>
      <c r="AG258" s="95">
        <f t="shared" si="204"/>
        <v>0</v>
      </c>
      <c r="AH258" s="95">
        <f t="shared" si="204"/>
        <v>0</v>
      </c>
      <c r="AI258" s="95">
        <f t="shared" si="204"/>
        <v>0</v>
      </c>
      <c r="AJ258" s="95">
        <f t="shared" si="204"/>
        <v>0</v>
      </c>
      <c r="AK258" s="95">
        <f t="shared" si="204"/>
        <v>0</v>
      </c>
      <c r="AL258" s="95">
        <f t="shared" si="204"/>
        <v>0</v>
      </c>
      <c r="AM258" s="95">
        <f t="shared" si="204"/>
        <v>0</v>
      </c>
      <c r="AN258" s="95">
        <f t="shared" si="204"/>
        <v>0</v>
      </c>
      <c r="AO258" s="95">
        <f t="shared" si="204"/>
        <v>0</v>
      </c>
      <c r="AP258" s="95">
        <f t="shared" si="204"/>
        <v>0</v>
      </c>
      <c r="AQ258" s="95">
        <f t="shared" si="204"/>
        <v>0</v>
      </c>
      <c r="AR258" s="95">
        <f t="shared" si="204"/>
        <v>0</v>
      </c>
      <c r="AS258" s="95">
        <f t="shared" si="204"/>
        <v>0</v>
      </c>
      <c r="AT258" s="95">
        <f t="shared" si="204"/>
        <v>0</v>
      </c>
      <c r="AU258" s="95">
        <f t="shared" si="204"/>
        <v>0</v>
      </c>
      <c r="AV258" s="95">
        <f t="shared" si="204"/>
        <v>0</v>
      </c>
      <c r="AW258" s="95">
        <f t="shared" si="204"/>
        <v>0</v>
      </c>
      <c r="AX258" s="95">
        <f t="shared" si="204"/>
        <v>0</v>
      </c>
      <c r="AY258" s="95">
        <f t="shared" si="204"/>
        <v>0</v>
      </c>
      <c r="AZ258" s="95">
        <f t="shared" si="204"/>
        <v>0</v>
      </c>
      <c r="BA258" s="95">
        <f t="shared" si="204"/>
        <v>0</v>
      </c>
      <c r="BB258" s="95">
        <f t="shared" si="204"/>
        <v>0</v>
      </c>
      <c r="BC258" s="95">
        <f t="shared" si="204"/>
        <v>0</v>
      </c>
      <c r="BD258" s="95">
        <f t="shared" si="204"/>
        <v>0</v>
      </c>
      <c r="BE258" s="95">
        <f t="shared" si="204"/>
        <v>0</v>
      </c>
      <c r="BF258" s="95">
        <f t="shared" si="204"/>
        <v>0</v>
      </c>
      <c r="BG258" s="95">
        <f t="shared" si="204"/>
        <v>0</v>
      </c>
      <c r="BH258" s="95">
        <f t="shared" si="204"/>
        <v>0</v>
      </c>
      <c r="BI258" s="95">
        <f t="shared" si="204"/>
        <v>0</v>
      </c>
      <c r="BJ258" s="95">
        <f t="shared" si="204"/>
        <v>0</v>
      </c>
      <c r="BK258" s="95">
        <f t="shared" si="204"/>
        <v>0</v>
      </c>
      <c r="BL258" s="95">
        <f t="shared" si="204"/>
        <v>0</v>
      </c>
      <c r="BM258" s="95">
        <f t="shared" si="204"/>
        <v>0</v>
      </c>
      <c r="BN258" s="95">
        <f t="shared" si="204"/>
        <v>0</v>
      </c>
      <c r="BO258" s="95">
        <f t="shared" si="204"/>
        <v>0</v>
      </c>
      <c r="BP258" s="95">
        <f t="shared" si="204"/>
        <v>0</v>
      </c>
      <c r="BQ258" s="95">
        <f t="shared" si="204"/>
        <v>0</v>
      </c>
      <c r="BR258" s="95">
        <f t="shared" si="204"/>
        <v>0</v>
      </c>
      <c r="BS258" s="95">
        <f t="shared" ref="BS258:CH258" si="205">BS254+BS248</f>
        <v>0</v>
      </c>
      <c r="BT258" s="95">
        <f t="shared" si="205"/>
        <v>0</v>
      </c>
      <c r="BU258" s="95">
        <f t="shared" si="205"/>
        <v>0</v>
      </c>
      <c r="BV258" s="95">
        <f t="shared" si="205"/>
        <v>0</v>
      </c>
      <c r="BW258" s="95">
        <f t="shared" si="205"/>
        <v>0</v>
      </c>
      <c r="BX258" s="95">
        <f t="shared" si="205"/>
        <v>0</v>
      </c>
      <c r="BY258" s="95">
        <f t="shared" si="205"/>
        <v>0</v>
      </c>
      <c r="BZ258" s="95">
        <f t="shared" si="205"/>
        <v>0</v>
      </c>
      <c r="CA258" s="95">
        <f t="shared" si="205"/>
        <v>0</v>
      </c>
      <c r="CB258" s="95">
        <f t="shared" si="205"/>
        <v>0</v>
      </c>
      <c r="CC258" s="95">
        <f t="shared" si="205"/>
        <v>0</v>
      </c>
      <c r="CD258" s="95">
        <f t="shared" si="205"/>
        <v>0</v>
      </c>
      <c r="CE258" s="95">
        <f t="shared" si="205"/>
        <v>0</v>
      </c>
      <c r="CF258" s="95">
        <f t="shared" si="205"/>
        <v>0</v>
      </c>
      <c r="CG258" s="95">
        <f t="shared" si="205"/>
        <v>0</v>
      </c>
      <c r="CH258" s="95">
        <f t="shared" si="205"/>
        <v>0</v>
      </c>
    </row>
    <row r="260" spans="2:86">
      <c r="B260" s="63" t="s">
        <v>94</v>
      </c>
    </row>
    <row r="262" spans="2:86">
      <c r="B262" t="s">
        <v>99</v>
      </c>
      <c r="C262" s="63"/>
      <c r="D262" s="63"/>
      <c r="E262" s="88">
        <f>SUM(G262:CH262)</f>
        <v>0</v>
      </c>
      <c r="F262" s="63"/>
      <c r="G262" s="95">
        <f t="shared" ref="G262:BR264" si="206">G252*G$52</f>
        <v>0</v>
      </c>
      <c r="H262" s="95">
        <f t="shared" si="206"/>
        <v>0</v>
      </c>
      <c r="I262" s="95">
        <f t="shared" si="206"/>
        <v>0</v>
      </c>
      <c r="J262" s="95">
        <f t="shared" si="206"/>
        <v>0</v>
      </c>
      <c r="K262" s="95">
        <f t="shared" si="206"/>
        <v>0</v>
      </c>
      <c r="L262" s="95">
        <f t="shared" si="206"/>
        <v>0</v>
      </c>
      <c r="M262" s="95">
        <f t="shared" si="206"/>
        <v>0</v>
      </c>
      <c r="N262" s="95">
        <f t="shared" si="206"/>
        <v>0</v>
      </c>
      <c r="O262" s="95">
        <f t="shared" si="206"/>
        <v>0</v>
      </c>
      <c r="P262" s="95">
        <f t="shared" si="206"/>
        <v>0</v>
      </c>
      <c r="Q262" s="95">
        <f t="shared" si="206"/>
        <v>0</v>
      </c>
      <c r="R262" s="95">
        <f t="shared" si="206"/>
        <v>0</v>
      </c>
      <c r="S262" s="95">
        <f t="shared" si="206"/>
        <v>0</v>
      </c>
      <c r="T262" s="95">
        <f t="shared" si="206"/>
        <v>0</v>
      </c>
      <c r="U262" s="95">
        <f t="shared" si="206"/>
        <v>0</v>
      </c>
      <c r="V262" s="95">
        <f t="shared" si="206"/>
        <v>0</v>
      </c>
      <c r="W262" s="95">
        <f t="shared" si="206"/>
        <v>0</v>
      </c>
      <c r="X262" s="95">
        <f t="shared" si="206"/>
        <v>0</v>
      </c>
      <c r="Y262" s="95">
        <f t="shared" si="206"/>
        <v>0</v>
      </c>
      <c r="Z262" s="95">
        <f t="shared" si="206"/>
        <v>0</v>
      </c>
      <c r="AA262" s="95">
        <f t="shared" si="206"/>
        <v>0</v>
      </c>
      <c r="AB262" s="95">
        <f t="shared" si="206"/>
        <v>0</v>
      </c>
      <c r="AC262" s="95">
        <f t="shared" si="206"/>
        <v>0</v>
      </c>
      <c r="AD262" s="95">
        <f t="shared" si="206"/>
        <v>0</v>
      </c>
      <c r="AE262" s="95">
        <f t="shared" si="206"/>
        <v>0</v>
      </c>
      <c r="AF262" s="95">
        <f t="shared" si="206"/>
        <v>0</v>
      </c>
      <c r="AG262" s="95">
        <f t="shared" si="206"/>
        <v>0</v>
      </c>
      <c r="AH262" s="95">
        <f t="shared" si="206"/>
        <v>0</v>
      </c>
      <c r="AI262" s="95">
        <f t="shared" si="206"/>
        <v>0</v>
      </c>
      <c r="AJ262" s="95">
        <f t="shared" si="206"/>
        <v>0</v>
      </c>
      <c r="AK262" s="95">
        <f t="shared" si="206"/>
        <v>0</v>
      </c>
      <c r="AL262" s="95">
        <f t="shared" si="206"/>
        <v>0</v>
      </c>
      <c r="AM262" s="95">
        <f t="shared" si="206"/>
        <v>0</v>
      </c>
      <c r="AN262" s="95">
        <f t="shared" si="206"/>
        <v>0</v>
      </c>
      <c r="AO262" s="95">
        <f t="shared" si="206"/>
        <v>0</v>
      </c>
      <c r="AP262" s="95">
        <f t="shared" si="206"/>
        <v>0</v>
      </c>
      <c r="AQ262" s="95">
        <f t="shared" si="206"/>
        <v>0</v>
      </c>
      <c r="AR262" s="95">
        <f t="shared" si="206"/>
        <v>0</v>
      </c>
      <c r="AS262" s="95">
        <f t="shared" si="206"/>
        <v>0</v>
      </c>
      <c r="AT262" s="95">
        <f t="shared" si="206"/>
        <v>0</v>
      </c>
      <c r="AU262" s="95">
        <f t="shared" si="206"/>
        <v>0</v>
      </c>
      <c r="AV262" s="95">
        <f t="shared" si="206"/>
        <v>0</v>
      </c>
      <c r="AW262" s="95">
        <f t="shared" si="206"/>
        <v>0</v>
      </c>
      <c r="AX262" s="95">
        <f t="shared" si="206"/>
        <v>0</v>
      </c>
      <c r="AY262" s="95">
        <f t="shared" si="206"/>
        <v>0</v>
      </c>
      <c r="AZ262" s="95">
        <f t="shared" si="206"/>
        <v>0</v>
      </c>
      <c r="BA262" s="95">
        <f t="shared" si="206"/>
        <v>0</v>
      </c>
      <c r="BB262" s="95">
        <f t="shared" si="206"/>
        <v>0</v>
      </c>
      <c r="BC262" s="95">
        <f t="shared" si="206"/>
        <v>0</v>
      </c>
      <c r="BD262" s="95">
        <f t="shared" si="206"/>
        <v>0</v>
      </c>
      <c r="BE262" s="95">
        <f t="shared" si="206"/>
        <v>0</v>
      </c>
      <c r="BF262" s="95">
        <f t="shared" si="206"/>
        <v>0</v>
      </c>
      <c r="BG262" s="95">
        <f t="shared" si="206"/>
        <v>0</v>
      </c>
      <c r="BH262" s="95">
        <f t="shared" si="206"/>
        <v>0</v>
      </c>
      <c r="BI262" s="95">
        <f t="shared" si="206"/>
        <v>0</v>
      </c>
      <c r="BJ262" s="95">
        <f t="shared" si="206"/>
        <v>0</v>
      </c>
      <c r="BK262" s="95">
        <f t="shared" si="206"/>
        <v>0</v>
      </c>
      <c r="BL262" s="95">
        <f t="shared" si="206"/>
        <v>0</v>
      </c>
      <c r="BM262" s="95">
        <f t="shared" si="206"/>
        <v>0</v>
      </c>
      <c r="BN262" s="95">
        <f t="shared" si="206"/>
        <v>0</v>
      </c>
      <c r="BO262" s="95">
        <f t="shared" si="206"/>
        <v>0</v>
      </c>
      <c r="BP262" s="95">
        <f t="shared" si="206"/>
        <v>0</v>
      </c>
      <c r="BQ262" s="95">
        <f t="shared" si="206"/>
        <v>0</v>
      </c>
      <c r="BR262" s="95">
        <f t="shared" si="206"/>
        <v>0</v>
      </c>
      <c r="BS262" s="95">
        <f t="shared" ref="BS262:CH264" si="207">BS252*BS$52</f>
        <v>0</v>
      </c>
      <c r="BT262" s="95">
        <f t="shared" si="207"/>
        <v>0</v>
      </c>
      <c r="BU262" s="95">
        <f t="shared" si="207"/>
        <v>0</v>
      </c>
      <c r="BV262" s="95">
        <f t="shared" si="207"/>
        <v>0</v>
      </c>
      <c r="BW262" s="95">
        <f t="shared" si="207"/>
        <v>0</v>
      </c>
      <c r="BX262" s="95">
        <f t="shared" si="207"/>
        <v>0</v>
      </c>
      <c r="BY262" s="95">
        <f t="shared" si="207"/>
        <v>0</v>
      </c>
      <c r="BZ262" s="95">
        <f t="shared" si="207"/>
        <v>0</v>
      </c>
      <c r="CA262" s="95">
        <f t="shared" si="207"/>
        <v>0</v>
      </c>
      <c r="CB262" s="95">
        <f t="shared" si="207"/>
        <v>0</v>
      </c>
      <c r="CC262" s="95">
        <f t="shared" si="207"/>
        <v>0</v>
      </c>
      <c r="CD262" s="95">
        <f t="shared" si="207"/>
        <v>0</v>
      </c>
      <c r="CE262" s="95">
        <f t="shared" si="207"/>
        <v>0</v>
      </c>
      <c r="CF262" s="95">
        <f t="shared" si="207"/>
        <v>0</v>
      </c>
      <c r="CG262" s="95">
        <f t="shared" si="207"/>
        <v>0</v>
      </c>
      <c r="CH262" s="95">
        <f t="shared" si="207"/>
        <v>0</v>
      </c>
    </row>
    <row r="263" spans="2:86">
      <c r="B263" t="s">
        <v>100</v>
      </c>
      <c r="E263" s="90">
        <f>SUM(G263:CH263)</f>
        <v>0</v>
      </c>
      <c r="F263" s="63"/>
      <c r="G263" s="91">
        <f t="shared" si="206"/>
        <v>0</v>
      </c>
      <c r="H263" s="91">
        <f t="shared" si="206"/>
        <v>0</v>
      </c>
      <c r="I263" s="91">
        <f t="shared" si="206"/>
        <v>0</v>
      </c>
      <c r="J263" s="91">
        <f t="shared" si="206"/>
        <v>0</v>
      </c>
      <c r="K263" s="91">
        <f t="shared" si="206"/>
        <v>0</v>
      </c>
      <c r="L263" s="91">
        <f t="shared" si="206"/>
        <v>0</v>
      </c>
      <c r="M263" s="91">
        <f t="shared" si="206"/>
        <v>0</v>
      </c>
      <c r="N263" s="91">
        <f t="shared" si="206"/>
        <v>0</v>
      </c>
      <c r="O263" s="91">
        <f t="shared" si="206"/>
        <v>0</v>
      </c>
      <c r="P263" s="91">
        <f t="shared" si="206"/>
        <v>0</v>
      </c>
      <c r="Q263" s="91">
        <f t="shared" si="206"/>
        <v>0</v>
      </c>
      <c r="R263" s="91">
        <f t="shared" si="206"/>
        <v>0</v>
      </c>
      <c r="S263" s="91">
        <f t="shared" si="206"/>
        <v>0</v>
      </c>
      <c r="T263" s="91">
        <f t="shared" si="206"/>
        <v>0</v>
      </c>
      <c r="U263" s="91">
        <f t="shared" si="206"/>
        <v>0</v>
      </c>
      <c r="V263" s="91">
        <f t="shared" si="206"/>
        <v>0</v>
      </c>
      <c r="W263" s="91">
        <f t="shared" si="206"/>
        <v>0</v>
      </c>
      <c r="X263" s="91">
        <f t="shared" si="206"/>
        <v>0</v>
      </c>
      <c r="Y263" s="91">
        <f t="shared" si="206"/>
        <v>0</v>
      </c>
      <c r="Z263" s="91">
        <f t="shared" si="206"/>
        <v>0</v>
      </c>
      <c r="AA263" s="91">
        <f t="shared" si="206"/>
        <v>0</v>
      </c>
      <c r="AB263" s="91">
        <f t="shared" si="206"/>
        <v>0</v>
      </c>
      <c r="AC263" s="91">
        <f t="shared" si="206"/>
        <v>0</v>
      </c>
      <c r="AD263" s="91">
        <f t="shared" si="206"/>
        <v>0</v>
      </c>
      <c r="AE263" s="91">
        <f t="shared" si="206"/>
        <v>0</v>
      </c>
      <c r="AF263" s="91">
        <f t="shared" si="206"/>
        <v>0</v>
      </c>
      <c r="AG263" s="91">
        <f t="shared" si="206"/>
        <v>0</v>
      </c>
      <c r="AH263" s="91">
        <f t="shared" si="206"/>
        <v>0</v>
      </c>
      <c r="AI263" s="91">
        <f t="shared" si="206"/>
        <v>0</v>
      </c>
      <c r="AJ263" s="91">
        <f t="shared" si="206"/>
        <v>0</v>
      </c>
      <c r="AK263" s="91">
        <f t="shared" si="206"/>
        <v>0</v>
      </c>
      <c r="AL263" s="91">
        <f t="shared" si="206"/>
        <v>0</v>
      </c>
      <c r="AM263" s="91">
        <f t="shared" si="206"/>
        <v>0</v>
      </c>
      <c r="AN263" s="91">
        <f t="shared" si="206"/>
        <v>0</v>
      </c>
      <c r="AO263" s="91">
        <f t="shared" si="206"/>
        <v>0</v>
      </c>
      <c r="AP263" s="91">
        <f t="shared" si="206"/>
        <v>0</v>
      </c>
      <c r="AQ263" s="91">
        <f t="shared" si="206"/>
        <v>0</v>
      </c>
      <c r="AR263" s="91">
        <f t="shared" si="206"/>
        <v>0</v>
      </c>
      <c r="AS263" s="91">
        <f t="shared" si="206"/>
        <v>0</v>
      </c>
      <c r="AT263" s="91">
        <f t="shared" si="206"/>
        <v>0</v>
      </c>
      <c r="AU263" s="91">
        <f t="shared" si="206"/>
        <v>0</v>
      </c>
      <c r="AV263" s="91">
        <f t="shared" si="206"/>
        <v>0</v>
      </c>
      <c r="AW263" s="91">
        <f t="shared" si="206"/>
        <v>0</v>
      </c>
      <c r="AX263" s="91">
        <f t="shared" si="206"/>
        <v>0</v>
      </c>
      <c r="AY263" s="91">
        <f t="shared" si="206"/>
        <v>0</v>
      </c>
      <c r="AZ263" s="91">
        <f t="shared" si="206"/>
        <v>0</v>
      </c>
      <c r="BA263" s="91">
        <f t="shared" si="206"/>
        <v>0</v>
      </c>
      <c r="BB263" s="91">
        <f t="shared" si="206"/>
        <v>0</v>
      </c>
      <c r="BC263" s="91">
        <f t="shared" si="206"/>
        <v>0</v>
      </c>
      <c r="BD263" s="91">
        <f t="shared" si="206"/>
        <v>0</v>
      </c>
      <c r="BE263" s="91">
        <f t="shared" si="206"/>
        <v>0</v>
      </c>
      <c r="BF263" s="91">
        <f t="shared" si="206"/>
        <v>0</v>
      </c>
      <c r="BG263" s="91">
        <f t="shared" si="206"/>
        <v>0</v>
      </c>
      <c r="BH263" s="91">
        <f t="shared" si="206"/>
        <v>0</v>
      </c>
      <c r="BI263" s="91">
        <f t="shared" si="206"/>
        <v>0</v>
      </c>
      <c r="BJ263" s="91">
        <f t="shared" si="206"/>
        <v>0</v>
      </c>
      <c r="BK263" s="91">
        <f t="shared" si="206"/>
        <v>0</v>
      </c>
      <c r="BL263" s="91">
        <f t="shared" si="206"/>
        <v>0</v>
      </c>
      <c r="BM263" s="91">
        <f t="shared" si="206"/>
        <v>0</v>
      </c>
      <c r="BN263" s="91">
        <f t="shared" si="206"/>
        <v>0</v>
      </c>
      <c r="BO263" s="91">
        <f t="shared" si="206"/>
        <v>0</v>
      </c>
      <c r="BP263" s="91">
        <f t="shared" si="206"/>
        <v>0</v>
      </c>
      <c r="BQ263" s="91">
        <f t="shared" si="206"/>
        <v>0</v>
      </c>
      <c r="BR263" s="91">
        <f t="shared" si="206"/>
        <v>0</v>
      </c>
      <c r="BS263" s="91">
        <f t="shared" si="207"/>
        <v>0</v>
      </c>
      <c r="BT263" s="91">
        <f t="shared" si="207"/>
        <v>0</v>
      </c>
      <c r="BU263" s="91">
        <f t="shared" si="207"/>
        <v>0</v>
      </c>
      <c r="BV263" s="91">
        <f t="shared" si="207"/>
        <v>0</v>
      </c>
      <c r="BW263" s="91">
        <f t="shared" si="207"/>
        <v>0</v>
      </c>
      <c r="BX263" s="91">
        <f t="shared" si="207"/>
        <v>0</v>
      </c>
      <c r="BY263" s="91">
        <f t="shared" si="207"/>
        <v>0</v>
      </c>
      <c r="BZ263" s="91">
        <f t="shared" si="207"/>
        <v>0</v>
      </c>
      <c r="CA263" s="91">
        <f t="shared" si="207"/>
        <v>0</v>
      </c>
      <c r="CB263" s="91">
        <f t="shared" si="207"/>
        <v>0</v>
      </c>
      <c r="CC263" s="91">
        <f t="shared" si="207"/>
        <v>0</v>
      </c>
      <c r="CD263" s="91">
        <f t="shared" si="207"/>
        <v>0</v>
      </c>
      <c r="CE263" s="91">
        <f t="shared" si="207"/>
        <v>0</v>
      </c>
      <c r="CF263" s="91">
        <f t="shared" si="207"/>
        <v>0</v>
      </c>
      <c r="CG263" s="91">
        <f t="shared" si="207"/>
        <v>0</v>
      </c>
      <c r="CH263" s="91">
        <f t="shared" si="207"/>
        <v>0</v>
      </c>
    </row>
    <row r="264" spans="2:86">
      <c r="B264" t="s">
        <v>101</v>
      </c>
      <c r="E264" s="88">
        <f>SUM(G264:CH264)</f>
        <v>0</v>
      </c>
      <c r="F264" s="63"/>
      <c r="G264" s="95">
        <f t="shared" si="206"/>
        <v>0</v>
      </c>
      <c r="H264" s="95">
        <f t="shared" si="206"/>
        <v>0</v>
      </c>
      <c r="I264" s="95">
        <f t="shared" si="206"/>
        <v>0</v>
      </c>
      <c r="J264" s="95">
        <f t="shared" si="206"/>
        <v>0</v>
      </c>
      <c r="K264" s="95">
        <f t="shared" si="206"/>
        <v>0</v>
      </c>
      <c r="L264" s="95">
        <f t="shared" si="206"/>
        <v>0</v>
      </c>
      <c r="M264" s="95">
        <f t="shared" si="206"/>
        <v>0</v>
      </c>
      <c r="N264" s="95">
        <f t="shared" si="206"/>
        <v>0</v>
      </c>
      <c r="O264" s="95">
        <f t="shared" si="206"/>
        <v>0</v>
      </c>
      <c r="P264" s="95">
        <f t="shared" si="206"/>
        <v>0</v>
      </c>
      <c r="Q264" s="95">
        <f t="shared" si="206"/>
        <v>0</v>
      </c>
      <c r="R264" s="95">
        <f t="shared" si="206"/>
        <v>0</v>
      </c>
      <c r="S264" s="95">
        <f t="shared" si="206"/>
        <v>0</v>
      </c>
      <c r="T264" s="95">
        <f t="shared" si="206"/>
        <v>0</v>
      </c>
      <c r="U264" s="95">
        <f t="shared" si="206"/>
        <v>0</v>
      </c>
      <c r="V264" s="95">
        <f t="shared" si="206"/>
        <v>0</v>
      </c>
      <c r="W264" s="95">
        <f t="shared" si="206"/>
        <v>0</v>
      </c>
      <c r="X264" s="95">
        <f t="shared" si="206"/>
        <v>0</v>
      </c>
      <c r="Y264" s="95">
        <f t="shared" si="206"/>
        <v>0</v>
      </c>
      <c r="Z264" s="95">
        <f t="shared" si="206"/>
        <v>0</v>
      </c>
      <c r="AA264" s="95">
        <f t="shared" si="206"/>
        <v>0</v>
      </c>
      <c r="AB264" s="95">
        <f t="shared" si="206"/>
        <v>0</v>
      </c>
      <c r="AC264" s="95">
        <f t="shared" si="206"/>
        <v>0</v>
      </c>
      <c r="AD264" s="95">
        <f t="shared" si="206"/>
        <v>0</v>
      </c>
      <c r="AE264" s="95">
        <f t="shared" si="206"/>
        <v>0</v>
      </c>
      <c r="AF264" s="95">
        <f t="shared" si="206"/>
        <v>0</v>
      </c>
      <c r="AG264" s="95">
        <f t="shared" si="206"/>
        <v>0</v>
      </c>
      <c r="AH264" s="95">
        <f t="shared" si="206"/>
        <v>0</v>
      </c>
      <c r="AI264" s="95">
        <f t="shared" si="206"/>
        <v>0</v>
      </c>
      <c r="AJ264" s="95">
        <f t="shared" si="206"/>
        <v>0</v>
      </c>
      <c r="AK264" s="95">
        <f t="shared" si="206"/>
        <v>0</v>
      </c>
      <c r="AL264" s="95">
        <f t="shared" si="206"/>
        <v>0</v>
      </c>
      <c r="AM264" s="95">
        <f t="shared" si="206"/>
        <v>0</v>
      </c>
      <c r="AN264" s="95">
        <f t="shared" si="206"/>
        <v>0</v>
      </c>
      <c r="AO264" s="95">
        <f t="shared" si="206"/>
        <v>0</v>
      </c>
      <c r="AP264" s="95">
        <f t="shared" si="206"/>
        <v>0</v>
      </c>
      <c r="AQ264" s="95">
        <f t="shared" si="206"/>
        <v>0</v>
      </c>
      <c r="AR264" s="95">
        <f t="shared" si="206"/>
        <v>0</v>
      </c>
      <c r="AS264" s="95">
        <f t="shared" si="206"/>
        <v>0</v>
      </c>
      <c r="AT264" s="95">
        <f t="shared" si="206"/>
        <v>0</v>
      </c>
      <c r="AU264" s="95">
        <f t="shared" si="206"/>
        <v>0</v>
      </c>
      <c r="AV264" s="95">
        <f t="shared" si="206"/>
        <v>0</v>
      </c>
      <c r="AW264" s="95">
        <f t="shared" si="206"/>
        <v>0</v>
      </c>
      <c r="AX264" s="95">
        <f t="shared" si="206"/>
        <v>0</v>
      </c>
      <c r="AY264" s="95">
        <f t="shared" si="206"/>
        <v>0</v>
      </c>
      <c r="AZ264" s="95">
        <f t="shared" si="206"/>
        <v>0</v>
      </c>
      <c r="BA264" s="95">
        <f t="shared" si="206"/>
        <v>0</v>
      </c>
      <c r="BB264" s="95">
        <f t="shared" si="206"/>
        <v>0</v>
      </c>
      <c r="BC264" s="95">
        <f t="shared" si="206"/>
        <v>0</v>
      </c>
      <c r="BD264" s="95">
        <f t="shared" si="206"/>
        <v>0</v>
      </c>
      <c r="BE264" s="95">
        <f t="shared" si="206"/>
        <v>0</v>
      </c>
      <c r="BF264" s="95">
        <f t="shared" si="206"/>
        <v>0</v>
      </c>
      <c r="BG264" s="95">
        <f t="shared" si="206"/>
        <v>0</v>
      </c>
      <c r="BH264" s="95">
        <f t="shared" si="206"/>
        <v>0</v>
      </c>
      <c r="BI264" s="95">
        <f t="shared" si="206"/>
        <v>0</v>
      </c>
      <c r="BJ264" s="95">
        <f t="shared" si="206"/>
        <v>0</v>
      </c>
      <c r="BK264" s="95">
        <f t="shared" si="206"/>
        <v>0</v>
      </c>
      <c r="BL264" s="95">
        <f t="shared" si="206"/>
        <v>0</v>
      </c>
      <c r="BM264" s="95">
        <f t="shared" si="206"/>
        <v>0</v>
      </c>
      <c r="BN264" s="95">
        <f t="shared" si="206"/>
        <v>0</v>
      </c>
      <c r="BO264" s="95">
        <f t="shared" si="206"/>
        <v>0</v>
      </c>
      <c r="BP264" s="95">
        <f t="shared" si="206"/>
        <v>0</v>
      </c>
      <c r="BQ264" s="95">
        <f t="shared" si="206"/>
        <v>0</v>
      </c>
      <c r="BR264" s="95">
        <f t="shared" si="206"/>
        <v>0</v>
      </c>
      <c r="BS264" s="95">
        <f t="shared" si="207"/>
        <v>0</v>
      </c>
      <c r="BT264" s="95">
        <f t="shared" si="207"/>
        <v>0</v>
      </c>
      <c r="BU264" s="95">
        <f t="shared" si="207"/>
        <v>0</v>
      </c>
      <c r="BV264" s="95">
        <f t="shared" si="207"/>
        <v>0</v>
      </c>
      <c r="BW264" s="95">
        <f t="shared" si="207"/>
        <v>0</v>
      </c>
      <c r="BX264" s="95">
        <f t="shared" si="207"/>
        <v>0</v>
      </c>
      <c r="BY264" s="95">
        <f t="shared" si="207"/>
        <v>0</v>
      </c>
      <c r="BZ264" s="95">
        <f t="shared" si="207"/>
        <v>0</v>
      </c>
      <c r="CA264" s="95">
        <f t="shared" si="207"/>
        <v>0</v>
      </c>
      <c r="CB264" s="95">
        <f t="shared" si="207"/>
        <v>0</v>
      </c>
      <c r="CC264" s="95">
        <f t="shared" si="207"/>
        <v>0</v>
      </c>
      <c r="CD264" s="95">
        <f t="shared" si="207"/>
        <v>0</v>
      </c>
      <c r="CE264" s="95">
        <f t="shared" si="207"/>
        <v>0</v>
      </c>
      <c r="CF264" s="95">
        <f t="shared" si="207"/>
        <v>0</v>
      </c>
      <c r="CG264" s="95">
        <f t="shared" si="207"/>
        <v>0</v>
      </c>
      <c r="CH264" s="95">
        <f t="shared" si="207"/>
        <v>0</v>
      </c>
    </row>
    <row r="265" spans="2:86">
      <c r="E265" s="90"/>
      <c r="F265" s="63"/>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0"/>
      <c r="AY265" s="90"/>
      <c r="AZ265" s="90"/>
      <c r="BA265" s="90"/>
      <c r="BB265" s="90"/>
      <c r="BC265" s="90"/>
      <c r="BD265" s="90"/>
      <c r="BE265" s="90"/>
      <c r="BF265" s="90"/>
      <c r="BG265" s="90"/>
      <c r="BH265" s="90"/>
      <c r="BI265" s="90"/>
      <c r="BJ265" s="90"/>
      <c r="BK265" s="90"/>
      <c r="BL265" s="90"/>
      <c r="BM265" s="90"/>
      <c r="BN265" s="90"/>
      <c r="BO265" s="90"/>
      <c r="BP265" s="90"/>
      <c r="BQ265" s="90"/>
      <c r="BR265" s="90"/>
      <c r="BS265" s="90"/>
      <c r="BT265" s="90"/>
      <c r="BU265" s="90"/>
      <c r="BV265" s="90"/>
      <c r="BW265" s="90"/>
      <c r="BX265" s="90"/>
      <c r="BY265" s="90"/>
      <c r="BZ265" s="90"/>
      <c r="CA265" s="90"/>
      <c r="CB265" s="90"/>
      <c r="CC265" s="90"/>
      <c r="CD265" s="90"/>
      <c r="CE265" s="90"/>
      <c r="CF265" s="90"/>
      <c r="CG265" s="90"/>
      <c r="CH265" s="90"/>
    </row>
    <row r="266" spans="2:86">
      <c r="B266" t="s">
        <v>102</v>
      </c>
      <c r="C266" s="63"/>
      <c r="D266" s="63"/>
      <c r="E266" s="88">
        <f>SUM(G266:CH266)</f>
        <v>0</v>
      </c>
      <c r="F266" s="63"/>
      <c r="G266" s="95">
        <f t="shared" ref="G266:BR268" si="208">G256*G$52</f>
        <v>0</v>
      </c>
      <c r="H266" s="95">
        <f t="shared" si="208"/>
        <v>0</v>
      </c>
      <c r="I266" s="95">
        <f t="shared" si="208"/>
        <v>0</v>
      </c>
      <c r="J266" s="95">
        <f t="shared" si="208"/>
        <v>0</v>
      </c>
      <c r="K266" s="95">
        <f t="shared" si="208"/>
        <v>0</v>
      </c>
      <c r="L266" s="95">
        <f t="shared" si="208"/>
        <v>0</v>
      </c>
      <c r="M266" s="95">
        <f t="shared" si="208"/>
        <v>0</v>
      </c>
      <c r="N266" s="95">
        <f t="shared" si="208"/>
        <v>0</v>
      </c>
      <c r="O266" s="95">
        <f t="shared" si="208"/>
        <v>0</v>
      </c>
      <c r="P266" s="95">
        <f t="shared" si="208"/>
        <v>0</v>
      </c>
      <c r="Q266" s="95">
        <f t="shared" si="208"/>
        <v>0</v>
      </c>
      <c r="R266" s="95">
        <f t="shared" si="208"/>
        <v>0</v>
      </c>
      <c r="S266" s="95">
        <f t="shared" si="208"/>
        <v>0</v>
      </c>
      <c r="T266" s="95">
        <f t="shared" si="208"/>
        <v>0</v>
      </c>
      <c r="U266" s="95">
        <f t="shared" si="208"/>
        <v>0</v>
      </c>
      <c r="V266" s="95">
        <f t="shared" si="208"/>
        <v>0</v>
      </c>
      <c r="W266" s="95">
        <f t="shared" si="208"/>
        <v>0</v>
      </c>
      <c r="X266" s="95">
        <f t="shared" si="208"/>
        <v>0</v>
      </c>
      <c r="Y266" s="95">
        <f t="shared" si="208"/>
        <v>0</v>
      </c>
      <c r="Z266" s="95">
        <f t="shared" si="208"/>
        <v>0</v>
      </c>
      <c r="AA266" s="95">
        <f t="shared" si="208"/>
        <v>0</v>
      </c>
      <c r="AB266" s="95">
        <f t="shared" si="208"/>
        <v>0</v>
      </c>
      <c r="AC266" s="95">
        <f t="shared" si="208"/>
        <v>0</v>
      </c>
      <c r="AD266" s="95">
        <f t="shared" si="208"/>
        <v>0</v>
      </c>
      <c r="AE266" s="95">
        <f t="shared" si="208"/>
        <v>0</v>
      </c>
      <c r="AF266" s="95">
        <f t="shared" si="208"/>
        <v>0</v>
      </c>
      <c r="AG266" s="95">
        <f t="shared" si="208"/>
        <v>0</v>
      </c>
      <c r="AH266" s="95">
        <f t="shared" si="208"/>
        <v>0</v>
      </c>
      <c r="AI266" s="95">
        <f t="shared" si="208"/>
        <v>0</v>
      </c>
      <c r="AJ266" s="95">
        <f t="shared" si="208"/>
        <v>0</v>
      </c>
      <c r="AK266" s="95">
        <f t="shared" si="208"/>
        <v>0</v>
      </c>
      <c r="AL266" s="95">
        <f t="shared" si="208"/>
        <v>0</v>
      </c>
      <c r="AM266" s="95">
        <f t="shared" si="208"/>
        <v>0</v>
      </c>
      <c r="AN266" s="95">
        <f t="shared" si="208"/>
        <v>0</v>
      </c>
      <c r="AO266" s="95">
        <f t="shared" si="208"/>
        <v>0</v>
      </c>
      <c r="AP266" s="95">
        <f t="shared" si="208"/>
        <v>0</v>
      </c>
      <c r="AQ266" s="95">
        <f t="shared" si="208"/>
        <v>0</v>
      </c>
      <c r="AR266" s="95">
        <f t="shared" si="208"/>
        <v>0</v>
      </c>
      <c r="AS266" s="95">
        <f t="shared" si="208"/>
        <v>0</v>
      </c>
      <c r="AT266" s="95">
        <f t="shared" si="208"/>
        <v>0</v>
      </c>
      <c r="AU266" s="95">
        <f t="shared" si="208"/>
        <v>0</v>
      </c>
      <c r="AV266" s="95">
        <f t="shared" si="208"/>
        <v>0</v>
      </c>
      <c r="AW266" s="95">
        <f t="shared" si="208"/>
        <v>0</v>
      </c>
      <c r="AX266" s="95">
        <f t="shared" si="208"/>
        <v>0</v>
      </c>
      <c r="AY266" s="95">
        <f t="shared" si="208"/>
        <v>0</v>
      </c>
      <c r="AZ266" s="95">
        <f t="shared" si="208"/>
        <v>0</v>
      </c>
      <c r="BA266" s="95">
        <f t="shared" si="208"/>
        <v>0</v>
      </c>
      <c r="BB266" s="95">
        <f t="shared" si="208"/>
        <v>0</v>
      </c>
      <c r="BC266" s="95">
        <f t="shared" si="208"/>
        <v>0</v>
      </c>
      <c r="BD266" s="95">
        <f t="shared" si="208"/>
        <v>0</v>
      </c>
      <c r="BE266" s="95">
        <f t="shared" si="208"/>
        <v>0</v>
      </c>
      <c r="BF266" s="95">
        <f t="shared" si="208"/>
        <v>0</v>
      </c>
      <c r="BG266" s="95">
        <f t="shared" si="208"/>
        <v>0</v>
      </c>
      <c r="BH266" s="95">
        <f t="shared" si="208"/>
        <v>0</v>
      </c>
      <c r="BI266" s="95">
        <f t="shared" si="208"/>
        <v>0</v>
      </c>
      <c r="BJ266" s="95">
        <f t="shared" si="208"/>
        <v>0</v>
      </c>
      <c r="BK266" s="95">
        <f t="shared" si="208"/>
        <v>0</v>
      </c>
      <c r="BL266" s="95">
        <f t="shared" si="208"/>
        <v>0</v>
      </c>
      <c r="BM266" s="95">
        <f t="shared" si="208"/>
        <v>0</v>
      </c>
      <c r="BN266" s="95">
        <f t="shared" si="208"/>
        <v>0</v>
      </c>
      <c r="BO266" s="95">
        <f t="shared" si="208"/>
        <v>0</v>
      </c>
      <c r="BP266" s="95">
        <f t="shared" si="208"/>
        <v>0</v>
      </c>
      <c r="BQ266" s="95">
        <f t="shared" si="208"/>
        <v>0</v>
      </c>
      <c r="BR266" s="95">
        <f t="shared" si="208"/>
        <v>0</v>
      </c>
      <c r="BS266" s="95">
        <f t="shared" ref="BS266:CH268" si="209">BS256*BS$52</f>
        <v>0</v>
      </c>
      <c r="BT266" s="95">
        <f t="shared" si="209"/>
        <v>0</v>
      </c>
      <c r="BU266" s="95">
        <f t="shared" si="209"/>
        <v>0</v>
      </c>
      <c r="BV266" s="95">
        <f t="shared" si="209"/>
        <v>0</v>
      </c>
      <c r="BW266" s="95">
        <f t="shared" si="209"/>
        <v>0</v>
      </c>
      <c r="BX266" s="95">
        <f t="shared" si="209"/>
        <v>0</v>
      </c>
      <c r="BY266" s="95">
        <f t="shared" si="209"/>
        <v>0</v>
      </c>
      <c r="BZ266" s="95">
        <f t="shared" si="209"/>
        <v>0</v>
      </c>
      <c r="CA266" s="95">
        <f t="shared" si="209"/>
        <v>0</v>
      </c>
      <c r="CB266" s="95">
        <f t="shared" si="209"/>
        <v>0</v>
      </c>
      <c r="CC266" s="95">
        <f t="shared" si="209"/>
        <v>0</v>
      </c>
      <c r="CD266" s="95">
        <f t="shared" si="209"/>
        <v>0</v>
      </c>
      <c r="CE266" s="95">
        <f t="shared" si="209"/>
        <v>0</v>
      </c>
      <c r="CF266" s="95">
        <f t="shared" si="209"/>
        <v>0</v>
      </c>
      <c r="CG266" s="95">
        <f t="shared" si="209"/>
        <v>0</v>
      </c>
      <c r="CH266" s="95">
        <f t="shared" si="209"/>
        <v>0</v>
      </c>
    </row>
    <row r="267" spans="2:86">
      <c r="B267" t="s">
        <v>103</v>
      </c>
      <c r="E267" s="90">
        <f>SUM(G267:CH267)</f>
        <v>0</v>
      </c>
      <c r="F267" s="63"/>
      <c r="G267" s="91">
        <f t="shared" si="208"/>
        <v>0</v>
      </c>
      <c r="H267" s="91">
        <f t="shared" si="208"/>
        <v>0</v>
      </c>
      <c r="I267" s="91">
        <f t="shared" si="208"/>
        <v>0</v>
      </c>
      <c r="J267" s="91">
        <f t="shared" si="208"/>
        <v>0</v>
      </c>
      <c r="K267" s="91">
        <f t="shared" si="208"/>
        <v>0</v>
      </c>
      <c r="L267" s="91">
        <f t="shared" si="208"/>
        <v>0</v>
      </c>
      <c r="M267" s="91">
        <f t="shared" si="208"/>
        <v>0</v>
      </c>
      <c r="N267" s="91">
        <f t="shared" si="208"/>
        <v>0</v>
      </c>
      <c r="O267" s="91">
        <f t="shared" si="208"/>
        <v>0</v>
      </c>
      <c r="P267" s="91">
        <f t="shared" si="208"/>
        <v>0</v>
      </c>
      <c r="Q267" s="91">
        <f t="shared" si="208"/>
        <v>0</v>
      </c>
      <c r="R267" s="91">
        <f t="shared" si="208"/>
        <v>0</v>
      </c>
      <c r="S267" s="91">
        <f t="shared" si="208"/>
        <v>0</v>
      </c>
      <c r="T267" s="91">
        <f t="shared" si="208"/>
        <v>0</v>
      </c>
      <c r="U267" s="91">
        <f t="shared" si="208"/>
        <v>0</v>
      </c>
      <c r="V267" s="91">
        <f t="shared" si="208"/>
        <v>0</v>
      </c>
      <c r="W267" s="91">
        <f t="shared" si="208"/>
        <v>0</v>
      </c>
      <c r="X267" s="91">
        <f t="shared" si="208"/>
        <v>0</v>
      </c>
      <c r="Y267" s="91">
        <f t="shared" si="208"/>
        <v>0</v>
      </c>
      <c r="Z267" s="91">
        <f t="shared" si="208"/>
        <v>0</v>
      </c>
      <c r="AA267" s="91">
        <f t="shared" si="208"/>
        <v>0</v>
      </c>
      <c r="AB267" s="91">
        <f t="shared" si="208"/>
        <v>0</v>
      </c>
      <c r="AC267" s="91">
        <f t="shared" si="208"/>
        <v>0</v>
      </c>
      <c r="AD267" s="91">
        <f t="shared" si="208"/>
        <v>0</v>
      </c>
      <c r="AE267" s="91">
        <f t="shared" si="208"/>
        <v>0</v>
      </c>
      <c r="AF267" s="91">
        <f t="shared" si="208"/>
        <v>0</v>
      </c>
      <c r="AG267" s="91">
        <f t="shared" si="208"/>
        <v>0</v>
      </c>
      <c r="AH267" s="91">
        <f t="shared" si="208"/>
        <v>0</v>
      </c>
      <c r="AI267" s="91">
        <f t="shared" si="208"/>
        <v>0</v>
      </c>
      <c r="AJ267" s="91">
        <f t="shared" si="208"/>
        <v>0</v>
      </c>
      <c r="AK267" s="91">
        <f t="shared" si="208"/>
        <v>0</v>
      </c>
      <c r="AL267" s="91">
        <f t="shared" si="208"/>
        <v>0</v>
      </c>
      <c r="AM267" s="91">
        <f t="shared" si="208"/>
        <v>0</v>
      </c>
      <c r="AN267" s="91">
        <f t="shared" si="208"/>
        <v>0</v>
      </c>
      <c r="AO267" s="91">
        <f t="shared" si="208"/>
        <v>0</v>
      </c>
      <c r="AP267" s="91">
        <f t="shared" si="208"/>
        <v>0</v>
      </c>
      <c r="AQ267" s="91">
        <f t="shared" si="208"/>
        <v>0</v>
      </c>
      <c r="AR267" s="91">
        <f t="shared" si="208"/>
        <v>0</v>
      </c>
      <c r="AS267" s="91">
        <f t="shared" si="208"/>
        <v>0</v>
      </c>
      <c r="AT267" s="91">
        <f t="shared" si="208"/>
        <v>0</v>
      </c>
      <c r="AU267" s="91">
        <f t="shared" si="208"/>
        <v>0</v>
      </c>
      <c r="AV267" s="91">
        <f t="shared" si="208"/>
        <v>0</v>
      </c>
      <c r="AW267" s="91">
        <f t="shared" si="208"/>
        <v>0</v>
      </c>
      <c r="AX267" s="91">
        <f t="shared" si="208"/>
        <v>0</v>
      </c>
      <c r="AY267" s="91">
        <f t="shared" si="208"/>
        <v>0</v>
      </c>
      <c r="AZ267" s="91">
        <f t="shared" si="208"/>
        <v>0</v>
      </c>
      <c r="BA267" s="91">
        <f t="shared" si="208"/>
        <v>0</v>
      </c>
      <c r="BB267" s="91">
        <f t="shared" si="208"/>
        <v>0</v>
      </c>
      <c r="BC267" s="91">
        <f t="shared" si="208"/>
        <v>0</v>
      </c>
      <c r="BD267" s="91">
        <f t="shared" si="208"/>
        <v>0</v>
      </c>
      <c r="BE267" s="91">
        <f t="shared" si="208"/>
        <v>0</v>
      </c>
      <c r="BF267" s="91">
        <f t="shared" si="208"/>
        <v>0</v>
      </c>
      <c r="BG267" s="91">
        <f t="shared" si="208"/>
        <v>0</v>
      </c>
      <c r="BH267" s="91">
        <f t="shared" si="208"/>
        <v>0</v>
      </c>
      <c r="BI267" s="91">
        <f t="shared" si="208"/>
        <v>0</v>
      </c>
      <c r="BJ267" s="91">
        <f t="shared" si="208"/>
        <v>0</v>
      </c>
      <c r="BK267" s="91">
        <f t="shared" si="208"/>
        <v>0</v>
      </c>
      <c r="BL267" s="91">
        <f t="shared" si="208"/>
        <v>0</v>
      </c>
      <c r="BM267" s="91">
        <f t="shared" si="208"/>
        <v>0</v>
      </c>
      <c r="BN267" s="91">
        <f t="shared" si="208"/>
        <v>0</v>
      </c>
      <c r="BO267" s="91">
        <f t="shared" si="208"/>
        <v>0</v>
      </c>
      <c r="BP267" s="91">
        <f t="shared" si="208"/>
        <v>0</v>
      </c>
      <c r="BQ267" s="91">
        <f t="shared" si="208"/>
        <v>0</v>
      </c>
      <c r="BR267" s="91">
        <f t="shared" si="208"/>
        <v>0</v>
      </c>
      <c r="BS267" s="91">
        <f t="shared" si="209"/>
        <v>0</v>
      </c>
      <c r="BT267" s="91">
        <f t="shared" si="209"/>
        <v>0</v>
      </c>
      <c r="BU267" s="91">
        <f t="shared" si="209"/>
        <v>0</v>
      </c>
      <c r="BV267" s="91">
        <f t="shared" si="209"/>
        <v>0</v>
      </c>
      <c r="BW267" s="91">
        <f t="shared" si="209"/>
        <v>0</v>
      </c>
      <c r="BX267" s="91">
        <f t="shared" si="209"/>
        <v>0</v>
      </c>
      <c r="BY267" s="91">
        <f t="shared" si="209"/>
        <v>0</v>
      </c>
      <c r="BZ267" s="91">
        <f t="shared" si="209"/>
        <v>0</v>
      </c>
      <c r="CA267" s="91">
        <f t="shared" si="209"/>
        <v>0</v>
      </c>
      <c r="CB267" s="91">
        <f t="shared" si="209"/>
        <v>0</v>
      </c>
      <c r="CC267" s="91">
        <f t="shared" si="209"/>
        <v>0</v>
      </c>
      <c r="CD267" s="91">
        <f t="shared" si="209"/>
        <v>0</v>
      </c>
      <c r="CE267" s="91">
        <f t="shared" si="209"/>
        <v>0</v>
      </c>
      <c r="CF267" s="91">
        <f t="shared" si="209"/>
        <v>0</v>
      </c>
      <c r="CG267" s="91">
        <f t="shared" si="209"/>
        <v>0</v>
      </c>
      <c r="CH267" s="91">
        <f t="shared" si="209"/>
        <v>0</v>
      </c>
    </row>
    <row r="268" spans="2:86">
      <c r="B268" t="s">
        <v>104</v>
      </c>
      <c r="E268" s="88">
        <f>SUM(G268:CH268)</f>
        <v>0</v>
      </c>
      <c r="F268" s="63"/>
      <c r="G268" s="95">
        <f t="shared" si="208"/>
        <v>0</v>
      </c>
      <c r="H268" s="95">
        <f t="shared" si="208"/>
        <v>0</v>
      </c>
      <c r="I268" s="95">
        <f t="shared" si="208"/>
        <v>0</v>
      </c>
      <c r="J268" s="95">
        <f t="shared" si="208"/>
        <v>0</v>
      </c>
      <c r="K268" s="95">
        <f t="shared" si="208"/>
        <v>0</v>
      </c>
      <c r="L268" s="95">
        <f t="shared" si="208"/>
        <v>0</v>
      </c>
      <c r="M268" s="95">
        <f t="shared" si="208"/>
        <v>0</v>
      </c>
      <c r="N268" s="95">
        <f t="shared" si="208"/>
        <v>0</v>
      </c>
      <c r="O268" s="95">
        <f t="shared" si="208"/>
        <v>0</v>
      </c>
      <c r="P268" s="95">
        <f t="shared" si="208"/>
        <v>0</v>
      </c>
      <c r="Q268" s="95">
        <f t="shared" si="208"/>
        <v>0</v>
      </c>
      <c r="R268" s="95">
        <f t="shared" si="208"/>
        <v>0</v>
      </c>
      <c r="S268" s="95">
        <f t="shared" si="208"/>
        <v>0</v>
      </c>
      <c r="T268" s="95">
        <f t="shared" si="208"/>
        <v>0</v>
      </c>
      <c r="U268" s="95">
        <f t="shared" si="208"/>
        <v>0</v>
      </c>
      <c r="V268" s="95">
        <f t="shared" si="208"/>
        <v>0</v>
      </c>
      <c r="W268" s="95">
        <f t="shared" si="208"/>
        <v>0</v>
      </c>
      <c r="X268" s="95">
        <f t="shared" si="208"/>
        <v>0</v>
      </c>
      <c r="Y268" s="95">
        <f t="shared" si="208"/>
        <v>0</v>
      </c>
      <c r="Z268" s="95">
        <f t="shared" si="208"/>
        <v>0</v>
      </c>
      <c r="AA268" s="95">
        <f t="shared" si="208"/>
        <v>0</v>
      </c>
      <c r="AB268" s="95">
        <f t="shared" si="208"/>
        <v>0</v>
      </c>
      <c r="AC268" s="95">
        <f t="shared" si="208"/>
        <v>0</v>
      </c>
      <c r="AD268" s="95">
        <f t="shared" si="208"/>
        <v>0</v>
      </c>
      <c r="AE268" s="95">
        <f t="shared" si="208"/>
        <v>0</v>
      </c>
      <c r="AF268" s="95">
        <f t="shared" si="208"/>
        <v>0</v>
      </c>
      <c r="AG268" s="95">
        <f t="shared" si="208"/>
        <v>0</v>
      </c>
      <c r="AH268" s="95">
        <f t="shared" si="208"/>
        <v>0</v>
      </c>
      <c r="AI268" s="95">
        <f t="shared" si="208"/>
        <v>0</v>
      </c>
      <c r="AJ268" s="95">
        <f t="shared" si="208"/>
        <v>0</v>
      </c>
      <c r="AK268" s="95">
        <f t="shared" si="208"/>
        <v>0</v>
      </c>
      <c r="AL268" s="95">
        <f t="shared" si="208"/>
        <v>0</v>
      </c>
      <c r="AM268" s="95">
        <f t="shared" si="208"/>
        <v>0</v>
      </c>
      <c r="AN268" s="95">
        <f t="shared" si="208"/>
        <v>0</v>
      </c>
      <c r="AO268" s="95">
        <f t="shared" si="208"/>
        <v>0</v>
      </c>
      <c r="AP268" s="95">
        <f t="shared" si="208"/>
        <v>0</v>
      </c>
      <c r="AQ268" s="95">
        <f t="shared" si="208"/>
        <v>0</v>
      </c>
      <c r="AR268" s="95">
        <f t="shared" si="208"/>
        <v>0</v>
      </c>
      <c r="AS268" s="95">
        <f t="shared" si="208"/>
        <v>0</v>
      </c>
      <c r="AT268" s="95">
        <f t="shared" si="208"/>
        <v>0</v>
      </c>
      <c r="AU268" s="95">
        <f t="shared" si="208"/>
        <v>0</v>
      </c>
      <c r="AV268" s="95">
        <f t="shared" si="208"/>
        <v>0</v>
      </c>
      <c r="AW268" s="95">
        <f t="shared" si="208"/>
        <v>0</v>
      </c>
      <c r="AX268" s="95">
        <f t="shared" si="208"/>
        <v>0</v>
      </c>
      <c r="AY268" s="95">
        <f t="shared" si="208"/>
        <v>0</v>
      </c>
      <c r="AZ268" s="95">
        <f t="shared" si="208"/>
        <v>0</v>
      </c>
      <c r="BA268" s="95">
        <f t="shared" si="208"/>
        <v>0</v>
      </c>
      <c r="BB268" s="95">
        <f t="shared" si="208"/>
        <v>0</v>
      </c>
      <c r="BC268" s="95">
        <f t="shared" si="208"/>
        <v>0</v>
      </c>
      <c r="BD268" s="95">
        <f t="shared" si="208"/>
        <v>0</v>
      </c>
      <c r="BE268" s="95">
        <f t="shared" si="208"/>
        <v>0</v>
      </c>
      <c r="BF268" s="95">
        <f t="shared" si="208"/>
        <v>0</v>
      </c>
      <c r="BG268" s="95">
        <f t="shared" si="208"/>
        <v>0</v>
      </c>
      <c r="BH268" s="95">
        <f t="shared" si="208"/>
        <v>0</v>
      </c>
      <c r="BI268" s="95">
        <f t="shared" si="208"/>
        <v>0</v>
      </c>
      <c r="BJ268" s="95">
        <f t="shared" si="208"/>
        <v>0</v>
      </c>
      <c r="BK268" s="95">
        <f t="shared" si="208"/>
        <v>0</v>
      </c>
      <c r="BL268" s="95">
        <f t="shared" si="208"/>
        <v>0</v>
      </c>
      <c r="BM268" s="95">
        <f t="shared" si="208"/>
        <v>0</v>
      </c>
      <c r="BN268" s="95">
        <f t="shared" si="208"/>
        <v>0</v>
      </c>
      <c r="BO268" s="95">
        <f t="shared" si="208"/>
        <v>0</v>
      </c>
      <c r="BP268" s="95">
        <f t="shared" si="208"/>
        <v>0</v>
      </c>
      <c r="BQ268" s="95">
        <f t="shared" si="208"/>
        <v>0</v>
      </c>
      <c r="BR268" s="95">
        <f t="shared" si="208"/>
        <v>0</v>
      </c>
      <c r="BS268" s="95">
        <f t="shared" si="209"/>
        <v>0</v>
      </c>
      <c r="BT268" s="95">
        <f t="shared" si="209"/>
        <v>0</v>
      </c>
      <c r="BU268" s="95">
        <f t="shared" si="209"/>
        <v>0</v>
      </c>
      <c r="BV268" s="95">
        <f t="shared" si="209"/>
        <v>0</v>
      </c>
      <c r="BW268" s="95">
        <f t="shared" si="209"/>
        <v>0</v>
      </c>
      <c r="BX268" s="95">
        <f t="shared" si="209"/>
        <v>0</v>
      </c>
      <c r="BY268" s="95">
        <f t="shared" si="209"/>
        <v>0</v>
      </c>
      <c r="BZ268" s="95">
        <f t="shared" si="209"/>
        <v>0</v>
      </c>
      <c r="CA268" s="95">
        <f t="shared" si="209"/>
        <v>0</v>
      </c>
      <c r="CB268" s="95">
        <f t="shared" si="209"/>
        <v>0</v>
      </c>
      <c r="CC268" s="95">
        <f t="shared" si="209"/>
        <v>0</v>
      </c>
      <c r="CD268" s="95">
        <f t="shared" si="209"/>
        <v>0</v>
      </c>
      <c r="CE268" s="95">
        <f t="shared" si="209"/>
        <v>0</v>
      </c>
      <c r="CF268" s="95">
        <f t="shared" si="209"/>
        <v>0</v>
      </c>
      <c r="CG268" s="95">
        <f t="shared" si="209"/>
        <v>0</v>
      </c>
      <c r="CH268" s="95">
        <f t="shared" si="209"/>
        <v>0</v>
      </c>
    </row>
    <row r="269" spans="2:86">
      <c r="B269" s="63"/>
      <c r="E269" s="90"/>
      <c r="F269" s="63"/>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c r="BK269" s="90"/>
      <c r="BL269" s="90"/>
      <c r="BM269" s="90"/>
      <c r="BN269" s="90"/>
      <c r="BO269" s="90"/>
      <c r="BP269" s="90"/>
      <c r="BQ269" s="90"/>
      <c r="BR269" s="90"/>
      <c r="BS269" s="90"/>
      <c r="BT269" s="90"/>
      <c r="BU269" s="90"/>
      <c r="BV269" s="90"/>
      <c r="BW269" s="90"/>
      <c r="BX269" s="90"/>
      <c r="BY269" s="90"/>
      <c r="BZ269" s="90"/>
      <c r="CA269" s="90"/>
      <c r="CB269" s="90"/>
      <c r="CC269" s="90"/>
      <c r="CD269" s="90"/>
      <c r="CE269" s="90"/>
      <c r="CF269" s="90"/>
      <c r="CG269" s="90"/>
      <c r="CH269" s="90"/>
    </row>
    <row r="270" spans="2:86">
      <c r="B270" s="63" t="s">
        <v>105</v>
      </c>
    </row>
    <row r="271" spans="2:86">
      <c r="B271" t="s">
        <v>106</v>
      </c>
      <c r="C271" t="b">
        <f>IF(SUM(E110,E137,E164,E191,E218,E245)=E86,TRUE,FALSE)</f>
        <v>1</v>
      </c>
    </row>
    <row r="272" spans="2:86">
      <c r="B272" t="s">
        <v>107</v>
      </c>
      <c r="C272" t="b">
        <f>IF(SUM(E117,E144,E171,E198,E225,E252)=E87,TRUE,FALSE)</f>
        <v>1</v>
      </c>
    </row>
    <row r="273" spans="2:86">
      <c r="B273" t="s">
        <v>108</v>
      </c>
      <c r="C273" t="b">
        <f>SUM(E122,E149,E176,E203,E230,E257)=E95</f>
        <v>1</v>
      </c>
    </row>
    <row r="275" spans="2:86">
      <c r="B275" s="79" t="s">
        <v>109</v>
      </c>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c r="BC275" s="99"/>
      <c r="BD275" s="99"/>
      <c r="BE275" s="99"/>
      <c r="BF275" s="99"/>
      <c r="BG275" s="99"/>
      <c r="BH275" s="99"/>
      <c r="BI275" s="99"/>
      <c r="BJ275" s="99"/>
      <c r="BK275" s="99"/>
      <c r="BL275" s="99"/>
      <c r="BM275" s="99"/>
      <c r="BN275" s="99"/>
      <c r="BO275" s="99"/>
      <c r="BP275" s="99"/>
      <c r="BQ275" s="99"/>
      <c r="BR275" s="99"/>
      <c r="BS275" s="99"/>
      <c r="BT275" s="99"/>
      <c r="BU275" s="99"/>
      <c r="BV275" s="99"/>
      <c r="BW275" s="99"/>
      <c r="BX275" s="99"/>
      <c r="BY275" s="99"/>
      <c r="BZ275" s="99"/>
      <c r="CA275" s="99"/>
      <c r="CB275" s="99"/>
      <c r="CC275" s="99"/>
      <c r="CD275" s="99"/>
      <c r="CE275" s="99"/>
      <c r="CF275" s="99"/>
      <c r="CG275" s="99"/>
      <c r="CH275" s="99"/>
    </row>
    <row r="277" spans="2:86">
      <c r="B277" s="100" t="s">
        <v>89</v>
      </c>
      <c r="C277" s="101"/>
      <c r="D277" s="101"/>
      <c r="E277" s="101"/>
    </row>
    <row r="279" spans="2:86">
      <c r="B279" s="63" t="s">
        <v>110</v>
      </c>
    </row>
    <row r="281" spans="2:86">
      <c r="B281" t="s">
        <v>111</v>
      </c>
      <c r="E281" s="102">
        <f>IF(ISERROR(XIRR(H93:CH93,H$4:CH$4)),0,XIRR(H93:CH93,H$4:CH$4))</f>
        <v>5.6190699338912976E-3</v>
      </c>
    </row>
    <row r="282" spans="2:86">
      <c r="B282" t="s">
        <v>112</v>
      </c>
      <c r="E282" s="102">
        <f>IF(ISERROR(XIRR(H92:CH92,H$4:CH$4)),0,XIRR(H92:CH92,H$4:CH$4))</f>
        <v>0.12884295582771299</v>
      </c>
    </row>
    <row r="284" spans="2:86">
      <c r="B284" s="63" t="s">
        <v>113</v>
      </c>
    </row>
    <row r="286" spans="2:86">
      <c r="B286" t="s">
        <v>111</v>
      </c>
      <c r="E286" s="102">
        <f>IF(ISERROR(XIRR(H96:CH96,H$4:CH$4)),0,XIRR(H96:CH96,H$4:CH$4))</f>
        <v>5.6190699338912976E-3</v>
      </c>
    </row>
    <row r="287" spans="2:86">
      <c r="B287" t="s">
        <v>112</v>
      </c>
      <c r="E287" s="102">
        <f>IF(ISERROR(XIRR(H95:CH95,H$4:CH$4)),0,XIRR(H95:CH95,H$4:CH$4))</f>
        <v>0.12884295582771299</v>
      </c>
    </row>
    <row r="289" spans="2:5">
      <c r="B289" s="63" t="s">
        <v>114</v>
      </c>
    </row>
    <row r="291" spans="2:5" ht="29.1">
      <c r="B291" s="83" t="s">
        <v>115</v>
      </c>
      <c r="C291" s="83" t="s">
        <v>111</v>
      </c>
      <c r="D291" s="83" t="s">
        <v>116</v>
      </c>
    </row>
    <row r="292" spans="2:5">
      <c r="B292" s="103" t="str">
        <f t="shared" ref="B292:B297" si="210">B14</f>
        <v>Galliford Try Investments NEPS Limited</v>
      </c>
      <c r="C292" s="102">
        <f>IF(ISERROR(XIRR(H119:CH119,H$4:CH$4)),0,XIRR(H119:CH119,H$4:CH$4))</f>
        <v>0</v>
      </c>
      <c r="D292" s="102">
        <f>IF(ISERROR(XIRR(H118:CH118,H$4:CH$4)),0,XIRR(H118:CH118,H$4:CH$4))</f>
        <v>0</v>
      </c>
    </row>
    <row r="293" spans="2:5">
      <c r="B293" s="103" t="str">
        <f t="shared" si="210"/>
        <v>Infrastructure Investments Holdings Limited</v>
      </c>
      <c r="C293" s="102">
        <f>IF(ISERROR(XIRR(H146:CH146,H$4:CH$4)),0,XIRR(H146:CH146,H$4:CH$4))</f>
        <v>0</v>
      </c>
      <c r="D293" s="102">
        <f>IF(ISERROR(XIRR(H145:CH145,H$4:CH$4)),0,XIRR(H145:CH145,H$4:CH$4))</f>
        <v>0</v>
      </c>
    </row>
    <row r="294" spans="2:5">
      <c r="B294" s="103" t="str">
        <f t="shared" si="210"/>
        <v>IUK Investments Ltd</v>
      </c>
      <c r="C294" s="102">
        <f>IF(ISERROR(XIRR(H173:CH173,H$4:CH$4)),0,XIRR(H173:CH173,H$4:CH$4))</f>
        <v>1.7877021431922917E-2</v>
      </c>
      <c r="D294" s="102">
        <f>IF(ISERROR(XIRR(H172:CH172,H$4:CH$4)),0,XIRR(H172:CH172,H$4:CH$4))</f>
        <v>0.12884295582771299</v>
      </c>
    </row>
    <row r="295" spans="2:5">
      <c r="B295" s="103" t="str">
        <f t="shared" si="210"/>
        <v>John Laing Investments Holdings Ltd</v>
      </c>
      <c r="C295" s="102">
        <f>IF(ISERROR(XIRR(H200:CH200,H$4:CH$4)),0,XIRR(H200:CH200,H$4:CH$4))</f>
        <v>1.7877021431922917E-2</v>
      </c>
      <c r="D295" s="102">
        <f>IF(ISERROR(XIRR(H199:CH199,H$4:CH$4)),0,XIRR(H199:CH199,H$4:CH$4))</f>
        <v>0.12884295582771299</v>
      </c>
    </row>
    <row r="296" spans="2:5">
      <c r="B296" s="103" t="str">
        <f t="shared" si="210"/>
        <v>Enter name</v>
      </c>
      <c r="C296" s="102">
        <f>IF(ISERROR(XIRR(H227:CH227,H$4:CH$4)),0,XIRR(H227:CH227,H$4:CH$4))</f>
        <v>0</v>
      </c>
      <c r="D296" s="102">
        <f>IF(ISERROR(XIRR(H226:CH226,H$4:CH$4)),0,XIRR(H226:CH226,H$4:CH$4))</f>
        <v>0</v>
      </c>
    </row>
    <row r="297" spans="2:5">
      <c r="B297" s="103" t="str">
        <f t="shared" si="210"/>
        <v>Enter name</v>
      </c>
      <c r="C297" s="102">
        <f>IF(ISERROR(XIRR(H254:CH254,H$4:CH$4)),0,XIRR(H254:CH254,H$4:CH$4))</f>
        <v>0</v>
      </c>
      <c r="D297" s="102">
        <f>IF(ISERROR(XIRR(H253:CH253,H$4:CH$4)),0,XIRR(H253:CH253,H$4:CH$4))</f>
        <v>0</v>
      </c>
    </row>
    <row r="299" spans="2:5">
      <c r="B299" s="63" t="s">
        <v>117</v>
      </c>
    </row>
    <row r="301" spans="2:5" ht="29.1">
      <c r="B301" s="83" t="s">
        <v>115</v>
      </c>
      <c r="C301" s="83" t="s">
        <v>111</v>
      </c>
      <c r="D301" s="83" t="s">
        <v>116</v>
      </c>
    </row>
    <row r="302" spans="2:5">
      <c r="B302" s="103" t="str">
        <f t="shared" ref="B302:B307" si="211">B292</f>
        <v>Galliford Try Investments NEPS Limited</v>
      </c>
      <c r="C302" s="102">
        <f>IF(ISERROR(XIRR(H123:CH123,H$4:CH$4)),0,XIRR(H123:CH123,H$4:CH$4))</f>
        <v>0</v>
      </c>
      <c r="D302" s="102">
        <f>IF(ISERROR(XIRR(H122:CH122,H$4:CH$4)),0,XIRR(H122:CH122,H$4:CH$4))</f>
        <v>0</v>
      </c>
    </row>
    <row r="303" spans="2:5">
      <c r="B303" s="103" t="str">
        <f t="shared" si="211"/>
        <v>Infrastructure Investments Holdings Limited</v>
      </c>
      <c r="C303" s="102">
        <f>IF(ISERROR(XIRR(H150:CH150,H$4:CH$4)),0,XIRR(H150:CH150,H$4:CH$4))</f>
        <v>0</v>
      </c>
      <c r="D303" s="102">
        <f>IF(ISERROR(XIRR(H149:CH149,H$4:CH$4)),0,XIRR(H149:CH149,H$4:CH$4))</f>
        <v>0</v>
      </c>
    </row>
    <row r="304" spans="2:5">
      <c r="B304" s="103" t="str">
        <f t="shared" si="211"/>
        <v>IUK Investments Ltd</v>
      </c>
      <c r="C304" s="102">
        <f>IF(ISERROR(XIRR(H177:CH177,H$4:CH$4)),0,XIRR(H177:CH177,H$4:CH$4))</f>
        <v>1.7877021431922917E-2</v>
      </c>
      <c r="D304" s="102">
        <f>IF(ISERROR(XIRR(H176:CH176,H$4:CH$4)),0,XIRR(H176:CH176,H$4:CH$4))</f>
        <v>0.12884295582771299</v>
      </c>
      <c r="E304" s="93"/>
    </row>
    <row r="305" spans="2:5">
      <c r="B305" s="103" t="str">
        <f t="shared" si="211"/>
        <v>John Laing Investments Holdings Ltd</v>
      </c>
      <c r="C305" s="102">
        <f>IF(ISERROR(XIRR(H204:CH204,H$4:CH$4)),0,XIRR(H204:CH204,H$4:CH$4))</f>
        <v>1.7877021431922917E-2</v>
      </c>
      <c r="D305" s="102">
        <f>IF(ISERROR(XIRR(H203:CH203,H$4:CH$4)),0,XIRR(H203:CH203,H$4:CH$4))</f>
        <v>0.12884295582771299</v>
      </c>
    </row>
    <row r="306" spans="2:5">
      <c r="B306" s="103" t="str">
        <f t="shared" si="211"/>
        <v>Enter name</v>
      </c>
      <c r="C306" s="102">
        <f>IF(ISERROR(XIRR(H231:CH231,H$4:CH$4)),0,XIRR(H231:CH231,H$4:CH$4))</f>
        <v>0</v>
      </c>
      <c r="D306" s="102">
        <f>IF(ISERROR(XIRR(H230:CH230,H$4:CH$4)),0,XIRR(H230:CH230,H$4:CH$4))</f>
        <v>0</v>
      </c>
    </row>
    <row r="307" spans="2:5">
      <c r="B307" s="103" t="str">
        <f t="shared" si="211"/>
        <v>Enter name</v>
      </c>
      <c r="C307" s="102">
        <f>IF(ISERROR(XIRR(H258:CH258,H$4:CH$4)),0,XIRR(H258:CH258,H$4:CH$4))</f>
        <v>0</v>
      </c>
      <c r="D307" s="102">
        <f>IF(ISERROR(XIRR(H257:CH257,H$4:CH$4)),0,XIRR(H257:CH257,H$4:CH$4))</f>
        <v>0</v>
      </c>
    </row>
    <row r="309" spans="2:5">
      <c r="B309" s="100" t="s">
        <v>94</v>
      </c>
      <c r="C309" s="101"/>
      <c r="D309" s="101"/>
      <c r="E309" s="101"/>
    </row>
    <row r="311" spans="2:5">
      <c r="B311" s="63" t="s">
        <v>110</v>
      </c>
    </row>
    <row r="313" spans="2:5">
      <c r="B313" t="s">
        <v>111</v>
      </c>
      <c r="E313" s="102">
        <f>IF(ISERROR(XIRR(H101:CH101,H$4:CH$4)),0,XIRR(H101:CH101,H$4:CH$4))</f>
        <v>2.9802322387695314E-9</v>
      </c>
    </row>
    <row r="314" spans="2:5">
      <c r="B314" t="s">
        <v>112</v>
      </c>
      <c r="E314" s="102">
        <f>IF(ISERROR(XIRR(H100:CH100,H$4:CH$4)),0,XIRR(H100:CH100,H$4:CH$4))</f>
        <v>9.9233716726303101E-2</v>
      </c>
    </row>
    <row r="316" spans="2:5">
      <c r="B316" s="63" t="s">
        <v>113</v>
      </c>
    </row>
    <row r="318" spans="2:5">
      <c r="B318" t="s">
        <v>111</v>
      </c>
      <c r="E318" s="102">
        <f>IF(ISERROR(XIRR(H104:CH104,H$4:CH$4)),0,XIRR(H104:CH104,H$4:CH$4))</f>
        <v>2.9802322387695314E-9</v>
      </c>
    </row>
    <row r="319" spans="2:5">
      <c r="B319" t="s">
        <v>112</v>
      </c>
      <c r="E319" s="102">
        <f>IF(ISERROR(XIRR(H103:CH103,H$4:CH$4)),0,XIRR(H103:CH103,H$4:CH$4))</f>
        <v>9.9233716726303101E-2</v>
      </c>
    </row>
    <row r="321" spans="2:4">
      <c r="B321" s="63" t="s">
        <v>114</v>
      </c>
    </row>
    <row r="323" spans="2:4" ht="29.1">
      <c r="B323" s="83" t="s">
        <v>115</v>
      </c>
      <c r="C323" s="83" t="s">
        <v>111</v>
      </c>
      <c r="D323" s="83" t="s">
        <v>116</v>
      </c>
    </row>
    <row r="324" spans="2:4">
      <c r="B324" s="103" t="str">
        <f t="shared" ref="B324:B329" si="212">B292</f>
        <v>Galliford Try Investments NEPS Limited</v>
      </c>
      <c r="C324" s="102">
        <f>IF(ISERROR(XIRR(H129:CH129,H$4:CH$4)),0,XIRR(H129:CH129,H$4:CH$4))</f>
        <v>0</v>
      </c>
      <c r="D324" s="102">
        <f>IF(ISERROR(XIRR(H128:CH128,H$4:CH$4)),0,XIRR(H128:CH128,H$4:CH$4))</f>
        <v>0</v>
      </c>
    </row>
    <row r="325" spans="2:4">
      <c r="B325" s="103" t="str">
        <f t="shared" si="212"/>
        <v>Infrastructure Investments Holdings Limited</v>
      </c>
      <c r="C325" s="102">
        <f>IF(ISERROR(XIRR(H156:CH156,H$4:CH$4)),0,XIRR(H156:CH156,H$4:CH$4))</f>
        <v>0</v>
      </c>
      <c r="D325" s="102">
        <f>IF(ISERROR(XIRR(H155:CH155,H$4:CH$4)),0,XIRR(H155:CH155,H$4:CH$4))</f>
        <v>0</v>
      </c>
    </row>
    <row r="326" spans="2:4">
      <c r="B326" s="103" t="str">
        <f t="shared" si="212"/>
        <v>IUK Investments Ltd</v>
      </c>
      <c r="C326" s="102">
        <f>IF(ISERROR(XIRR(H183:CH183,H$4:CH$4)),0,XIRR(H183:CH183,H$4:CH$4))</f>
        <v>2.9802322387695314E-9</v>
      </c>
      <c r="D326" s="102">
        <f>IF(ISERROR(XIRR(H182:CH182,H$4:CH$4)),0,XIRR(H182:CH182,H$4:CH$4))</f>
        <v>9.9233716726303101E-2</v>
      </c>
    </row>
    <row r="327" spans="2:4">
      <c r="B327" s="103" t="str">
        <f t="shared" si="212"/>
        <v>John Laing Investments Holdings Ltd</v>
      </c>
      <c r="C327" s="102">
        <f>IF(ISERROR(XIRR(H210:CH210,H$4:CH$4)),0,XIRR(H210:CH210,H$4:CH$4))</f>
        <v>2.9802322387695314E-9</v>
      </c>
      <c r="D327" s="102">
        <f>IF(ISERROR(XIRR(H209:CH209,H$4:CH$4)),0,XIRR(H209:CH209,H$4:CH$4))</f>
        <v>9.9233716726303101E-2</v>
      </c>
    </row>
    <row r="328" spans="2:4">
      <c r="B328" s="103" t="str">
        <f t="shared" si="212"/>
        <v>Enter name</v>
      </c>
      <c r="C328" s="102">
        <f>IF(ISERROR(XIRR(H236:CH236,H$4:CH$4)),0,XIRR(H236:CH236,H$4:CH$4))</f>
        <v>0</v>
      </c>
      <c r="D328" s="102">
        <f>IF(ISERROR(XIRR(H235:CH235,H$4:CH$4)),0,XIRR(H235:CH235,H$4:CH$4))</f>
        <v>0</v>
      </c>
    </row>
    <row r="329" spans="2:4">
      <c r="B329" s="103" t="str">
        <f t="shared" si="212"/>
        <v>Enter name</v>
      </c>
      <c r="C329" s="102">
        <f>IF(ISERROR(XIRR(H263:CH263,H$4:CH$4)),0,XIRR(H263:CH263,H$4:CH$4))</f>
        <v>0</v>
      </c>
      <c r="D329" s="102">
        <f>IF(ISERROR(XIRR(H262:CH262,H$4:CH$4)),0,XIRR(H262:CH262,H$4:CH$4))</f>
        <v>0</v>
      </c>
    </row>
    <row r="331" spans="2:4">
      <c r="B331" s="63" t="s">
        <v>117</v>
      </c>
    </row>
    <row r="333" spans="2:4" ht="29.1">
      <c r="B333" s="83" t="s">
        <v>115</v>
      </c>
      <c r="C333" s="83" t="s">
        <v>111</v>
      </c>
      <c r="D333" s="83" t="s">
        <v>116</v>
      </c>
    </row>
    <row r="334" spans="2:4">
      <c r="B334" s="103" t="str">
        <f t="shared" ref="B334:B339" si="213">B324</f>
        <v>Galliford Try Investments NEPS Limited</v>
      </c>
      <c r="C334" s="102">
        <f>IF(ISERROR(XIRR(H133:CH133,H$4:CH$4)),0,XIRR(H133:CH133,H$4:CH$4))</f>
        <v>0</v>
      </c>
      <c r="D334" s="102">
        <f>IF(ISERROR(XIRR(H132:CH132,H$4:CH$4)),0,XIRR(H132:CH132,H$4:CH$4))</f>
        <v>0</v>
      </c>
    </row>
    <row r="335" spans="2:4">
      <c r="B335" s="103" t="str">
        <f t="shared" si="213"/>
        <v>Infrastructure Investments Holdings Limited</v>
      </c>
      <c r="C335" s="102">
        <f>IF(ISERROR(XIRR(H160:CH160,H$4:CH$4)),0,XIRR(H160:CH160,H$4:CH$4))</f>
        <v>0</v>
      </c>
      <c r="D335" s="102">
        <f>IF(ISERROR(XIRR(H159:CH159,H$4:CH$4)),0,XIRR(H159:CH159,H$4:CH$4))</f>
        <v>0</v>
      </c>
    </row>
    <row r="336" spans="2:4">
      <c r="B336" s="103" t="str">
        <f t="shared" si="213"/>
        <v>IUK Investments Ltd</v>
      </c>
      <c r="C336" s="102">
        <f>IF(ISERROR(XIRR(H187:CH187,H$4:CH$4)),0,XIRR(H187:CH187,H$4:CH$4))</f>
        <v>2.9802322387695314E-9</v>
      </c>
      <c r="D336" s="102">
        <f>IF(ISERROR(XIRR(H186:CH186,H$4:CH$4)),0,XIRR(H186:CH186,H$4:CH$4))</f>
        <v>9.9233716726303101E-2</v>
      </c>
    </row>
    <row r="337" spans="2:4">
      <c r="B337" s="103" t="str">
        <f t="shared" si="213"/>
        <v>John Laing Investments Holdings Ltd</v>
      </c>
      <c r="C337" s="102">
        <f>IF(ISERROR(XIRR(H214:CH214,H$4:CH$4)),0,XIRR(H214:CH214,H$4:CH$4))</f>
        <v>2.9802322387695314E-9</v>
      </c>
      <c r="D337" s="102">
        <f>IF(ISERROR(XIRR(H213:CH213,H$4:CH$4)),0,XIRR(H213:CH213,H$4:CH$4))</f>
        <v>9.9233716726303101E-2</v>
      </c>
    </row>
    <row r="338" spans="2:4">
      <c r="B338" s="103" t="str">
        <f t="shared" si="213"/>
        <v>Enter name</v>
      </c>
      <c r="C338" s="102">
        <f>IF(ISERROR(XIRR(H241:CH241,H$4:CH$4)),0,XIRR(H241:CH241,H$4:CH$4))</f>
        <v>0</v>
      </c>
      <c r="D338" s="102">
        <f>IF(ISERROR(XIRR(H240:CH240,H$4:CH$4)),0,XIRR(H240:CH240,H$4:CH$4))</f>
        <v>0</v>
      </c>
    </row>
    <row r="339" spans="2:4">
      <c r="B339" s="103" t="str">
        <f t="shared" si="213"/>
        <v>Enter name</v>
      </c>
      <c r="C339" s="102">
        <f>IF(ISERROR(XIRR(H268:CH268,H$4:CH$4)),0,XIRR(H268:CH268,H$4:CH$4))</f>
        <v>0</v>
      </c>
      <c r="D339" s="102">
        <f>IF(ISERROR(XIRR(H267:CH267,H$4:CH$4)),0,XIRR(H267:CH267,H$4:CH$4))</f>
        <v>0</v>
      </c>
    </row>
  </sheetData>
  <conditionalFormatting sqref="C271:C273">
    <cfRule type="cellIs" dxfId="29" priority="1" operator="equal">
      <formula>TRUE</formula>
    </cfRule>
    <cfRule type="cellIs" dxfId="28" priority="2" operator="equal">
      <formula>FALSE</formula>
    </cfRule>
  </conditionalFormatting>
  <conditionalFormatting sqref="E82">
    <cfRule type="cellIs" dxfId="27" priority="4" operator="equal">
      <formula>TRUE</formula>
    </cfRule>
    <cfRule type="cellIs" dxfId="26" priority="5" operator="equal">
      <formula>FALSE</formula>
    </cfRule>
  </conditionalFormatting>
  <conditionalFormatting sqref="G56:CH65">
    <cfRule type="expression" dxfId="25" priority="6">
      <formula>G$4&gt;=$C$9</formula>
    </cfRule>
  </conditionalFormatting>
  <conditionalFormatting sqref="G70:CH79">
    <cfRule type="expression" dxfId="24" priority="3">
      <formula>G$4&lt;$C$9</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BC043-3C19-1C4E-8A3F-EBE21F77B2A7}">
  <sheetPr>
    <tabColor theme="9" tint="0.59999389629810485"/>
  </sheetPr>
  <dimension ref="B2:D38"/>
  <sheetViews>
    <sheetView topLeftCell="A14" workbookViewId="0">
      <selection activeCell="D23" sqref="D23"/>
    </sheetView>
  </sheetViews>
  <sheetFormatPr defaultColWidth="8.85546875" defaultRowHeight="14.65"/>
  <cols>
    <col min="1" max="1" width="3" customWidth="1"/>
    <col min="2" max="2" width="45.42578125" bestFit="1" customWidth="1"/>
    <col min="3" max="3" width="3.42578125" customWidth="1"/>
    <col min="4" max="4" width="85.85546875" customWidth="1"/>
  </cols>
  <sheetData>
    <row r="2" spans="2:4">
      <c r="B2" s="63" t="s">
        <v>28</v>
      </c>
    </row>
    <row r="4" spans="2:4">
      <c r="B4" t="s">
        <v>29</v>
      </c>
    </row>
    <row r="6" spans="2:4">
      <c r="B6" s="63" t="s">
        <v>30</v>
      </c>
    </row>
    <row r="8" spans="2:4">
      <c r="B8" t="s">
        <v>31</v>
      </c>
      <c r="D8" s="64">
        <v>45813</v>
      </c>
    </row>
    <row r="9" spans="2:4">
      <c r="B9" t="s">
        <v>32</v>
      </c>
      <c r="D9" s="64">
        <v>42082</v>
      </c>
    </row>
    <row r="11" spans="2:4">
      <c r="B11" s="63" t="s">
        <v>33</v>
      </c>
    </row>
    <row r="13" spans="2:4">
      <c r="B13" s="65" t="s">
        <v>34</v>
      </c>
      <c r="D13" s="66"/>
    </row>
    <row r="14" spans="2:4">
      <c r="B14" s="65" t="s">
        <v>35</v>
      </c>
      <c r="D14" s="66"/>
    </row>
    <row r="15" spans="2:4">
      <c r="B15" s="65" t="s">
        <v>36</v>
      </c>
      <c r="D15" s="66"/>
    </row>
    <row r="16" spans="2:4">
      <c r="B16" s="65" t="s">
        <v>37</v>
      </c>
      <c r="D16" s="66"/>
    </row>
    <row r="17" spans="2:4">
      <c r="B17" s="65" t="s">
        <v>38</v>
      </c>
      <c r="D17" s="104"/>
    </row>
    <row r="18" spans="2:4">
      <c r="B18" s="65" t="s">
        <v>39</v>
      </c>
      <c r="D18" s="68"/>
    </row>
    <row r="19" spans="2:4">
      <c r="B19" s="65"/>
    </row>
    <row r="20" spans="2:4">
      <c r="B20" s="69" t="s">
        <v>40</v>
      </c>
    </row>
    <row r="21" spans="2:4">
      <c r="B21" s="65"/>
    </row>
    <row r="22" spans="2:4">
      <c r="B22" s="65" t="s">
        <v>41</v>
      </c>
      <c r="D22" s="66">
        <v>1506</v>
      </c>
    </row>
    <row r="23" spans="2:4">
      <c r="B23" s="65" t="s">
        <v>42</v>
      </c>
      <c r="D23" s="66" t="s">
        <v>118</v>
      </c>
    </row>
    <row r="24" spans="2:4">
      <c r="B24" s="65"/>
    </row>
    <row r="25" spans="2:4">
      <c r="B25" s="69" t="s">
        <v>44</v>
      </c>
    </row>
    <row r="26" spans="2:4">
      <c r="B26" s="65"/>
    </row>
    <row r="27" spans="2:4">
      <c r="B27" s="65" t="s">
        <v>45</v>
      </c>
      <c r="D27" s="66" t="s">
        <v>119</v>
      </c>
    </row>
    <row r="28" spans="2:4">
      <c r="B28" s="65" t="s">
        <v>47</v>
      </c>
      <c r="D28" s="67" t="s">
        <v>120</v>
      </c>
    </row>
    <row r="29" spans="2:4">
      <c r="B29" s="65" t="s">
        <v>49</v>
      </c>
      <c r="D29" s="66" t="s">
        <v>121</v>
      </c>
    </row>
    <row r="30" spans="2:4">
      <c r="B30" s="65"/>
    </row>
    <row r="31" spans="2:4">
      <c r="B31" s="69" t="s">
        <v>51</v>
      </c>
    </row>
    <row r="32" spans="2:4" ht="17.25" customHeight="1">
      <c r="B32" s="69"/>
    </row>
    <row r="33" spans="2:4" ht="17.25" customHeight="1">
      <c r="B33" s="70" t="s">
        <v>52</v>
      </c>
    </row>
    <row r="34" spans="2:4">
      <c r="B34" s="65"/>
    </row>
    <row r="35" spans="2:4">
      <c r="B35" s="65" t="s">
        <v>45</v>
      </c>
      <c r="D35" s="66" t="s">
        <v>122</v>
      </c>
    </row>
    <row r="36" spans="2:4">
      <c r="B36" s="65" t="s">
        <v>47</v>
      </c>
      <c r="D36" s="67" t="s">
        <v>123</v>
      </c>
    </row>
    <row r="37" spans="2:4">
      <c r="B37" s="65" t="s">
        <v>49</v>
      </c>
      <c r="D37" s="66" t="s">
        <v>121</v>
      </c>
    </row>
    <row r="38" spans="2:4">
      <c r="B38" s="65" t="s">
        <v>54</v>
      </c>
      <c r="D38" s="6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8014B-A983-7643-B40E-9C10C62F518E}">
  <sheetPr>
    <tabColor theme="9" tint="0.59999389629810485"/>
  </sheetPr>
  <dimension ref="B2:CH350"/>
  <sheetViews>
    <sheetView topLeftCell="A17" zoomScale="70" zoomScaleNormal="70" workbookViewId="0">
      <selection activeCell="D294" sqref="D294"/>
    </sheetView>
  </sheetViews>
  <sheetFormatPr defaultColWidth="8.85546875" defaultRowHeight="14.65" outlineLevelCol="1"/>
  <cols>
    <col min="1" max="1" width="4.140625" customWidth="1"/>
    <col min="2" max="2" width="27.42578125" customWidth="1"/>
    <col min="3" max="3" width="16.140625" customWidth="1"/>
    <col min="4" max="4" width="17.42578125" customWidth="1"/>
    <col min="5" max="5" width="14.140625" customWidth="1"/>
    <col min="6" max="6" width="3.42578125" customWidth="1"/>
    <col min="7" max="11" width="11.42578125" customWidth="1" outlineLevel="1"/>
    <col min="12" max="12" width="11.42578125" bestFit="1" customWidth="1"/>
    <col min="13" max="13" width="11.42578125" customWidth="1"/>
    <col min="14" max="19" width="11.42578125" bestFit="1" customWidth="1"/>
    <col min="20" max="20" width="12" bestFit="1" customWidth="1"/>
    <col min="21" max="23" width="11.42578125" bestFit="1" customWidth="1"/>
    <col min="24" max="24" width="12.42578125" customWidth="1"/>
    <col min="25" max="25" width="12.85546875" customWidth="1"/>
    <col min="26" max="26" width="12.7109375" customWidth="1"/>
    <col min="27" max="27" width="12.140625" customWidth="1"/>
    <col min="28" max="28" width="12.42578125" bestFit="1" customWidth="1"/>
    <col min="29" max="29" width="12" bestFit="1" customWidth="1"/>
    <col min="30" max="30" width="12.42578125" bestFit="1" customWidth="1"/>
    <col min="31" max="31" width="12" bestFit="1" customWidth="1"/>
    <col min="32" max="32" width="13.42578125" customWidth="1"/>
    <col min="33" max="34" width="12.42578125" customWidth="1"/>
    <col min="35" max="35" width="12" bestFit="1" customWidth="1"/>
    <col min="36" max="36" width="12.42578125" bestFit="1" customWidth="1"/>
    <col min="37" max="37" width="12" bestFit="1" customWidth="1"/>
    <col min="38" max="38" width="12.42578125" bestFit="1" customWidth="1"/>
    <col min="39" max="39" width="12" bestFit="1" customWidth="1"/>
    <col min="40" max="40" width="12.42578125" bestFit="1" customWidth="1"/>
    <col min="41" max="41" width="11.42578125" bestFit="1" customWidth="1"/>
    <col min="42" max="43" width="12" bestFit="1" customWidth="1"/>
    <col min="44" max="44" width="12.42578125" bestFit="1" customWidth="1"/>
    <col min="45" max="45" width="12" bestFit="1" customWidth="1"/>
    <col min="46" max="46" width="12.42578125" bestFit="1" customWidth="1"/>
    <col min="47" max="47" width="12" bestFit="1" customWidth="1"/>
    <col min="48" max="48" width="12.42578125" bestFit="1" customWidth="1"/>
    <col min="49" max="49" width="12" bestFit="1" customWidth="1"/>
    <col min="50" max="50" width="12.42578125" bestFit="1" customWidth="1"/>
    <col min="51" max="51" width="12" bestFit="1" customWidth="1"/>
    <col min="52" max="52" width="12.42578125" bestFit="1" customWidth="1"/>
    <col min="53" max="53" width="12" bestFit="1" customWidth="1"/>
    <col min="54" max="54" width="12.42578125" bestFit="1" customWidth="1"/>
    <col min="55" max="55" width="12" bestFit="1" customWidth="1"/>
    <col min="56" max="56" width="12.42578125" bestFit="1" customWidth="1"/>
    <col min="57" max="57" width="12" bestFit="1" customWidth="1"/>
    <col min="58" max="58" width="12.42578125" bestFit="1" customWidth="1"/>
    <col min="59" max="59" width="12" bestFit="1" customWidth="1"/>
    <col min="60" max="60" width="12.42578125" bestFit="1" customWidth="1"/>
    <col min="61" max="61" width="11.42578125" bestFit="1" customWidth="1"/>
    <col min="62" max="62" width="12" bestFit="1" customWidth="1"/>
    <col min="63" max="86" width="11.42578125" bestFit="1" customWidth="1"/>
  </cols>
  <sheetData>
    <row r="2" spans="2:86" ht="15" thickBot="1">
      <c r="B2" s="63" t="s">
        <v>55</v>
      </c>
    </row>
    <row r="3" spans="2:86">
      <c r="G3" s="72">
        <f>IF(MONTH(C8)&lt;4,(DATE(YEAR(C8)-1,4,1)),DATE(YEAR(C8),4,1))</f>
        <v>41730</v>
      </c>
      <c r="H3" s="73">
        <v>42083</v>
      </c>
      <c r="I3" s="73">
        <f t="shared" ref="I3:BT3" si="0">H4+1</f>
        <v>42095</v>
      </c>
      <c r="J3" s="73">
        <f t="shared" si="0"/>
        <v>42278</v>
      </c>
      <c r="K3" s="73">
        <f t="shared" si="0"/>
        <v>42461</v>
      </c>
      <c r="L3" s="73">
        <f t="shared" si="0"/>
        <v>42644</v>
      </c>
      <c r="M3" s="73">
        <f t="shared" si="0"/>
        <v>42684</v>
      </c>
      <c r="N3" s="73">
        <f t="shared" si="0"/>
        <v>42826</v>
      </c>
      <c r="O3" s="73">
        <f t="shared" si="0"/>
        <v>43009</v>
      </c>
      <c r="P3" s="73">
        <f t="shared" si="0"/>
        <v>43191</v>
      </c>
      <c r="Q3" s="105">
        <f t="shared" si="0"/>
        <v>43374</v>
      </c>
      <c r="R3" s="75">
        <f t="shared" si="0"/>
        <v>43556</v>
      </c>
      <c r="S3" s="75">
        <f t="shared" si="0"/>
        <v>43739</v>
      </c>
      <c r="T3" s="75">
        <f t="shared" si="0"/>
        <v>43922</v>
      </c>
      <c r="U3" s="75">
        <f t="shared" si="0"/>
        <v>44105</v>
      </c>
      <c r="V3" s="75">
        <f t="shared" si="0"/>
        <v>44287</v>
      </c>
      <c r="W3" s="75">
        <f t="shared" si="0"/>
        <v>44470</v>
      </c>
      <c r="X3" s="75">
        <f t="shared" si="0"/>
        <v>44652</v>
      </c>
      <c r="Y3" s="75">
        <f t="shared" si="0"/>
        <v>44835</v>
      </c>
      <c r="Z3" s="75">
        <f t="shared" si="0"/>
        <v>45017</v>
      </c>
      <c r="AA3" s="75">
        <f t="shared" si="0"/>
        <v>45200</v>
      </c>
      <c r="AB3" s="75">
        <f t="shared" si="0"/>
        <v>45383</v>
      </c>
      <c r="AC3" s="75">
        <f t="shared" si="0"/>
        <v>45566</v>
      </c>
      <c r="AD3" s="75">
        <f t="shared" si="0"/>
        <v>45748</v>
      </c>
      <c r="AE3" s="75">
        <f t="shared" si="0"/>
        <v>45931</v>
      </c>
      <c r="AF3" s="75">
        <f t="shared" si="0"/>
        <v>46113</v>
      </c>
      <c r="AG3" s="75">
        <f t="shared" si="0"/>
        <v>46296</v>
      </c>
      <c r="AH3" s="75">
        <f t="shared" si="0"/>
        <v>46478</v>
      </c>
      <c r="AI3" s="75">
        <f t="shared" si="0"/>
        <v>46661</v>
      </c>
      <c r="AJ3" s="75">
        <f t="shared" si="0"/>
        <v>46844</v>
      </c>
      <c r="AK3" s="75">
        <f t="shared" si="0"/>
        <v>47027</v>
      </c>
      <c r="AL3" s="75">
        <f t="shared" si="0"/>
        <v>47209</v>
      </c>
      <c r="AM3" s="75">
        <f t="shared" si="0"/>
        <v>47392</v>
      </c>
      <c r="AN3" s="75">
        <f t="shared" si="0"/>
        <v>47574</v>
      </c>
      <c r="AO3" s="75">
        <f t="shared" si="0"/>
        <v>47757</v>
      </c>
      <c r="AP3" s="75">
        <f t="shared" si="0"/>
        <v>47939</v>
      </c>
      <c r="AQ3" s="75">
        <f t="shared" si="0"/>
        <v>48122</v>
      </c>
      <c r="AR3" s="75">
        <f t="shared" si="0"/>
        <v>48305</v>
      </c>
      <c r="AS3" s="75">
        <f t="shared" si="0"/>
        <v>48488</v>
      </c>
      <c r="AT3" s="75">
        <f t="shared" si="0"/>
        <v>48670</v>
      </c>
      <c r="AU3" s="75">
        <f t="shared" si="0"/>
        <v>48853</v>
      </c>
      <c r="AV3" s="75">
        <f t="shared" si="0"/>
        <v>49035</v>
      </c>
      <c r="AW3" s="75">
        <f t="shared" si="0"/>
        <v>49218</v>
      </c>
      <c r="AX3" s="75">
        <f t="shared" si="0"/>
        <v>49400</v>
      </c>
      <c r="AY3" s="75">
        <f t="shared" si="0"/>
        <v>49583</v>
      </c>
      <c r="AZ3" s="75">
        <f t="shared" si="0"/>
        <v>49766</v>
      </c>
      <c r="BA3" s="75">
        <f t="shared" si="0"/>
        <v>49949</v>
      </c>
      <c r="BB3" s="75">
        <f t="shared" si="0"/>
        <v>50131</v>
      </c>
      <c r="BC3" s="75">
        <f t="shared" si="0"/>
        <v>50314</v>
      </c>
      <c r="BD3" s="75">
        <f t="shared" si="0"/>
        <v>50496</v>
      </c>
      <c r="BE3" s="75">
        <f t="shared" si="0"/>
        <v>50679</v>
      </c>
      <c r="BF3" s="75">
        <f t="shared" si="0"/>
        <v>50861</v>
      </c>
      <c r="BG3" s="75">
        <f t="shared" si="0"/>
        <v>51044</v>
      </c>
      <c r="BH3" s="75">
        <f t="shared" si="0"/>
        <v>51227</v>
      </c>
      <c r="BI3" s="75">
        <f t="shared" si="0"/>
        <v>51410</v>
      </c>
      <c r="BJ3" s="75">
        <f t="shared" si="0"/>
        <v>51592</v>
      </c>
      <c r="BK3" s="75">
        <f t="shared" si="0"/>
        <v>51775</v>
      </c>
      <c r="BL3" s="75">
        <f t="shared" si="0"/>
        <v>51957</v>
      </c>
      <c r="BM3" s="75">
        <f t="shared" si="0"/>
        <v>52140</v>
      </c>
      <c r="BN3" s="75">
        <f t="shared" si="0"/>
        <v>52322</v>
      </c>
      <c r="BO3" s="75">
        <f t="shared" si="0"/>
        <v>52505</v>
      </c>
      <c r="BP3" s="75">
        <f t="shared" si="0"/>
        <v>52688</v>
      </c>
      <c r="BQ3" s="75">
        <f t="shared" si="0"/>
        <v>52871</v>
      </c>
      <c r="BR3" s="75">
        <f t="shared" si="0"/>
        <v>53053</v>
      </c>
      <c r="BS3" s="75">
        <f t="shared" si="0"/>
        <v>53236</v>
      </c>
      <c r="BT3" s="75">
        <f t="shared" si="0"/>
        <v>53418</v>
      </c>
      <c r="BU3" s="75">
        <f t="shared" ref="BU3:CH3" si="1">BT4+1</f>
        <v>53601</v>
      </c>
      <c r="BV3" s="75">
        <f t="shared" si="1"/>
        <v>53783</v>
      </c>
      <c r="BW3" s="75">
        <f t="shared" si="1"/>
        <v>53966</v>
      </c>
      <c r="BX3" s="75">
        <f t="shared" si="1"/>
        <v>54149</v>
      </c>
      <c r="BY3" s="75">
        <f t="shared" si="1"/>
        <v>54332</v>
      </c>
      <c r="BZ3" s="75">
        <f t="shared" si="1"/>
        <v>54514</v>
      </c>
      <c r="CA3" s="75">
        <f t="shared" si="1"/>
        <v>54697</v>
      </c>
      <c r="CB3" s="75">
        <f t="shared" si="1"/>
        <v>54879</v>
      </c>
      <c r="CC3" s="75">
        <f t="shared" si="1"/>
        <v>55062</v>
      </c>
      <c r="CD3" s="75">
        <f t="shared" si="1"/>
        <v>55244</v>
      </c>
      <c r="CE3" s="75">
        <f t="shared" si="1"/>
        <v>55427</v>
      </c>
      <c r="CF3" s="75">
        <f t="shared" si="1"/>
        <v>55610</v>
      </c>
      <c r="CG3" s="75">
        <f t="shared" si="1"/>
        <v>55793</v>
      </c>
      <c r="CH3" s="75">
        <f t="shared" si="1"/>
        <v>55975</v>
      </c>
    </row>
    <row r="4" spans="2:86" ht="15" thickBot="1">
      <c r="G4" s="76">
        <v>42082</v>
      </c>
      <c r="H4" s="77">
        <v>42094</v>
      </c>
      <c r="I4" s="77">
        <f>EOMONTH(I3,5)</f>
        <v>42277</v>
      </c>
      <c r="J4" s="77">
        <f>EOMONTH(J3,5)</f>
        <v>42460</v>
      </c>
      <c r="K4" s="77">
        <f>EOMONTH(K3,5)</f>
        <v>42643</v>
      </c>
      <c r="L4" s="77">
        <v>42683</v>
      </c>
      <c r="M4" s="77">
        <v>42825</v>
      </c>
      <c r="N4" s="77">
        <f t="shared" ref="N4:BY4" si="2">EOMONTH(N3,5)</f>
        <v>43008</v>
      </c>
      <c r="O4" s="77">
        <f t="shared" si="2"/>
        <v>43190</v>
      </c>
      <c r="P4" s="77">
        <f t="shared" si="2"/>
        <v>43373</v>
      </c>
      <c r="Q4" s="78">
        <f t="shared" si="2"/>
        <v>43555</v>
      </c>
      <c r="R4" s="75">
        <f t="shared" si="2"/>
        <v>43738</v>
      </c>
      <c r="S4" s="75">
        <f t="shared" si="2"/>
        <v>43921</v>
      </c>
      <c r="T4" s="75">
        <f t="shared" si="2"/>
        <v>44104</v>
      </c>
      <c r="U4" s="75">
        <f t="shared" si="2"/>
        <v>44286</v>
      </c>
      <c r="V4" s="75">
        <f t="shared" si="2"/>
        <v>44469</v>
      </c>
      <c r="W4" s="75">
        <f t="shared" si="2"/>
        <v>44651</v>
      </c>
      <c r="X4" s="75">
        <f t="shared" si="2"/>
        <v>44834</v>
      </c>
      <c r="Y4" s="75">
        <f t="shared" si="2"/>
        <v>45016</v>
      </c>
      <c r="Z4" s="75">
        <f t="shared" si="2"/>
        <v>45199</v>
      </c>
      <c r="AA4" s="75">
        <f t="shared" si="2"/>
        <v>45382</v>
      </c>
      <c r="AB4" s="75">
        <f t="shared" si="2"/>
        <v>45565</v>
      </c>
      <c r="AC4" s="75">
        <f t="shared" si="2"/>
        <v>45747</v>
      </c>
      <c r="AD4" s="75">
        <f t="shared" si="2"/>
        <v>45930</v>
      </c>
      <c r="AE4" s="75">
        <f t="shared" si="2"/>
        <v>46112</v>
      </c>
      <c r="AF4" s="75">
        <f t="shared" si="2"/>
        <v>46295</v>
      </c>
      <c r="AG4" s="75">
        <f t="shared" si="2"/>
        <v>46477</v>
      </c>
      <c r="AH4" s="75">
        <f t="shared" si="2"/>
        <v>46660</v>
      </c>
      <c r="AI4" s="75">
        <f t="shared" si="2"/>
        <v>46843</v>
      </c>
      <c r="AJ4" s="75">
        <f t="shared" si="2"/>
        <v>47026</v>
      </c>
      <c r="AK4" s="75">
        <f t="shared" si="2"/>
        <v>47208</v>
      </c>
      <c r="AL4" s="75">
        <f t="shared" si="2"/>
        <v>47391</v>
      </c>
      <c r="AM4" s="75">
        <f t="shared" si="2"/>
        <v>47573</v>
      </c>
      <c r="AN4" s="75">
        <f t="shared" si="2"/>
        <v>47756</v>
      </c>
      <c r="AO4" s="75">
        <f t="shared" si="2"/>
        <v>47938</v>
      </c>
      <c r="AP4" s="75">
        <f t="shared" si="2"/>
        <v>48121</v>
      </c>
      <c r="AQ4" s="75">
        <f t="shared" si="2"/>
        <v>48304</v>
      </c>
      <c r="AR4" s="75">
        <f t="shared" si="2"/>
        <v>48487</v>
      </c>
      <c r="AS4" s="75">
        <f t="shared" si="2"/>
        <v>48669</v>
      </c>
      <c r="AT4" s="75">
        <f t="shared" si="2"/>
        <v>48852</v>
      </c>
      <c r="AU4" s="75">
        <f t="shared" si="2"/>
        <v>49034</v>
      </c>
      <c r="AV4" s="75">
        <f t="shared" si="2"/>
        <v>49217</v>
      </c>
      <c r="AW4" s="75">
        <f t="shared" si="2"/>
        <v>49399</v>
      </c>
      <c r="AX4" s="75">
        <f t="shared" si="2"/>
        <v>49582</v>
      </c>
      <c r="AY4" s="75">
        <f t="shared" si="2"/>
        <v>49765</v>
      </c>
      <c r="AZ4" s="75">
        <f t="shared" si="2"/>
        <v>49948</v>
      </c>
      <c r="BA4" s="75">
        <f t="shared" si="2"/>
        <v>50130</v>
      </c>
      <c r="BB4" s="75">
        <f t="shared" si="2"/>
        <v>50313</v>
      </c>
      <c r="BC4" s="75">
        <f t="shared" si="2"/>
        <v>50495</v>
      </c>
      <c r="BD4" s="75">
        <f t="shared" si="2"/>
        <v>50678</v>
      </c>
      <c r="BE4" s="75">
        <f t="shared" si="2"/>
        <v>50860</v>
      </c>
      <c r="BF4" s="75">
        <f t="shared" si="2"/>
        <v>51043</v>
      </c>
      <c r="BG4" s="75">
        <f t="shared" si="2"/>
        <v>51226</v>
      </c>
      <c r="BH4" s="75">
        <f t="shared" si="2"/>
        <v>51409</v>
      </c>
      <c r="BI4" s="75">
        <f t="shared" si="2"/>
        <v>51591</v>
      </c>
      <c r="BJ4" s="75">
        <f t="shared" si="2"/>
        <v>51774</v>
      </c>
      <c r="BK4" s="75">
        <f t="shared" si="2"/>
        <v>51956</v>
      </c>
      <c r="BL4" s="75">
        <f t="shared" si="2"/>
        <v>52139</v>
      </c>
      <c r="BM4" s="75">
        <f t="shared" si="2"/>
        <v>52321</v>
      </c>
      <c r="BN4" s="75">
        <f t="shared" si="2"/>
        <v>52504</v>
      </c>
      <c r="BO4" s="75">
        <f t="shared" si="2"/>
        <v>52687</v>
      </c>
      <c r="BP4" s="75">
        <f t="shared" si="2"/>
        <v>52870</v>
      </c>
      <c r="BQ4" s="75">
        <f t="shared" si="2"/>
        <v>53052</v>
      </c>
      <c r="BR4" s="75">
        <f t="shared" si="2"/>
        <v>53235</v>
      </c>
      <c r="BS4" s="75">
        <f t="shared" si="2"/>
        <v>53417</v>
      </c>
      <c r="BT4" s="75">
        <f t="shared" si="2"/>
        <v>53600</v>
      </c>
      <c r="BU4" s="75">
        <f t="shared" si="2"/>
        <v>53782</v>
      </c>
      <c r="BV4" s="75">
        <f t="shared" si="2"/>
        <v>53965</v>
      </c>
      <c r="BW4" s="75">
        <f t="shared" si="2"/>
        <v>54148</v>
      </c>
      <c r="BX4" s="75">
        <f t="shared" si="2"/>
        <v>54331</v>
      </c>
      <c r="BY4" s="75">
        <f t="shared" si="2"/>
        <v>54513</v>
      </c>
      <c r="BZ4" s="75">
        <f t="shared" ref="BZ4:CH4" si="3">EOMONTH(BZ3,5)</f>
        <v>54696</v>
      </c>
      <c r="CA4" s="75">
        <f t="shared" si="3"/>
        <v>54878</v>
      </c>
      <c r="CB4" s="75">
        <f t="shared" si="3"/>
        <v>55061</v>
      </c>
      <c r="CC4" s="75">
        <f t="shared" si="3"/>
        <v>55243</v>
      </c>
      <c r="CD4" s="75">
        <f t="shared" si="3"/>
        <v>55426</v>
      </c>
      <c r="CE4" s="75">
        <f t="shared" si="3"/>
        <v>55609</v>
      </c>
      <c r="CF4" s="75">
        <f t="shared" si="3"/>
        <v>55792</v>
      </c>
      <c r="CG4" s="75">
        <f t="shared" si="3"/>
        <v>55974</v>
      </c>
      <c r="CH4" s="75">
        <f t="shared" si="3"/>
        <v>56157</v>
      </c>
    </row>
    <row r="5" spans="2:86">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row>
    <row r="6" spans="2:86">
      <c r="B6" s="79" t="s">
        <v>56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row>
    <row r="7" spans="2:86">
      <c r="B7" s="63"/>
    </row>
    <row r="8" spans="2:86">
      <c r="B8" t="s">
        <v>57</v>
      </c>
      <c r="C8" s="81">
        <f>'[3]2018 PSBP HLR Info'!D9</f>
        <v>42082</v>
      </c>
      <c r="D8" s="82"/>
    </row>
    <row r="9" spans="2:86">
      <c r="B9" t="s">
        <v>58</v>
      </c>
      <c r="C9" s="81">
        <v>45747</v>
      </c>
      <c r="D9" s="82"/>
    </row>
    <row r="11" spans="2:86">
      <c r="B11" s="79" t="s">
        <v>6</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row>
    <row r="13" spans="2:86" ht="43.7">
      <c r="B13" s="83" t="s">
        <v>59</v>
      </c>
      <c r="C13" s="83" t="s">
        <v>60</v>
      </c>
      <c r="D13" s="83" t="s">
        <v>61</v>
      </c>
    </row>
    <row r="14" spans="2:86">
      <c r="B14" s="84" t="s">
        <v>124</v>
      </c>
      <c r="C14" s="85">
        <v>0</v>
      </c>
      <c r="D14" s="85">
        <v>0</v>
      </c>
    </row>
    <row r="15" spans="2:86">
      <c r="B15" s="84" t="s">
        <v>125</v>
      </c>
      <c r="C15" s="85">
        <v>0</v>
      </c>
      <c r="D15" s="85">
        <v>0</v>
      </c>
    </row>
    <row r="16" spans="2:86">
      <c r="B16" s="84" t="s">
        <v>14</v>
      </c>
      <c r="C16" s="106">
        <v>0.1</v>
      </c>
      <c r="D16" s="106">
        <v>0.1</v>
      </c>
    </row>
    <row r="17" spans="2:86">
      <c r="B17" s="84" t="s">
        <v>15</v>
      </c>
      <c r="C17" s="85">
        <v>0.9</v>
      </c>
      <c r="D17" s="85">
        <v>0.9</v>
      </c>
    </row>
    <row r="18" spans="2:86">
      <c r="B18" s="84" t="s">
        <v>65</v>
      </c>
      <c r="C18" s="85"/>
      <c r="D18" s="85"/>
    </row>
    <row r="19" spans="2:86">
      <c r="B19" s="84" t="s">
        <v>65</v>
      </c>
      <c r="C19" s="106"/>
      <c r="D19" s="106"/>
    </row>
    <row r="20" spans="2:86">
      <c r="B20" s="86" t="s">
        <v>66</v>
      </c>
      <c r="C20" s="87">
        <f>SUM(C14:C19)</f>
        <v>1</v>
      </c>
      <c r="D20" s="87">
        <f>SUM(D14:D19)</f>
        <v>1</v>
      </c>
    </row>
    <row r="22" spans="2:86">
      <c r="B22" s="79" t="s">
        <v>67</v>
      </c>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row>
    <row r="24" spans="2:86">
      <c r="B24" s="63" t="s">
        <v>68</v>
      </c>
    </row>
    <row r="26" spans="2:86">
      <c r="B26" t="s">
        <v>69</v>
      </c>
    </row>
    <row r="28" spans="2:86">
      <c r="B28" t="s">
        <v>70</v>
      </c>
      <c r="E28" s="88">
        <f>SUM(G28:CH28)</f>
        <v>-1</v>
      </c>
      <c r="G28" s="92">
        <v>-1</v>
      </c>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row>
    <row r="29" spans="2:86">
      <c r="B29" t="s">
        <v>71</v>
      </c>
      <c r="E29" s="88">
        <f>SUM(G29:CH29)</f>
        <v>-13542</v>
      </c>
      <c r="G29" s="92"/>
      <c r="H29" s="89"/>
      <c r="I29" s="89"/>
      <c r="J29" s="89"/>
      <c r="K29" s="89"/>
      <c r="L29" s="89">
        <v>-13542</v>
      </c>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row>
    <row r="30" spans="2:86">
      <c r="B30" t="s">
        <v>72</v>
      </c>
      <c r="E30" s="88">
        <f>SUM(G30:CH30)</f>
        <v>0</v>
      </c>
      <c r="G30" s="92"/>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row>
    <row r="31" spans="2:86">
      <c r="B31" s="63" t="s">
        <v>66</v>
      </c>
      <c r="C31" s="63"/>
      <c r="D31" s="63"/>
      <c r="E31" s="90">
        <f>SUM(G31:CH31)</f>
        <v>-13543</v>
      </c>
      <c r="F31" s="63"/>
      <c r="G31" s="91">
        <f t="shared" ref="G31:BR31" si="4">SUM(G28:G30)</f>
        <v>-1</v>
      </c>
      <c r="H31" s="91">
        <f t="shared" si="4"/>
        <v>0</v>
      </c>
      <c r="I31" s="91">
        <f t="shared" si="4"/>
        <v>0</v>
      </c>
      <c r="J31" s="91">
        <f t="shared" si="4"/>
        <v>0</v>
      </c>
      <c r="K31" s="91">
        <f t="shared" si="4"/>
        <v>0</v>
      </c>
      <c r="L31" s="91">
        <f t="shared" si="4"/>
        <v>-13542</v>
      </c>
      <c r="M31" s="91">
        <f t="shared" si="4"/>
        <v>0</v>
      </c>
      <c r="N31" s="91">
        <f t="shared" si="4"/>
        <v>0</v>
      </c>
      <c r="O31" s="91">
        <f t="shared" si="4"/>
        <v>0</v>
      </c>
      <c r="P31" s="91">
        <f t="shared" si="4"/>
        <v>0</v>
      </c>
      <c r="Q31" s="91">
        <f t="shared" si="4"/>
        <v>0</v>
      </c>
      <c r="R31" s="91">
        <f t="shared" si="4"/>
        <v>0</v>
      </c>
      <c r="S31" s="91">
        <f t="shared" si="4"/>
        <v>0</v>
      </c>
      <c r="T31" s="91">
        <f t="shared" si="4"/>
        <v>0</v>
      </c>
      <c r="U31" s="91">
        <f t="shared" si="4"/>
        <v>0</v>
      </c>
      <c r="V31" s="91">
        <f t="shared" si="4"/>
        <v>0</v>
      </c>
      <c r="W31" s="91">
        <f t="shared" si="4"/>
        <v>0</v>
      </c>
      <c r="X31" s="91">
        <f t="shared" si="4"/>
        <v>0</v>
      </c>
      <c r="Y31" s="91">
        <f t="shared" si="4"/>
        <v>0</v>
      </c>
      <c r="Z31" s="91">
        <f t="shared" si="4"/>
        <v>0</v>
      </c>
      <c r="AA31" s="91">
        <f t="shared" si="4"/>
        <v>0</v>
      </c>
      <c r="AB31" s="91">
        <f t="shared" si="4"/>
        <v>0</v>
      </c>
      <c r="AC31" s="91">
        <f t="shared" si="4"/>
        <v>0</v>
      </c>
      <c r="AD31" s="91">
        <f t="shared" si="4"/>
        <v>0</v>
      </c>
      <c r="AE31" s="91">
        <f t="shared" si="4"/>
        <v>0</v>
      </c>
      <c r="AF31" s="91">
        <f t="shared" si="4"/>
        <v>0</v>
      </c>
      <c r="AG31" s="91">
        <f t="shared" si="4"/>
        <v>0</v>
      </c>
      <c r="AH31" s="91">
        <f t="shared" si="4"/>
        <v>0</v>
      </c>
      <c r="AI31" s="91">
        <f t="shared" si="4"/>
        <v>0</v>
      </c>
      <c r="AJ31" s="91">
        <f t="shared" si="4"/>
        <v>0</v>
      </c>
      <c r="AK31" s="91">
        <f t="shared" si="4"/>
        <v>0</v>
      </c>
      <c r="AL31" s="91">
        <f t="shared" si="4"/>
        <v>0</v>
      </c>
      <c r="AM31" s="91">
        <f t="shared" si="4"/>
        <v>0</v>
      </c>
      <c r="AN31" s="91">
        <f t="shared" si="4"/>
        <v>0</v>
      </c>
      <c r="AO31" s="91">
        <f t="shared" si="4"/>
        <v>0</v>
      </c>
      <c r="AP31" s="91">
        <f t="shared" si="4"/>
        <v>0</v>
      </c>
      <c r="AQ31" s="91">
        <f t="shared" si="4"/>
        <v>0</v>
      </c>
      <c r="AR31" s="91">
        <f t="shared" si="4"/>
        <v>0</v>
      </c>
      <c r="AS31" s="91">
        <f t="shared" si="4"/>
        <v>0</v>
      </c>
      <c r="AT31" s="91">
        <f t="shared" si="4"/>
        <v>0</v>
      </c>
      <c r="AU31" s="91">
        <f t="shared" si="4"/>
        <v>0</v>
      </c>
      <c r="AV31" s="91">
        <f t="shared" si="4"/>
        <v>0</v>
      </c>
      <c r="AW31" s="91">
        <f t="shared" si="4"/>
        <v>0</v>
      </c>
      <c r="AX31" s="91">
        <f t="shared" si="4"/>
        <v>0</v>
      </c>
      <c r="AY31" s="91">
        <f t="shared" si="4"/>
        <v>0</v>
      </c>
      <c r="AZ31" s="91">
        <f t="shared" si="4"/>
        <v>0</v>
      </c>
      <c r="BA31" s="91">
        <f t="shared" si="4"/>
        <v>0</v>
      </c>
      <c r="BB31" s="91">
        <f t="shared" si="4"/>
        <v>0</v>
      </c>
      <c r="BC31" s="91">
        <f t="shared" si="4"/>
        <v>0</v>
      </c>
      <c r="BD31" s="91">
        <f t="shared" si="4"/>
        <v>0</v>
      </c>
      <c r="BE31" s="91">
        <f t="shared" si="4"/>
        <v>0</v>
      </c>
      <c r="BF31" s="91">
        <f t="shared" si="4"/>
        <v>0</v>
      </c>
      <c r="BG31" s="91">
        <f t="shared" si="4"/>
        <v>0</v>
      </c>
      <c r="BH31" s="91">
        <f t="shared" si="4"/>
        <v>0</v>
      </c>
      <c r="BI31" s="91">
        <f t="shared" si="4"/>
        <v>0</v>
      </c>
      <c r="BJ31" s="91">
        <f t="shared" si="4"/>
        <v>0</v>
      </c>
      <c r="BK31" s="91">
        <f t="shared" si="4"/>
        <v>0</v>
      </c>
      <c r="BL31" s="91">
        <f t="shared" si="4"/>
        <v>0</v>
      </c>
      <c r="BM31" s="91">
        <f t="shared" si="4"/>
        <v>0</v>
      </c>
      <c r="BN31" s="91">
        <f t="shared" si="4"/>
        <v>0</v>
      </c>
      <c r="BO31" s="91">
        <f t="shared" si="4"/>
        <v>0</v>
      </c>
      <c r="BP31" s="91">
        <f t="shared" si="4"/>
        <v>0</v>
      </c>
      <c r="BQ31" s="91">
        <f t="shared" si="4"/>
        <v>0</v>
      </c>
      <c r="BR31" s="91">
        <f t="shared" si="4"/>
        <v>0</v>
      </c>
      <c r="BS31" s="91">
        <f t="shared" ref="BS31:CH31" si="5">SUM(BS28:BS30)</f>
        <v>0</v>
      </c>
      <c r="BT31" s="91">
        <f t="shared" si="5"/>
        <v>0</v>
      </c>
      <c r="BU31" s="91">
        <f t="shared" si="5"/>
        <v>0</v>
      </c>
      <c r="BV31" s="91">
        <f t="shared" si="5"/>
        <v>0</v>
      </c>
      <c r="BW31" s="91">
        <f t="shared" si="5"/>
        <v>0</v>
      </c>
      <c r="BX31" s="91">
        <f t="shared" si="5"/>
        <v>0</v>
      </c>
      <c r="BY31" s="91">
        <f t="shared" si="5"/>
        <v>0</v>
      </c>
      <c r="BZ31" s="91">
        <f t="shared" si="5"/>
        <v>0</v>
      </c>
      <c r="CA31" s="91">
        <f t="shared" si="5"/>
        <v>0</v>
      </c>
      <c r="CB31" s="91">
        <f t="shared" si="5"/>
        <v>0</v>
      </c>
      <c r="CC31" s="91">
        <f t="shared" si="5"/>
        <v>0</v>
      </c>
      <c r="CD31" s="91">
        <f t="shared" si="5"/>
        <v>0</v>
      </c>
      <c r="CE31" s="91">
        <f t="shared" si="5"/>
        <v>0</v>
      </c>
      <c r="CF31" s="91">
        <f t="shared" si="5"/>
        <v>0</v>
      </c>
      <c r="CG31" s="91">
        <f t="shared" si="5"/>
        <v>0</v>
      </c>
      <c r="CH31" s="91">
        <f t="shared" si="5"/>
        <v>0</v>
      </c>
    </row>
    <row r="32" spans="2:86">
      <c r="E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row>
    <row r="33" spans="2:86">
      <c r="B33" s="63" t="s">
        <v>73</v>
      </c>
      <c r="E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row>
    <row r="34" spans="2:86">
      <c r="E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row>
    <row r="35" spans="2:86">
      <c r="B35" t="s">
        <v>74</v>
      </c>
      <c r="E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row>
    <row r="36" spans="2:86">
      <c r="B36" t="s">
        <v>75</v>
      </c>
      <c r="E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row>
    <row r="37" spans="2:86">
      <c r="E37" s="88"/>
      <c r="G37" s="88"/>
      <c r="H37" s="88"/>
      <c r="I37" s="88"/>
      <c r="J37" s="88"/>
      <c r="K37" s="88"/>
      <c r="L37" s="88"/>
      <c r="M37" s="88"/>
      <c r="N37" s="88"/>
      <c r="O37" s="88"/>
      <c r="P37" s="88"/>
      <c r="Q37" s="88"/>
      <c r="R37" s="88"/>
      <c r="S37" s="88"/>
      <c r="T37" s="88"/>
      <c r="U37" s="88"/>
      <c r="V37" s="88"/>
      <c r="W37" s="88"/>
      <c r="X37" s="88"/>
      <c r="Y37" s="88"/>
      <c r="AB37" s="107" t="s">
        <v>126</v>
      </c>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row>
    <row r="38" spans="2:86">
      <c r="B38" t="s">
        <v>76</v>
      </c>
      <c r="E38" s="88">
        <f t="shared" ref="E38:E48" si="6">SUM(G38:CH38)</f>
        <v>5296.2589978731185</v>
      </c>
      <c r="G38" s="89"/>
      <c r="H38" s="89"/>
      <c r="I38" s="89"/>
      <c r="J38" s="89"/>
      <c r="K38" s="89"/>
      <c r="L38" s="89">
        <v>0</v>
      </c>
      <c r="M38" s="89">
        <v>0</v>
      </c>
      <c r="N38" s="89">
        <v>150</v>
      </c>
      <c r="O38" s="89">
        <v>200</v>
      </c>
      <c r="P38" s="89">
        <v>0</v>
      </c>
      <c r="Q38" s="89">
        <v>0</v>
      </c>
      <c r="R38" s="89">
        <v>0</v>
      </c>
      <c r="S38" s="89">
        <v>0</v>
      </c>
      <c r="T38" s="89">
        <v>0</v>
      </c>
      <c r="U38" s="89">
        <v>0</v>
      </c>
      <c r="V38" s="89">
        <v>0</v>
      </c>
      <c r="W38" s="89">
        <v>75</v>
      </c>
      <c r="X38" s="89">
        <v>0</v>
      </c>
      <c r="Y38" s="89">
        <v>100</v>
      </c>
      <c r="Z38" s="89">
        <v>100</v>
      </c>
      <c r="AA38" s="89">
        <v>0</v>
      </c>
      <c r="AB38" s="89">
        <v>375</v>
      </c>
      <c r="AC38" s="89">
        <v>150</v>
      </c>
      <c r="AD38" s="89">
        <v>0</v>
      </c>
      <c r="AE38" s="89">
        <v>25</v>
      </c>
      <c r="AF38" s="89">
        <v>250</v>
      </c>
      <c r="AG38" s="89">
        <v>25</v>
      </c>
      <c r="AH38" s="89">
        <v>25</v>
      </c>
      <c r="AI38" s="89">
        <v>25</v>
      </c>
      <c r="AJ38" s="89">
        <v>50</v>
      </c>
      <c r="AK38" s="89">
        <v>25</v>
      </c>
      <c r="AL38" s="89">
        <v>50</v>
      </c>
      <c r="AM38" s="89">
        <v>25</v>
      </c>
      <c r="AN38" s="89">
        <v>75</v>
      </c>
      <c r="AO38" s="89">
        <v>50</v>
      </c>
      <c r="AP38" s="89">
        <v>100</v>
      </c>
      <c r="AQ38" s="89">
        <v>25</v>
      </c>
      <c r="AR38" s="89">
        <v>175</v>
      </c>
      <c r="AS38" s="89">
        <v>0</v>
      </c>
      <c r="AT38" s="89">
        <v>25</v>
      </c>
      <c r="AU38" s="89">
        <v>0</v>
      </c>
      <c r="AV38" s="89">
        <v>0</v>
      </c>
      <c r="AW38" s="89">
        <v>0</v>
      </c>
      <c r="AX38" s="89">
        <v>0</v>
      </c>
      <c r="AY38" s="89">
        <v>0</v>
      </c>
      <c r="AZ38" s="89">
        <v>0</v>
      </c>
      <c r="BA38" s="89">
        <v>0</v>
      </c>
      <c r="BB38" s="89">
        <v>0</v>
      </c>
      <c r="BC38" s="89">
        <v>125</v>
      </c>
      <c r="BD38" s="89">
        <v>150</v>
      </c>
      <c r="BE38" s="89">
        <v>0</v>
      </c>
      <c r="BF38" s="89">
        <v>0</v>
      </c>
      <c r="BG38" s="89">
        <v>0</v>
      </c>
      <c r="BH38" s="89">
        <v>0</v>
      </c>
      <c r="BI38" s="89">
        <v>400</v>
      </c>
      <c r="BJ38" s="89">
        <v>2450</v>
      </c>
      <c r="BK38" s="89">
        <v>70.943722063231917</v>
      </c>
      <c r="BL38" s="89">
        <v>0.31527580988672432</v>
      </c>
      <c r="BM38" s="89">
        <v>0</v>
      </c>
      <c r="BN38" s="89">
        <v>0</v>
      </c>
      <c r="BO38" s="89">
        <v>0</v>
      </c>
      <c r="BP38" s="89">
        <v>0</v>
      </c>
      <c r="BQ38" s="89">
        <v>0</v>
      </c>
      <c r="BR38" s="89">
        <v>0</v>
      </c>
      <c r="BS38" s="89">
        <v>0</v>
      </c>
      <c r="BT38" s="89">
        <v>0</v>
      </c>
      <c r="BU38" s="89">
        <v>0</v>
      </c>
      <c r="BV38" s="89">
        <v>0</v>
      </c>
      <c r="BW38" s="89">
        <v>0</v>
      </c>
      <c r="BX38" s="89">
        <v>0</v>
      </c>
      <c r="BY38" s="89">
        <v>0</v>
      </c>
      <c r="BZ38" s="89">
        <v>0</v>
      </c>
      <c r="CA38" s="89">
        <v>0</v>
      </c>
      <c r="CB38" s="89">
        <v>0</v>
      </c>
      <c r="CC38" s="89"/>
      <c r="CD38" s="89"/>
      <c r="CE38" s="89"/>
      <c r="CF38" s="89"/>
      <c r="CG38" s="89"/>
      <c r="CH38" s="89"/>
    </row>
    <row r="39" spans="2:86">
      <c r="B39" t="s">
        <v>77</v>
      </c>
      <c r="E39" s="88">
        <f t="shared" si="6"/>
        <v>30380.444624309283</v>
      </c>
      <c r="G39" s="89"/>
      <c r="H39" s="89"/>
      <c r="I39" s="89"/>
      <c r="J39" s="89"/>
      <c r="K39" s="89"/>
      <c r="L39" s="89">
        <v>0</v>
      </c>
      <c r="M39" s="89">
        <v>488.66530999999998</v>
      </c>
      <c r="N39" s="89">
        <v>626.3175</v>
      </c>
      <c r="O39" s="89">
        <v>626.3175</v>
      </c>
      <c r="P39" s="89">
        <v>0</v>
      </c>
      <c r="Q39" s="89">
        <v>0</v>
      </c>
      <c r="R39" s="89">
        <v>0</v>
      </c>
      <c r="S39" s="89">
        <v>0</v>
      </c>
      <c r="T39" s="89">
        <v>0</v>
      </c>
      <c r="U39" s="89">
        <v>0</v>
      </c>
      <c r="V39" s="89">
        <v>5041.6538</v>
      </c>
      <c r="W39" s="89">
        <v>626.3175</v>
      </c>
      <c r="X39" s="89">
        <v>626.31749921779692</v>
      </c>
      <c r="Y39" s="89">
        <v>626.31749921779692</v>
      </c>
      <c r="Z39" s="89">
        <v>626.31749921779692</v>
      </c>
      <c r="AA39" s="89">
        <v>0</v>
      </c>
      <c r="AB39" s="89">
        <v>655.28468359279691</v>
      </c>
      <c r="AC39" s="89">
        <v>626.31749921779692</v>
      </c>
      <c r="AD39" s="89">
        <v>626.31749921779692</v>
      </c>
      <c r="AE39" s="89">
        <v>626.31749921779692</v>
      </c>
      <c r="AF39" s="89">
        <v>626.31749921779692</v>
      </c>
      <c r="AG39" s="89">
        <v>626.31749921779692</v>
      </c>
      <c r="AH39" s="89">
        <v>626.31749921779692</v>
      </c>
      <c r="AI39" s="89">
        <v>626.31749921779692</v>
      </c>
      <c r="AJ39" s="89">
        <v>626.31749921779692</v>
      </c>
      <c r="AK39" s="89">
        <v>626.31749921779692</v>
      </c>
      <c r="AL39" s="89">
        <v>626.31749921779692</v>
      </c>
      <c r="AM39" s="89">
        <v>626.31749921779692</v>
      </c>
      <c r="AN39" s="89">
        <v>626.31749921779692</v>
      </c>
      <c r="AO39" s="89">
        <v>626.31749921779692</v>
      </c>
      <c r="AP39" s="89">
        <v>626.31749921779692</v>
      </c>
      <c r="AQ39" s="89">
        <v>626.31749921779692</v>
      </c>
      <c r="AR39" s="89">
        <v>626.31749921779692</v>
      </c>
      <c r="AS39" s="89">
        <v>626.31749921779692</v>
      </c>
      <c r="AT39" s="89">
        <v>626.31749921779692</v>
      </c>
      <c r="AU39" s="89">
        <v>626.31749921779692</v>
      </c>
      <c r="AV39" s="89">
        <v>626.31749921779692</v>
      </c>
      <c r="AW39" s="89">
        <v>626.31749921779692</v>
      </c>
      <c r="AX39" s="89">
        <v>626.31749921779692</v>
      </c>
      <c r="AY39" s="89">
        <v>626.31749921779692</v>
      </c>
      <c r="AZ39" s="89">
        <v>626.31749921779692</v>
      </c>
      <c r="BA39" s="89">
        <v>626.31749921779692</v>
      </c>
      <c r="BB39" s="89">
        <v>626.31749921779692</v>
      </c>
      <c r="BC39" s="89">
        <v>626.31749921779692</v>
      </c>
      <c r="BD39" s="89">
        <v>626.31749921779692</v>
      </c>
      <c r="BE39" s="89">
        <v>626.31749921779692</v>
      </c>
      <c r="BF39" s="89">
        <v>598.22438304604691</v>
      </c>
      <c r="BG39" s="89">
        <v>583.67535894088314</v>
      </c>
      <c r="BH39" s="89">
        <v>561.10675920921904</v>
      </c>
      <c r="BI39" s="89">
        <v>337.73208925963633</v>
      </c>
      <c r="BJ39" s="89">
        <v>144.74232396841558</v>
      </c>
      <c r="BK39" s="89">
        <v>48.247441322805187</v>
      </c>
      <c r="BL39" s="89">
        <v>0</v>
      </c>
      <c r="BM39" s="89">
        <v>0</v>
      </c>
      <c r="BN39" s="89">
        <v>0</v>
      </c>
      <c r="BO39" s="89">
        <v>0</v>
      </c>
      <c r="BP39" s="89">
        <v>0</v>
      </c>
      <c r="BQ39" s="89">
        <v>0</v>
      </c>
      <c r="BR39" s="89">
        <v>0</v>
      </c>
      <c r="BS39" s="89">
        <v>0</v>
      </c>
      <c r="BT39" s="89">
        <v>0</v>
      </c>
      <c r="BU39" s="89">
        <v>0</v>
      </c>
      <c r="BV39" s="89">
        <v>0</v>
      </c>
      <c r="BW39" s="89">
        <v>0</v>
      </c>
      <c r="BX39" s="89">
        <v>0</v>
      </c>
      <c r="BY39" s="89">
        <v>0</v>
      </c>
      <c r="BZ39" s="89">
        <v>0</v>
      </c>
      <c r="CA39" s="89">
        <v>0</v>
      </c>
      <c r="CB39" s="89">
        <v>0</v>
      </c>
      <c r="CC39" s="89"/>
      <c r="CD39" s="89"/>
      <c r="CE39" s="89"/>
      <c r="CF39" s="89"/>
      <c r="CG39" s="89"/>
      <c r="CH39" s="89"/>
    </row>
    <row r="40" spans="2:86">
      <c r="B40" t="s">
        <v>78</v>
      </c>
      <c r="E40" s="88">
        <f t="shared" si="6"/>
        <v>14168.3174823053</v>
      </c>
      <c r="G40" s="89"/>
      <c r="H40" s="89"/>
      <c r="I40" s="89"/>
      <c r="J40" s="89"/>
      <c r="K40" s="89"/>
      <c r="L40" s="89">
        <v>0</v>
      </c>
      <c r="M40" s="89">
        <v>0</v>
      </c>
      <c r="N40" s="89">
        <v>0</v>
      </c>
      <c r="O40" s="89">
        <v>0</v>
      </c>
      <c r="P40" s="89">
        <v>0</v>
      </c>
      <c r="Q40" s="89">
        <v>0</v>
      </c>
      <c r="R40" s="89">
        <v>0</v>
      </c>
      <c r="S40" s="89">
        <v>0</v>
      </c>
      <c r="T40" s="89">
        <v>0</v>
      </c>
      <c r="U40" s="89">
        <v>0</v>
      </c>
      <c r="V40" s="89">
        <v>0</v>
      </c>
      <c r="W40" s="89">
        <v>0</v>
      </c>
      <c r="X40" s="89">
        <v>0</v>
      </c>
      <c r="Y40" s="89">
        <v>0</v>
      </c>
      <c r="Z40" s="89">
        <v>0</v>
      </c>
      <c r="AA40" s="89">
        <v>0</v>
      </c>
      <c r="AB40" s="89">
        <v>626.31749921779692</v>
      </c>
      <c r="AC40" s="89">
        <v>0</v>
      </c>
      <c r="AD40" s="89">
        <v>0</v>
      </c>
      <c r="AE40" s="89">
        <v>0</v>
      </c>
      <c r="AF40" s="89">
        <v>0</v>
      </c>
      <c r="AG40" s="89">
        <v>0</v>
      </c>
      <c r="AH40" s="89">
        <v>0</v>
      </c>
      <c r="AI40" s="89">
        <v>0</v>
      </c>
      <c r="AJ40" s="89">
        <v>0</v>
      </c>
      <c r="AK40" s="89">
        <v>0</v>
      </c>
      <c r="AL40" s="89">
        <v>0</v>
      </c>
      <c r="AM40" s="89">
        <v>0</v>
      </c>
      <c r="AN40" s="89">
        <v>0</v>
      </c>
      <c r="AO40" s="89">
        <v>0</v>
      </c>
      <c r="AP40" s="89">
        <v>0</v>
      </c>
      <c r="AQ40" s="89">
        <v>0</v>
      </c>
      <c r="AR40" s="89">
        <v>0</v>
      </c>
      <c r="AS40" s="89">
        <v>0</v>
      </c>
      <c r="AT40" s="89">
        <v>0</v>
      </c>
      <c r="AU40" s="89">
        <v>0</v>
      </c>
      <c r="AV40" s="89">
        <v>0</v>
      </c>
      <c r="AW40" s="89">
        <v>0</v>
      </c>
      <c r="AX40" s="89">
        <v>0</v>
      </c>
      <c r="AY40" s="89">
        <v>0</v>
      </c>
      <c r="AZ40" s="89">
        <v>0</v>
      </c>
      <c r="BA40" s="89">
        <v>0</v>
      </c>
      <c r="BB40" s="89">
        <v>0</v>
      </c>
      <c r="BC40" s="89">
        <v>0</v>
      </c>
      <c r="BD40" s="89">
        <v>0</v>
      </c>
      <c r="BE40" s="89">
        <v>363.30649853293016</v>
      </c>
      <c r="BF40" s="89">
        <v>69.316151311798535</v>
      </c>
      <c r="BG40" s="89">
        <v>120.93254670387284</v>
      </c>
      <c r="BH40" s="89">
        <v>4436.1903481279169</v>
      </c>
      <c r="BI40" s="89">
        <v>4599.0252217843863</v>
      </c>
      <c r="BJ40" s="89">
        <v>2635.4861444177318</v>
      </c>
      <c r="BK40" s="89">
        <v>1317.7430722088661</v>
      </c>
      <c r="BL40" s="89">
        <v>0</v>
      </c>
      <c r="BM40" s="89">
        <v>0</v>
      </c>
      <c r="BN40" s="89">
        <v>0</v>
      </c>
      <c r="BO40" s="89">
        <v>0</v>
      </c>
      <c r="BP40" s="89">
        <v>0</v>
      </c>
      <c r="BQ40" s="89">
        <v>0</v>
      </c>
      <c r="BR40" s="89">
        <v>0</v>
      </c>
      <c r="BS40" s="89">
        <v>0</v>
      </c>
      <c r="BT40" s="89">
        <v>0</v>
      </c>
      <c r="BU40" s="89">
        <v>0</v>
      </c>
      <c r="BV40" s="89">
        <v>0</v>
      </c>
      <c r="BW40" s="89">
        <v>0</v>
      </c>
      <c r="BX40" s="89">
        <v>0</v>
      </c>
      <c r="BY40" s="89">
        <v>0</v>
      </c>
      <c r="BZ40" s="89">
        <v>0</v>
      </c>
      <c r="CA40" s="89">
        <v>0</v>
      </c>
      <c r="CB40" s="89">
        <v>0</v>
      </c>
      <c r="CC40" s="89"/>
      <c r="CD40" s="89"/>
      <c r="CE40" s="89"/>
      <c r="CF40" s="89"/>
      <c r="CG40" s="89"/>
      <c r="CH40" s="89"/>
    </row>
    <row r="41" spans="2:86">
      <c r="B41" t="s">
        <v>79</v>
      </c>
      <c r="E41" s="88">
        <f t="shared" si="6"/>
        <v>1</v>
      </c>
      <c r="G41" s="89"/>
      <c r="H41" s="89"/>
      <c r="I41" s="89"/>
      <c r="J41" s="89"/>
      <c r="K41" s="89"/>
      <c r="L41" s="89">
        <v>0</v>
      </c>
      <c r="M41" s="89">
        <v>0</v>
      </c>
      <c r="N41" s="89">
        <v>0</v>
      </c>
      <c r="O41" s="89">
        <v>0</v>
      </c>
      <c r="P41" s="89">
        <v>0</v>
      </c>
      <c r="Q41" s="89">
        <v>0</v>
      </c>
      <c r="R41" s="89">
        <v>0</v>
      </c>
      <c r="S41" s="89">
        <v>0</v>
      </c>
      <c r="T41" s="89">
        <v>0</v>
      </c>
      <c r="U41" s="89">
        <v>0</v>
      </c>
      <c r="V41" s="89">
        <v>0</v>
      </c>
      <c r="W41" s="89">
        <v>0</v>
      </c>
      <c r="X41" s="89">
        <v>0</v>
      </c>
      <c r="Y41" s="89">
        <v>0</v>
      </c>
      <c r="Z41" s="89">
        <v>0</v>
      </c>
      <c r="AA41" s="89">
        <v>0</v>
      </c>
      <c r="AB41" s="89">
        <v>0</v>
      </c>
      <c r="AC41" s="89">
        <v>0</v>
      </c>
      <c r="AD41" s="89">
        <v>0</v>
      </c>
      <c r="AE41" s="89">
        <v>0</v>
      </c>
      <c r="AF41" s="89">
        <v>0</v>
      </c>
      <c r="AG41" s="89">
        <v>0</v>
      </c>
      <c r="AH41" s="89">
        <v>0</v>
      </c>
      <c r="AI41" s="89">
        <v>0</v>
      </c>
      <c r="AJ41" s="89">
        <v>0</v>
      </c>
      <c r="AK41" s="89">
        <v>0</v>
      </c>
      <c r="AL41" s="89">
        <v>0</v>
      </c>
      <c r="AM41" s="89">
        <v>0</v>
      </c>
      <c r="AN41" s="89">
        <v>0</v>
      </c>
      <c r="AO41" s="89">
        <v>0</v>
      </c>
      <c r="AP41" s="89">
        <v>0</v>
      </c>
      <c r="AQ41" s="89">
        <v>0</v>
      </c>
      <c r="AR41" s="89">
        <v>0</v>
      </c>
      <c r="AS41" s="89">
        <v>0</v>
      </c>
      <c r="AT41" s="89">
        <v>0</v>
      </c>
      <c r="AU41" s="89">
        <v>0</v>
      </c>
      <c r="AV41" s="89">
        <v>0</v>
      </c>
      <c r="AW41" s="89">
        <v>0</v>
      </c>
      <c r="AX41" s="89">
        <v>0</v>
      </c>
      <c r="AY41" s="89">
        <v>0</v>
      </c>
      <c r="AZ41" s="89">
        <v>0</v>
      </c>
      <c r="BA41" s="89">
        <v>0</v>
      </c>
      <c r="BB41" s="89">
        <v>0</v>
      </c>
      <c r="BC41" s="89">
        <v>0</v>
      </c>
      <c r="BD41" s="89">
        <v>0</v>
      </c>
      <c r="BE41" s="89">
        <v>0</v>
      </c>
      <c r="BF41" s="89">
        <v>0</v>
      </c>
      <c r="BG41" s="89">
        <v>0</v>
      </c>
      <c r="BH41" s="89">
        <v>0</v>
      </c>
      <c r="BI41" s="89">
        <v>0</v>
      </c>
      <c r="BJ41" s="89">
        <v>1</v>
      </c>
      <c r="BK41" s="89">
        <v>0</v>
      </c>
      <c r="BL41" s="89">
        <v>0</v>
      </c>
      <c r="BM41" s="89">
        <v>0</v>
      </c>
      <c r="BN41" s="89">
        <v>0</v>
      </c>
      <c r="BO41" s="89">
        <v>0</v>
      </c>
      <c r="BP41" s="89">
        <v>0</v>
      </c>
      <c r="BQ41" s="89">
        <v>0</v>
      </c>
      <c r="BR41" s="89">
        <v>0</v>
      </c>
      <c r="BS41" s="89">
        <v>0</v>
      </c>
      <c r="BT41" s="89">
        <v>0</v>
      </c>
      <c r="BU41" s="89">
        <v>0</v>
      </c>
      <c r="BV41" s="89">
        <v>0</v>
      </c>
      <c r="BW41" s="89">
        <v>0</v>
      </c>
      <c r="BX41" s="89">
        <v>0</v>
      </c>
      <c r="BY41" s="89">
        <v>0</v>
      </c>
      <c r="BZ41" s="89">
        <v>0</v>
      </c>
      <c r="CA41" s="89">
        <v>0</v>
      </c>
      <c r="CB41" s="89">
        <v>0</v>
      </c>
      <c r="CC41" s="89"/>
      <c r="CD41" s="89"/>
      <c r="CE41" s="89"/>
      <c r="CF41" s="89"/>
      <c r="CG41" s="89"/>
      <c r="CH41" s="89"/>
    </row>
    <row r="42" spans="2:86">
      <c r="B42" t="str">
        <f t="shared" ref="B42:B47" si="7">CONCATENATE("Fees paid to"," ",B14)</f>
        <v>Fees paid to Interserve</v>
      </c>
      <c r="E42" s="88">
        <f t="shared" si="6"/>
        <v>26.347000000000001</v>
      </c>
      <c r="G42" s="92"/>
      <c r="H42" s="89"/>
      <c r="I42" s="89"/>
      <c r="J42" s="89"/>
      <c r="K42" s="89"/>
      <c r="L42" s="89">
        <v>0</v>
      </c>
      <c r="M42" s="108">
        <v>0</v>
      </c>
      <c r="N42" s="108">
        <v>0</v>
      </c>
      <c r="O42" s="108">
        <v>0</v>
      </c>
      <c r="P42" s="108">
        <v>0</v>
      </c>
      <c r="Q42" s="108">
        <v>0</v>
      </c>
      <c r="R42" s="108">
        <f>20.7*0.45</f>
        <v>9.3149999999999995</v>
      </c>
      <c r="S42" s="108">
        <v>0</v>
      </c>
      <c r="T42" s="108">
        <f>17*0.45</f>
        <v>7.65</v>
      </c>
      <c r="U42" s="108">
        <v>0</v>
      </c>
      <c r="V42" s="108">
        <v>0</v>
      </c>
      <c r="W42" s="108">
        <v>0</v>
      </c>
      <c r="X42" s="108">
        <v>9.3819999999999997</v>
      </c>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v>0</v>
      </c>
      <c r="BM42" s="89">
        <v>0</v>
      </c>
      <c r="BN42" s="89">
        <v>0</v>
      </c>
      <c r="BO42" s="89">
        <v>0</v>
      </c>
      <c r="BP42" s="89">
        <v>0</v>
      </c>
      <c r="BQ42" s="89">
        <v>0</v>
      </c>
      <c r="BR42" s="89">
        <v>0</v>
      </c>
      <c r="BS42" s="89">
        <v>0</v>
      </c>
      <c r="BT42" s="89">
        <v>0</v>
      </c>
      <c r="BU42" s="89">
        <v>0</v>
      </c>
      <c r="BV42" s="89">
        <v>0</v>
      </c>
      <c r="BW42" s="89">
        <v>0</v>
      </c>
      <c r="BX42" s="89">
        <v>0</v>
      </c>
      <c r="BY42" s="89">
        <v>0</v>
      </c>
      <c r="BZ42" s="89">
        <v>0</v>
      </c>
      <c r="CA42" s="89">
        <v>0</v>
      </c>
      <c r="CB42" s="89">
        <v>0</v>
      </c>
      <c r="CC42" s="89"/>
      <c r="CD42" s="89"/>
      <c r="CE42" s="89"/>
      <c r="CF42" s="89"/>
      <c r="CG42" s="89"/>
      <c r="CH42" s="89"/>
    </row>
    <row r="43" spans="2:86">
      <c r="B43" t="str">
        <f t="shared" si="7"/>
        <v>Fees paid to Kajima</v>
      </c>
      <c r="E43" s="88">
        <f t="shared" si="6"/>
        <v>16.965</v>
      </c>
      <c r="G43" s="92"/>
      <c r="H43" s="89"/>
      <c r="I43" s="89"/>
      <c r="J43" s="89"/>
      <c r="K43" s="89"/>
      <c r="L43" s="89">
        <v>0</v>
      </c>
      <c r="M43" s="108">
        <v>0</v>
      </c>
      <c r="N43" s="108">
        <v>0</v>
      </c>
      <c r="O43" s="108">
        <v>0</v>
      </c>
      <c r="P43" s="108">
        <v>0</v>
      </c>
      <c r="Q43" s="108">
        <v>0</v>
      </c>
      <c r="R43" s="108">
        <f>20.7*0.45</f>
        <v>9.3149999999999995</v>
      </c>
      <c r="S43" s="108">
        <v>0</v>
      </c>
      <c r="T43" s="108">
        <f>17*0.45</f>
        <v>7.65</v>
      </c>
      <c r="U43" s="108">
        <v>0</v>
      </c>
      <c r="V43" s="108">
        <v>0</v>
      </c>
      <c r="W43" s="108">
        <v>0</v>
      </c>
      <c r="X43" s="108">
        <v>0</v>
      </c>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v>0</v>
      </c>
      <c r="BM43" s="89">
        <v>0</v>
      </c>
      <c r="BN43" s="89">
        <v>0</v>
      </c>
      <c r="BO43" s="89">
        <v>0</v>
      </c>
      <c r="BP43" s="89">
        <v>0</v>
      </c>
      <c r="BQ43" s="89">
        <v>0</v>
      </c>
      <c r="BR43" s="89">
        <v>0</v>
      </c>
      <c r="BS43" s="89">
        <v>0</v>
      </c>
      <c r="BT43" s="89">
        <v>0</v>
      </c>
      <c r="BU43" s="89">
        <v>0</v>
      </c>
      <c r="BV43" s="89">
        <v>0</v>
      </c>
      <c r="BW43" s="89">
        <v>0</v>
      </c>
      <c r="BX43" s="89">
        <v>0</v>
      </c>
      <c r="BY43" s="89">
        <v>0</v>
      </c>
      <c r="BZ43" s="89">
        <v>0</v>
      </c>
      <c r="CA43" s="89">
        <v>0</v>
      </c>
      <c r="CB43" s="89">
        <v>0</v>
      </c>
      <c r="CC43" s="89"/>
      <c r="CD43" s="89"/>
      <c r="CE43" s="89"/>
      <c r="CF43" s="89"/>
      <c r="CG43" s="89"/>
      <c r="CH43" s="89"/>
    </row>
    <row r="44" spans="2:86">
      <c r="B44" t="str">
        <f t="shared" si="7"/>
        <v>Fees paid to IUK Investments Limited</v>
      </c>
      <c r="E44" s="88">
        <f t="shared" si="6"/>
        <v>59.834888714057179</v>
      </c>
      <c r="G44" s="92"/>
      <c r="H44" s="89"/>
      <c r="I44" s="89"/>
      <c r="J44" s="89"/>
      <c r="K44" s="89"/>
      <c r="L44" s="89">
        <v>0</v>
      </c>
      <c r="M44" s="108">
        <v>0</v>
      </c>
      <c r="N44" s="108">
        <v>0</v>
      </c>
      <c r="O44" s="108">
        <v>0</v>
      </c>
      <c r="P44" s="108">
        <v>0</v>
      </c>
      <c r="Q44" s="108">
        <v>0</v>
      </c>
      <c r="R44" s="108">
        <f>20.7*0.1</f>
        <v>2.0699999999999998</v>
      </c>
      <c r="S44" s="108">
        <v>0</v>
      </c>
      <c r="T44" s="108">
        <f>17*0.1</f>
        <v>1.7000000000000002</v>
      </c>
      <c r="U44" s="108">
        <v>0</v>
      </c>
      <c r="V44" s="109">
        <f>9.6*0.1</f>
        <v>0.96</v>
      </c>
      <c r="W44" s="108">
        <v>0</v>
      </c>
      <c r="X44" s="110">
        <v>2.5764258333333334</v>
      </c>
      <c r="Y44" s="89">
        <v>0</v>
      </c>
      <c r="Z44" s="111">
        <v>1.7694791666666665</v>
      </c>
      <c r="AA44" s="111">
        <v>1.1643933333333336</v>
      </c>
      <c r="AB44" s="111">
        <v>1.2017741666666666</v>
      </c>
      <c r="AC44" s="111">
        <v>1.0575125000000001</v>
      </c>
      <c r="AD44" s="111">
        <v>1.146589116719243</v>
      </c>
      <c r="AE44" s="111">
        <v>1.146589116719243</v>
      </c>
      <c r="AF44" s="111">
        <v>1.1838532630126186</v>
      </c>
      <c r="AG44" s="111">
        <v>1.1838532630126186</v>
      </c>
      <c r="AH44" s="111">
        <v>1.2223284940605286</v>
      </c>
      <c r="AI44" s="111">
        <v>1.2223284940605286</v>
      </c>
      <c r="AJ44" s="111">
        <v>1.2620541701174959</v>
      </c>
      <c r="AK44" s="111">
        <v>1.2620541701174959</v>
      </c>
      <c r="AL44" s="111">
        <v>1.3030709306463144</v>
      </c>
      <c r="AM44" s="111">
        <v>1.3030709306463144</v>
      </c>
      <c r="AN44" s="111">
        <v>1.3356477039124721</v>
      </c>
      <c r="AO44" s="111">
        <v>1.3356477039124721</v>
      </c>
      <c r="AP44" s="111">
        <v>1.369038896510284</v>
      </c>
      <c r="AQ44" s="111">
        <v>1.369038896510284</v>
      </c>
      <c r="AR44" s="111">
        <v>1.4032648689230411</v>
      </c>
      <c r="AS44" s="111">
        <v>1.4032648689230411</v>
      </c>
      <c r="AT44" s="111">
        <v>1.4383464906461167</v>
      </c>
      <c r="AU44" s="111">
        <v>1.4383464906461167</v>
      </c>
      <c r="AV44" s="111">
        <v>1.4743051529122697</v>
      </c>
      <c r="AW44" s="111">
        <v>1.4743051529122697</v>
      </c>
      <c r="AX44" s="111">
        <v>1.5111627817350763</v>
      </c>
      <c r="AY44" s="111">
        <v>1.5111627817350763</v>
      </c>
      <c r="AZ44" s="111">
        <v>1.548941851278453</v>
      </c>
      <c r="BA44" s="111">
        <v>1.548941851278453</v>
      </c>
      <c r="BB44" s="111">
        <v>1.5876653975604142</v>
      </c>
      <c r="BC44" s="111">
        <v>1.5876653975604142</v>
      </c>
      <c r="BD44" s="111">
        <v>1.6273570324994244</v>
      </c>
      <c r="BE44" s="111">
        <v>1.6273570324994244</v>
      </c>
      <c r="BF44" s="111">
        <v>1.6680409583119098</v>
      </c>
      <c r="BG44" s="111">
        <v>1.6680409583119098</v>
      </c>
      <c r="BH44" s="111">
        <v>1.7097419822697075</v>
      </c>
      <c r="BI44" s="111">
        <v>1.7097419822697075</v>
      </c>
      <c r="BJ44" s="111">
        <v>1.7524855318264496</v>
      </c>
      <c r="BK44" s="111">
        <v>0</v>
      </c>
      <c r="BL44" s="111">
        <v>0</v>
      </c>
      <c r="BM44" s="111">
        <v>0</v>
      </c>
      <c r="BN44" s="111">
        <v>0</v>
      </c>
      <c r="BO44" s="111">
        <v>0</v>
      </c>
      <c r="BP44" s="111">
        <v>0</v>
      </c>
      <c r="BQ44" s="111">
        <v>0</v>
      </c>
      <c r="BR44" s="111">
        <v>0</v>
      </c>
      <c r="BS44" s="111">
        <v>0</v>
      </c>
      <c r="BT44" s="111">
        <v>0</v>
      </c>
      <c r="BU44" s="111">
        <v>0</v>
      </c>
      <c r="BV44" s="111">
        <v>0</v>
      </c>
      <c r="BW44" s="111">
        <v>0</v>
      </c>
      <c r="BX44" s="111">
        <v>0</v>
      </c>
      <c r="BY44" s="111">
        <v>0</v>
      </c>
      <c r="BZ44" s="111">
        <v>0</v>
      </c>
      <c r="CA44" s="111">
        <v>0</v>
      </c>
      <c r="CB44" s="111">
        <v>0</v>
      </c>
      <c r="CC44" s="89"/>
      <c r="CD44" s="89"/>
      <c r="CE44" s="89"/>
      <c r="CF44" s="89"/>
      <c r="CG44" s="89"/>
      <c r="CH44" s="89"/>
    </row>
    <row r="45" spans="2:86">
      <c r="B45" t="str">
        <f t="shared" si="7"/>
        <v>Fees paid to Greenwood Partnership Venture</v>
      </c>
      <c r="D45" s="93"/>
      <c r="E45" s="88">
        <f t="shared" si="6"/>
        <v>504.5839984265146</v>
      </c>
      <c r="G45" s="92"/>
      <c r="H45" s="89"/>
      <c r="I45" s="89"/>
      <c r="J45" s="89"/>
      <c r="K45" s="89"/>
      <c r="L45" s="89"/>
      <c r="M45" s="108"/>
      <c r="N45" s="108"/>
      <c r="O45" s="108"/>
      <c r="P45" s="108"/>
      <c r="Q45" s="108"/>
      <c r="R45" s="108"/>
      <c r="S45" s="108"/>
      <c r="T45" s="108"/>
      <c r="U45" s="108">
        <v>0</v>
      </c>
      <c r="V45" s="109">
        <f>9.6*0.9</f>
        <v>8.64</v>
      </c>
      <c r="W45" s="108">
        <v>0</v>
      </c>
      <c r="X45" s="110">
        <v>23.187832499999999</v>
      </c>
      <c r="Y45" s="89">
        <v>0</v>
      </c>
      <c r="Z45" s="111">
        <v>15.925312499999997</v>
      </c>
      <c r="AA45" s="111">
        <v>10.479540000000002</v>
      </c>
      <c r="AB45" s="111">
        <v>10.815967499999999</v>
      </c>
      <c r="AC45" s="111">
        <v>9.5176125000000003</v>
      </c>
      <c r="AD45" s="111">
        <v>10.319302050473187</v>
      </c>
      <c r="AE45" s="111">
        <v>10.319302050473187</v>
      </c>
      <c r="AF45" s="111">
        <v>10.654679367113566</v>
      </c>
      <c r="AG45" s="111">
        <v>10.654679367113566</v>
      </c>
      <c r="AH45" s="111">
        <v>11.000956446544757</v>
      </c>
      <c r="AI45" s="111">
        <v>11.000956446544757</v>
      </c>
      <c r="AJ45" s="111">
        <v>11.358487531057461</v>
      </c>
      <c r="AK45" s="111">
        <v>11.358487531057461</v>
      </c>
      <c r="AL45" s="111">
        <v>11.727638375816829</v>
      </c>
      <c r="AM45" s="111">
        <v>11.727638375816829</v>
      </c>
      <c r="AN45" s="111">
        <v>12.02082933521225</v>
      </c>
      <c r="AO45" s="111">
        <v>12.02082933521225</v>
      </c>
      <c r="AP45" s="111">
        <v>12.321350068592555</v>
      </c>
      <c r="AQ45" s="111">
        <v>12.321350068592555</v>
      </c>
      <c r="AR45" s="111">
        <v>12.629383820307369</v>
      </c>
      <c r="AS45" s="111">
        <v>12.629383820307369</v>
      </c>
      <c r="AT45" s="111">
        <v>12.945118415815051</v>
      </c>
      <c r="AU45" s="111">
        <v>12.945118415815051</v>
      </c>
      <c r="AV45" s="111">
        <v>13.268746376210427</v>
      </c>
      <c r="AW45" s="111">
        <v>13.268746376210427</v>
      </c>
      <c r="AX45" s="111">
        <v>13.600465035615686</v>
      </c>
      <c r="AY45" s="111">
        <v>13.600465035615686</v>
      </c>
      <c r="AZ45" s="111">
        <v>13.940476661506075</v>
      </c>
      <c r="BA45" s="111">
        <v>13.940476661506075</v>
      </c>
      <c r="BB45" s="111">
        <v>14.288988578043726</v>
      </c>
      <c r="BC45" s="111">
        <v>14.288988578043726</v>
      </c>
      <c r="BD45" s="111">
        <v>14.646213292494819</v>
      </c>
      <c r="BE45" s="111">
        <v>14.646213292494819</v>
      </c>
      <c r="BF45" s="111">
        <v>15.012368624807188</v>
      </c>
      <c r="BG45" s="111">
        <v>15.012368624807188</v>
      </c>
      <c r="BH45" s="111">
        <v>15.387677840427367</v>
      </c>
      <c r="BI45" s="111">
        <v>15.387677840427367</v>
      </c>
      <c r="BJ45" s="111">
        <v>15.772369786438047</v>
      </c>
      <c r="BK45" s="111">
        <v>0</v>
      </c>
      <c r="BL45" s="111">
        <v>0</v>
      </c>
      <c r="BM45" s="111">
        <v>0</v>
      </c>
      <c r="BN45" s="111">
        <v>0</v>
      </c>
      <c r="BO45" s="111">
        <v>0</v>
      </c>
      <c r="BP45" s="111">
        <v>0</v>
      </c>
      <c r="BQ45" s="111">
        <v>0</v>
      </c>
      <c r="BR45" s="111">
        <v>0</v>
      </c>
      <c r="BS45" s="111">
        <v>0</v>
      </c>
      <c r="BT45" s="111">
        <v>0</v>
      </c>
      <c r="BU45" s="111">
        <v>0</v>
      </c>
      <c r="BV45" s="111">
        <v>0</v>
      </c>
      <c r="BW45" s="111">
        <v>0</v>
      </c>
      <c r="BX45" s="111">
        <v>0</v>
      </c>
      <c r="BY45" s="111">
        <v>0</v>
      </c>
      <c r="BZ45" s="111">
        <v>0</v>
      </c>
      <c r="CA45" s="111">
        <v>0</v>
      </c>
      <c r="CB45" s="111">
        <v>0</v>
      </c>
      <c r="CC45" s="89"/>
      <c r="CD45" s="89"/>
      <c r="CE45" s="89"/>
      <c r="CF45" s="89"/>
      <c r="CG45" s="89"/>
      <c r="CH45" s="89"/>
    </row>
    <row r="46" spans="2:86">
      <c r="B46" t="str">
        <f t="shared" si="7"/>
        <v>Fees paid to Enter name</v>
      </c>
      <c r="E46" s="88">
        <f t="shared" si="6"/>
        <v>0</v>
      </c>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row>
    <row r="47" spans="2:86">
      <c r="B47" t="str">
        <f t="shared" si="7"/>
        <v>Fees paid to Enter name</v>
      </c>
      <c r="E47" s="88">
        <f t="shared" si="6"/>
        <v>0</v>
      </c>
      <c r="G47" s="92"/>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row>
    <row r="48" spans="2:86">
      <c r="B48" s="63" t="s">
        <v>66</v>
      </c>
      <c r="C48" s="63"/>
      <c r="D48" s="63"/>
      <c r="E48" s="90">
        <f t="shared" si="6"/>
        <v>50453.751991628298</v>
      </c>
      <c r="F48" s="63"/>
      <c r="G48" s="91">
        <f t="shared" ref="G48:AL48" si="8">SUM(G38:G47)</f>
        <v>0</v>
      </c>
      <c r="H48" s="91">
        <f t="shared" si="8"/>
        <v>0</v>
      </c>
      <c r="I48" s="91">
        <f t="shared" si="8"/>
        <v>0</v>
      </c>
      <c r="J48" s="91">
        <f t="shared" si="8"/>
        <v>0</v>
      </c>
      <c r="K48" s="91">
        <f t="shared" si="8"/>
        <v>0</v>
      </c>
      <c r="L48" s="91">
        <f t="shared" si="8"/>
        <v>0</v>
      </c>
      <c r="M48" s="91">
        <f t="shared" si="8"/>
        <v>488.66530999999998</v>
      </c>
      <c r="N48" s="91">
        <f t="shared" si="8"/>
        <v>776.3175</v>
      </c>
      <c r="O48" s="91">
        <f t="shared" si="8"/>
        <v>826.3175</v>
      </c>
      <c r="P48" s="91">
        <f t="shared" si="8"/>
        <v>0</v>
      </c>
      <c r="Q48" s="91">
        <f t="shared" si="8"/>
        <v>0</v>
      </c>
      <c r="R48" s="91">
        <f t="shared" si="8"/>
        <v>20.7</v>
      </c>
      <c r="S48" s="91">
        <f t="shared" si="8"/>
        <v>0</v>
      </c>
      <c r="T48" s="91">
        <f t="shared" si="8"/>
        <v>17</v>
      </c>
      <c r="U48" s="91">
        <f t="shared" si="8"/>
        <v>0</v>
      </c>
      <c r="V48" s="91">
        <f t="shared" si="8"/>
        <v>5051.2538000000004</v>
      </c>
      <c r="W48" s="91">
        <f t="shared" si="8"/>
        <v>701.3175</v>
      </c>
      <c r="X48" s="91">
        <f t="shared" si="8"/>
        <v>661.46375755113024</v>
      </c>
      <c r="Y48" s="91">
        <f t="shared" si="8"/>
        <v>726.31749921779692</v>
      </c>
      <c r="Z48" s="91">
        <f t="shared" si="8"/>
        <v>744.0122908844636</v>
      </c>
      <c r="AA48" s="91">
        <f t="shared" si="8"/>
        <v>11.643933333333335</v>
      </c>
      <c r="AB48" s="91">
        <f t="shared" si="8"/>
        <v>1668.6199244772604</v>
      </c>
      <c r="AC48" s="91">
        <f t="shared" si="8"/>
        <v>786.89262421779699</v>
      </c>
      <c r="AD48" s="91">
        <f t="shared" si="8"/>
        <v>637.78339038498939</v>
      </c>
      <c r="AE48" s="91">
        <f t="shared" si="8"/>
        <v>662.78339038498939</v>
      </c>
      <c r="AF48" s="91">
        <f t="shared" si="8"/>
        <v>888.15603184792303</v>
      </c>
      <c r="AG48" s="91">
        <f t="shared" si="8"/>
        <v>663.15603184792303</v>
      </c>
      <c r="AH48" s="91">
        <f t="shared" si="8"/>
        <v>663.54078415840218</v>
      </c>
      <c r="AI48" s="91">
        <f t="shared" si="8"/>
        <v>663.54078415840218</v>
      </c>
      <c r="AJ48" s="91">
        <f t="shared" si="8"/>
        <v>688.93804091897186</v>
      </c>
      <c r="AK48" s="91">
        <f t="shared" si="8"/>
        <v>663.93804091897186</v>
      </c>
      <c r="AL48" s="91">
        <f t="shared" si="8"/>
        <v>689.34820852426003</v>
      </c>
      <c r="AM48" s="91">
        <f t="shared" ref="AM48:CH48" si="9">SUM(AM38:AM47)</f>
        <v>664.34820852426003</v>
      </c>
      <c r="AN48" s="91">
        <f t="shared" si="9"/>
        <v>714.67397625692172</v>
      </c>
      <c r="AO48" s="91">
        <f t="shared" si="9"/>
        <v>689.67397625692172</v>
      </c>
      <c r="AP48" s="91">
        <f t="shared" si="9"/>
        <v>740.00788818289971</v>
      </c>
      <c r="AQ48" s="91">
        <f t="shared" si="9"/>
        <v>665.00788818289971</v>
      </c>
      <c r="AR48" s="91">
        <f t="shared" si="9"/>
        <v>815.35014790702735</v>
      </c>
      <c r="AS48" s="91">
        <f t="shared" si="9"/>
        <v>640.35014790702735</v>
      </c>
      <c r="AT48" s="91">
        <f t="shared" si="9"/>
        <v>665.70096412425812</v>
      </c>
      <c r="AU48" s="91">
        <f t="shared" si="9"/>
        <v>640.70096412425812</v>
      </c>
      <c r="AV48" s="91">
        <f t="shared" si="9"/>
        <v>641.0605507469196</v>
      </c>
      <c r="AW48" s="91">
        <f t="shared" si="9"/>
        <v>641.0605507469196</v>
      </c>
      <c r="AX48" s="91">
        <f t="shared" si="9"/>
        <v>641.42912703514764</v>
      </c>
      <c r="AY48" s="91">
        <f t="shared" si="9"/>
        <v>641.42912703514764</v>
      </c>
      <c r="AZ48" s="91">
        <f t="shared" si="9"/>
        <v>641.8069177305814</v>
      </c>
      <c r="BA48" s="91">
        <f t="shared" si="9"/>
        <v>641.8069177305814</v>
      </c>
      <c r="BB48" s="91">
        <f t="shared" si="9"/>
        <v>642.19415319340101</v>
      </c>
      <c r="BC48" s="91">
        <f t="shared" si="9"/>
        <v>767.19415319340101</v>
      </c>
      <c r="BD48" s="91">
        <f t="shared" si="9"/>
        <v>792.59106954279116</v>
      </c>
      <c r="BE48" s="91">
        <f t="shared" si="9"/>
        <v>1005.8975680757213</v>
      </c>
      <c r="BF48" s="91">
        <f t="shared" si="9"/>
        <v>684.22094394096462</v>
      </c>
      <c r="BG48" s="91">
        <f t="shared" si="9"/>
        <v>721.28831522787516</v>
      </c>
      <c r="BH48" s="91">
        <f t="shared" si="9"/>
        <v>5014.3945271598323</v>
      </c>
      <c r="BI48" s="91">
        <f t="shared" si="9"/>
        <v>5353.8547308667194</v>
      </c>
      <c r="BJ48" s="91">
        <f t="shared" si="9"/>
        <v>5248.7533237044108</v>
      </c>
      <c r="BK48" s="91">
        <f t="shared" si="9"/>
        <v>1436.9342355949032</v>
      </c>
      <c r="BL48" s="91">
        <f t="shared" si="9"/>
        <v>0.31527580988672432</v>
      </c>
      <c r="BM48" s="91">
        <f t="shared" si="9"/>
        <v>0</v>
      </c>
      <c r="BN48" s="91">
        <f t="shared" si="9"/>
        <v>0</v>
      </c>
      <c r="BO48" s="91">
        <f t="shared" si="9"/>
        <v>0</v>
      </c>
      <c r="BP48" s="91">
        <f t="shared" si="9"/>
        <v>0</v>
      </c>
      <c r="BQ48" s="91">
        <f t="shared" si="9"/>
        <v>0</v>
      </c>
      <c r="BR48" s="91">
        <f t="shared" si="9"/>
        <v>0</v>
      </c>
      <c r="BS48" s="91">
        <f t="shared" si="9"/>
        <v>0</v>
      </c>
      <c r="BT48" s="91">
        <f t="shared" si="9"/>
        <v>0</v>
      </c>
      <c r="BU48" s="91">
        <f t="shared" si="9"/>
        <v>0</v>
      </c>
      <c r="BV48" s="91">
        <f t="shared" si="9"/>
        <v>0</v>
      </c>
      <c r="BW48" s="91">
        <f t="shared" si="9"/>
        <v>0</v>
      </c>
      <c r="BX48" s="91">
        <f t="shared" si="9"/>
        <v>0</v>
      </c>
      <c r="BY48" s="91">
        <f t="shared" si="9"/>
        <v>0</v>
      </c>
      <c r="BZ48" s="91">
        <f t="shared" si="9"/>
        <v>0</v>
      </c>
      <c r="CA48" s="91">
        <f t="shared" si="9"/>
        <v>0</v>
      </c>
      <c r="CB48" s="91">
        <f t="shared" si="9"/>
        <v>0</v>
      </c>
      <c r="CC48" s="91">
        <f t="shared" si="9"/>
        <v>0</v>
      </c>
      <c r="CD48" s="91">
        <f t="shared" si="9"/>
        <v>0</v>
      </c>
      <c r="CE48" s="91">
        <f t="shared" si="9"/>
        <v>0</v>
      </c>
      <c r="CF48" s="91">
        <f t="shared" si="9"/>
        <v>0</v>
      </c>
      <c r="CG48" s="91">
        <f t="shared" si="9"/>
        <v>0</v>
      </c>
      <c r="CH48" s="91">
        <f t="shared" si="9"/>
        <v>0</v>
      </c>
    </row>
    <row r="49" spans="2:86">
      <c r="B49" s="63"/>
      <c r="C49" s="63"/>
      <c r="D49" s="63"/>
      <c r="E49" s="90"/>
      <c r="F49" s="63"/>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c r="BR49" s="112"/>
      <c r="BS49" s="112"/>
      <c r="BT49" s="112"/>
      <c r="BU49" s="112"/>
      <c r="BV49" s="112"/>
      <c r="BW49" s="112"/>
      <c r="BX49" s="112"/>
      <c r="BY49" s="112"/>
      <c r="BZ49" s="112"/>
      <c r="CA49" s="112"/>
      <c r="CB49" s="112"/>
      <c r="CC49" s="112"/>
      <c r="CD49" s="112"/>
      <c r="CE49" s="112"/>
      <c r="CF49" s="112"/>
      <c r="CG49" s="112"/>
      <c r="CH49" s="112"/>
    </row>
    <row r="50" spans="2:86">
      <c r="B50" s="63" t="s">
        <v>80</v>
      </c>
    </row>
    <row r="51" spans="2:86">
      <c r="E51" s="88"/>
      <c r="X51" s="97"/>
    </row>
    <row r="52" spans="2:86">
      <c r="B52" t="s">
        <v>81</v>
      </c>
      <c r="G52" s="94">
        <v>1</v>
      </c>
      <c r="H52" s="94">
        <v>1</v>
      </c>
      <c r="I52" s="94">
        <v>0.98985167837626864</v>
      </c>
      <c r="J52" s="94">
        <v>0.98985167837626864</v>
      </c>
      <c r="K52" s="94">
        <v>0.97651135926068544</v>
      </c>
      <c r="L52" s="94">
        <v>0.97651135926068544</v>
      </c>
      <c r="M52" s="94">
        <v>0.94345238095238093</v>
      </c>
      <c r="N52" s="94">
        <v>0.94345238095238093</v>
      </c>
      <c r="O52" s="94">
        <v>0.94345238095238093</v>
      </c>
      <c r="P52" s="94">
        <v>0.9102656137832017</v>
      </c>
      <c r="Q52" s="94">
        <v>0.9102656137832017</v>
      </c>
      <c r="R52" s="94">
        <v>0.8885774351786967</v>
      </c>
      <c r="S52" s="94">
        <v>0.8885774351786967</v>
      </c>
      <c r="T52" s="94">
        <v>0.86671223513328766</v>
      </c>
      <c r="U52" s="94">
        <v>0.86671223513328766</v>
      </c>
      <c r="V52" s="94">
        <v>0.85329744279946163</v>
      </c>
      <c r="W52" s="94">
        <v>0.85329744279946163</v>
      </c>
      <c r="X52" s="94">
        <v>0.7875776397515527</v>
      </c>
      <c r="Y52" s="94">
        <v>0.7875776397515527</v>
      </c>
      <c r="Z52" s="94">
        <v>0.69746974697469732</v>
      </c>
      <c r="AA52" s="94">
        <v>0.69746974697469732</v>
      </c>
      <c r="AB52" s="94">
        <v>0.67375132837407015</v>
      </c>
      <c r="AC52" s="94">
        <v>0.67375132837407015</v>
      </c>
      <c r="AD52" s="94">
        <v>0.65411400567449052</v>
      </c>
      <c r="AE52" s="94">
        <v>0.65411400567449052</v>
      </c>
      <c r="AF52" s="94">
        <v>0.63352446070168567</v>
      </c>
      <c r="AG52" s="94">
        <v>0.63352446070168567</v>
      </c>
      <c r="AH52" s="94">
        <v>0.61358301278613625</v>
      </c>
      <c r="AI52" s="94">
        <v>0.61358301278613625</v>
      </c>
      <c r="AJ52" s="94">
        <v>0.59426926177834027</v>
      </c>
      <c r="AK52" s="94">
        <v>0.59426926177834027</v>
      </c>
      <c r="AL52" s="94">
        <v>0.57556344966425199</v>
      </c>
      <c r="AM52" s="94">
        <v>0.57556344966425199</v>
      </c>
      <c r="AN52" s="94">
        <v>0.56152531674561179</v>
      </c>
      <c r="AO52" s="94">
        <v>0.56152531674561179</v>
      </c>
      <c r="AP52" s="94">
        <v>0.54782957731279203</v>
      </c>
      <c r="AQ52" s="94">
        <v>0.54782957731279203</v>
      </c>
      <c r="AR52" s="94">
        <v>0.5344678803051629</v>
      </c>
      <c r="AS52" s="94">
        <v>0.5344678803051629</v>
      </c>
      <c r="AT52" s="94">
        <v>0.52143207834650052</v>
      </c>
      <c r="AU52" s="94">
        <v>0.52143207834650052</v>
      </c>
      <c r="AV52" s="94">
        <v>0.50871422277707368</v>
      </c>
      <c r="AW52" s="94">
        <v>0.50871422277707368</v>
      </c>
      <c r="AX52" s="94">
        <v>0.49630655880690122</v>
      </c>
      <c r="AY52" s="94">
        <v>0.49630655880690122</v>
      </c>
      <c r="AZ52" s="94">
        <v>0.48420152078722078</v>
      </c>
      <c r="BA52" s="94">
        <v>0.48420152078722078</v>
      </c>
      <c r="BB52" s="94">
        <v>0.47239172759728859</v>
      </c>
      <c r="BC52" s="94">
        <v>0.47239172759728859</v>
      </c>
      <c r="BD52" s="94">
        <v>0.46086997814369629</v>
      </c>
      <c r="BE52" s="94">
        <v>0.46086997814369629</v>
      </c>
      <c r="BF52" s="94">
        <v>0.44962924696945983</v>
      </c>
      <c r="BG52" s="94">
        <v>0.44962924696945983</v>
      </c>
      <c r="BH52" s="94">
        <v>0.43866267997020469</v>
      </c>
      <c r="BI52" s="94">
        <v>0.43866267997020469</v>
      </c>
      <c r="BJ52" s="94">
        <v>0.42796359021483393</v>
      </c>
      <c r="BK52" s="94">
        <v>0.42796359021483393</v>
      </c>
      <c r="BL52" s="94"/>
      <c r="BM52" s="94"/>
      <c r="BN52" s="94"/>
      <c r="BO52" s="94"/>
      <c r="BP52" s="94"/>
      <c r="BQ52" s="94"/>
      <c r="BR52" s="94"/>
      <c r="BS52" s="94"/>
      <c r="BT52" s="94"/>
      <c r="BU52" s="94"/>
      <c r="BV52" s="94"/>
      <c r="BW52" s="94"/>
      <c r="BX52" s="94"/>
      <c r="BY52" s="94"/>
      <c r="BZ52" s="94"/>
      <c r="CA52" s="94"/>
      <c r="CB52" s="94"/>
      <c r="CC52" s="94"/>
      <c r="CD52" s="94"/>
      <c r="CE52" s="94"/>
      <c r="CF52" s="94"/>
      <c r="CG52" s="94"/>
      <c r="CH52" s="94"/>
    </row>
    <row r="53" spans="2:86">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3"/>
      <c r="AY53" s="113"/>
      <c r="AZ53" s="113"/>
      <c r="BA53" s="113"/>
      <c r="BB53" s="113"/>
      <c r="BC53" s="113"/>
      <c r="BD53" s="113"/>
      <c r="BE53" s="113"/>
      <c r="BF53" s="113"/>
      <c r="BG53" s="113"/>
      <c r="BH53" s="113"/>
      <c r="BI53" s="113"/>
      <c r="BJ53" s="113"/>
      <c r="BK53" s="113"/>
      <c r="BL53" s="113"/>
      <c r="BM53" s="113"/>
      <c r="BN53" s="113"/>
      <c r="BO53" s="113"/>
      <c r="BP53" s="113"/>
      <c r="BQ53" s="113"/>
      <c r="BR53" s="113"/>
      <c r="BS53" s="113"/>
      <c r="BT53" s="113"/>
      <c r="BU53" s="113"/>
      <c r="BV53" s="113"/>
      <c r="BW53" s="113"/>
    </row>
    <row r="54" spans="2:86">
      <c r="B54" s="63" t="s">
        <v>82</v>
      </c>
      <c r="E54" s="88"/>
      <c r="G54" s="88"/>
      <c r="H54" s="88"/>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88"/>
      <c r="BQ54" s="88"/>
      <c r="BR54" s="88"/>
      <c r="BS54" s="88"/>
      <c r="BT54" s="88"/>
      <c r="BU54" s="88"/>
      <c r="BV54" s="88"/>
      <c r="BW54" s="88"/>
      <c r="BX54" s="88"/>
      <c r="BY54" s="88"/>
      <c r="BZ54" s="88"/>
      <c r="CA54" s="88"/>
      <c r="CB54" s="88"/>
      <c r="CC54" s="88"/>
      <c r="CD54" s="88"/>
      <c r="CE54" s="88"/>
      <c r="CF54" s="88"/>
      <c r="CG54" s="88"/>
      <c r="CH54" s="88"/>
    </row>
    <row r="55" spans="2:86">
      <c r="E55" s="88"/>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88"/>
      <c r="BN55" s="88"/>
      <c r="BO55" s="88"/>
      <c r="BP55" s="88"/>
      <c r="BQ55" s="88"/>
      <c r="BR55" s="88"/>
      <c r="BS55" s="88"/>
      <c r="BT55" s="88"/>
      <c r="BU55" s="88"/>
      <c r="BV55" s="88"/>
      <c r="BW55" s="88"/>
      <c r="BX55" s="88"/>
      <c r="BY55" s="88"/>
      <c r="BZ55" s="88"/>
      <c r="CA55" s="88"/>
      <c r="CB55" s="88"/>
      <c r="CC55" s="88"/>
      <c r="CD55" s="88"/>
      <c r="CE55" s="88"/>
      <c r="CF55" s="88"/>
      <c r="CG55" s="88"/>
      <c r="CH55" s="88"/>
    </row>
    <row r="56" spans="2:86">
      <c r="B56" t="str">
        <f t="shared" ref="B56:B65" si="10">B38</f>
        <v>Dividends</v>
      </c>
      <c r="E56" s="88">
        <f t="shared" ref="E56:E66" si="11">SUM(G56:CH56)</f>
        <v>1000</v>
      </c>
      <c r="G56" s="95">
        <f t="shared" ref="G56:BR59" si="12">IF(G$4&lt;$C$9,G38,0)</f>
        <v>0</v>
      </c>
      <c r="H56" s="95">
        <f t="shared" si="12"/>
        <v>0</v>
      </c>
      <c r="I56" s="95">
        <f t="shared" si="12"/>
        <v>0</v>
      </c>
      <c r="J56" s="95">
        <f t="shared" si="12"/>
        <v>0</v>
      </c>
      <c r="K56" s="95">
        <f t="shared" si="12"/>
        <v>0</v>
      </c>
      <c r="L56" s="95">
        <f t="shared" si="12"/>
        <v>0</v>
      </c>
      <c r="M56" s="95">
        <f t="shared" si="12"/>
        <v>0</v>
      </c>
      <c r="N56" s="95">
        <f t="shared" si="12"/>
        <v>150</v>
      </c>
      <c r="O56" s="95">
        <f t="shared" si="12"/>
        <v>200</v>
      </c>
      <c r="P56" s="95">
        <f t="shared" si="12"/>
        <v>0</v>
      </c>
      <c r="Q56" s="95">
        <f t="shared" si="12"/>
        <v>0</v>
      </c>
      <c r="R56" s="95">
        <f t="shared" si="12"/>
        <v>0</v>
      </c>
      <c r="S56" s="115">
        <f t="shared" si="12"/>
        <v>0</v>
      </c>
      <c r="T56" s="115">
        <f t="shared" si="12"/>
        <v>0</v>
      </c>
      <c r="U56" s="115">
        <f t="shared" si="12"/>
        <v>0</v>
      </c>
      <c r="V56" s="115">
        <f t="shared" si="12"/>
        <v>0</v>
      </c>
      <c r="W56" s="115">
        <f t="shared" si="12"/>
        <v>75</v>
      </c>
      <c r="X56" s="115">
        <f t="shared" si="12"/>
        <v>0</v>
      </c>
      <c r="Y56" s="115">
        <f t="shared" si="12"/>
        <v>100</v>
      </c>
      <c r="Z56" s="115">
        <f t="shared" si="12"/>
        <v>100</v>
      </c>
      <c r="AA56" s="115">
        <f t="shared" si="12"/>
        <v>0</v>
      </c>
      <c r="AB56" s="115">
        <f t="shared" si="12"/>
        <v>375</v>
      </c>
      <c r="AC56" s="115">
        <f t="shared" si="12"/>
        <v>0</v>
      </c>
      <c r="AD56" s="115">
        <f t="shared" si="12"/>
        <v>0</v>
      </c>
      <c r="AE56" s="115">
        <f t="shared" si="12"/>
        <v>0</v>
      </c>
      <c r="AF56" s="115">
        <f t="shared" si="12"/>
        <v>0</v>
      </c>
      <c r="AG56" s="115">
        <f t="shared" si="12"/>
        <v>0</v>
      </c>
      <c r="AH56" s="115">
        <f t="shared" si="12"/>
        <v>0</v>
      </c>
      <c r="AI56" s="115">
        <f t="shared" si="12"/>
        <v>0</v>
      </c>
      <c r="AJ56" s="115">
        <f t="shared" si="12"/>
        <v>0</v>
      </c>
      <c r="AK56" s="115">
        <f t="shared" si="12"/>
        <v>0</v>
      </c>
      <c r="AL56" s="115">
        <f t="shared" si="12"/>
        <v>0</v>
      </c>
      <c r="AM56" s="115">
        <f t="shared" si="12"/>
        <v>0</v>
      </c>
      <c r="AN56" s="115">
        <f t="shared" si="12"/>
        <v>0</v>
      </c>
      <c r="AO56" s="115">
        <f t="shared" si="12"/>
        <v>0</v>
      </c>
      <c r="AP56" s="115">
        <f t="shared" si="12"/>
        <v>0</v>
      </c>
      <c r="AQ56" s="115">
        <f t="shared" si="12"/>
        <v>0</v>
      </c>
      <c r="AR56" s="115">
        <f t="shared" si="12"/>
        <v>0</v>
      </c>
      <c r="AS56" s="115">
        <f t="shared" si="12"/>
        <v>0</v>
      </c>
      <c r="AT56" s="115">
        <f t="shared" si="12"/>
        <v>0</v>
      </c>
      <c r="AU56" s="115">
        <f t="shared" si="12"/>
        <v>0</v>
      </c>
      <c r="AV56" s="115">
        <f t="shared" si="12"/>
        <v>0</v>
      </c>
      <c r="AW56" s="115">
        <f t="shared" si="12"/>
        <v>0</v>
      </c>
      <c r="AX56" s="115">
        <f t="shared" si="12"/>
        <v>0</v>
      </c>
      <c r="AY56" s="115">
        <f t="shared" si="12"/>
        <v>0</v>
      </c>
      <c r="AZ56" s="115">
        <f t="shared" si="12"/>
        <v>0</v>
      </c>
      <c r="BA56" s="115">
        <f t="shared" si="12"/>
        <v>0</v>
      </c>
      <c r="BB56" s="115">
        <f t="shared" si="12"/>
        <v>0</v>
      </c>
      <c r="BC56" s="115">
        <f t="shared" si="12"/>
        <v>0</v>
      </c>
      <c r="BD56" s="115">
        <f t="shared" si="12"/>
        <v>0</v>
      </c>
      <c r="BE56" s="115">
        <f t="shared" si="12"/>
        <v>0</v>
      </c>
      <c r="BF56" s="115">
        <f t="shared" si="12"/>
        <v>0</v>
      </c>
      <c r="BG56" s="115">
        <f t="shared" si="12"/>
        <v>0</v>
      </c>
      <c r="BH56" s="115">
        <f t="shared" si="12"/>
        <v>0</v>
      </c>
      <c r="BI56" s="115">
        <f t="shared" si="12"/>
        <v>0</v>
      </c>
      <c r="BJ56" s="115">
        <f t="shared" si="12"/>
        <v>0</v>
      </c>
      <c r="BK56" s="115">
        <f t="shared" si="12"/>
        <v>0</v>
      </c>
      <c r="BL56" s="115">
        <f t="shared" si="12"/>
        <v>0</v>
      </c>
      <c r="BM56" s="115">
        <f t="shared" si="12"/>
        <v>0</v>
      </c>
      <c r="BN56" s="115">
        <f t="shared" si="12"/>
        <v>0</v>
      </c>
      <c r="BO56" s="115">
        <f t="shared" si="12"/>
        <v>0</v>
      </c>
      <c r="BP56" s="115">
        <f t="shared" si="12"/>
        <v>0</v>
      </c>
      <c r="BQ56" s="115">
        <f t="shared" si="12"/>
        <v>0</v>
      </c>
      <c r="BR56" s="115">
        <f t="shared" si="12"/>
        <v>0</v>
      </c>
      <c r="BS56" s="115">
        <f t="shared" ref="BS56:CH65" si="13">IF(BS$4&lt;$C$9,BS38,0)</f>
        <v>0</v>
      </c>
      <c r="BT56" s="115">
        <f t="shared" si="13"/>
        <v>0</v>
      </c>
      <c r="BU56" s="115">
        <f t="shared" si="13"/>
        <v>0</v>
      </c>
      <c r="BV56" s="115">
        <f t="shared" si="13"/>
        <v>0</v>
      </c>
      <c r="BW56" s="115">
        <f t="shared" si="13"/>
        <v>0</v>
      </c>
      <c r="BX56" s="95">
        <f t="shared" si="13"/>
        <v>0</v>
      </c>
      <c r="BY56" s="95">
        <f t="shared" si="13"/>
        <v>0</v>
      </c>
      <c r="BZ56" s="95">
        <f t="shared" si="13"/>
        <v>0</v>
      </c>
      <c r="CA56" s="95">
        <f t="shared" si="13"/>
        <v>0</v>
      </c>
      <c r="CB56" s="95">
        <f t="shared" si="13"/>
        <v>0</v>
      </c>
      <c r="CC56" s="95">
        <f t="shared" si="13"/>
        <v>0</v>
      </c>
      <c r="CD56" s="95">
        <f t="shared" si="13"/>
        <v>0</v>
      </c>
      <c r="CE56" s="95">
        <f t="shared" si="13"/>
        <v>0</v>
      </c>
      <c r="CF56" s="95">
        <f t="shared" si="13"/>
        <v>0</v>
      </c>
      <c r="CG56" s="95">
        <f t="shared" si="13"/>
        <v>0</v>
      </c>
      <c r="CH56" s="95">
        <f t="shared" si="13"/>
        <v>0</v>
      </c>
    </row>
    <row r="57" spans="2:86">
      <c r="B57" t="str">
        <f t="shared" si="10"/>
        <v>Shareholder Loan interest</v>
      </c>
      <c r="E57" s="88">
        <f t="shared" si="11"/>
        <v>9943.5087912461895</v>
      </c>
      <c r="G57" s="95">
        <f t="shared" si="12"/>
        <v>0</v>
      </c>
      <c r="H57" s="95">
        <f t="shared" si="12"/>
        <v>0</v>
      </c>
      <c r="I57" s="95">
        <f t="shared" si="12"/>
        <v>0</v>
      </c>
      <c r="J57" s="95">
        <f t="shared" si="12"/>
        <v>0</v>
      </c>
      <c r="K57" s="95">
        <f t="shared" si="12"/>
        <v>0</v>
      </c>
      <c r="L57" s="95">
        <f t="shared" si="12"/>
        <v>0</v>
      </c>
      <c r="M57" s="95">
        <f t="shared" si="12"/>
        <v>488.66530999999998</v>
      </c>
      <c r="N57" s="95">
        <f t="shared" si="12"/>
        <v>626.3175</v>
      </c>
      <c r="O57" s="95">
        <f t="shared" si="12"/>
        <v>626.3175</v>
      </c>
      <c r="P57" s="95">
        <f t="shared" si="12"/>
        <v>0</v>
      </c>
      <c r="Q57" s="95">
        <f t="shared" si="12"/>
        <v>0</v>
      </c>
      <c r="R57" s="95">
        <f t="shared" si="12"/>
        <v>0</v>
      </c>
      <c r="S57" s="115">
        <f t="shared" si="12"/>
        <v>0</v>
      </c>
      <c r="T57" s="115">
        <f t="shared" si="12"/>
        <v>0</v>
      </c>
      <c r="U57" s="115">
        <f t="shared" si="12"/>
        <v>0</v>
      </c>
      <c r="V57" s="115">
        <f t="shared" si="12"/>
        <v>5041.6538</v>
      </c>
      <c r="W57" s="115">
        <f t="shared" si="12"/>
        <v>626.3175</v>
      </c>
      <c r="X57" s="115">
        <f t="shared" si="12"/>
        <v>626.31749921779692</v>
      </c>
      <c r="Y57" s="115">
        <f t="shared" si="12"/>
        <v>626.31749921779692</v>
      </c>
      <c r="Z57" s="115">
        <f t="shared" si="12"/>
        <v>626.31749921779692</v>
      </c>
      <c r="AA57" s="115">
        <f t="shared" si="12"/>
        <v>0</v>
      </c>
      <c r="AB57" s="115">
        <f t="shared" si="12"/>
        <v>655.28468359279691</v>
      </c>
      <c r="AC57" s="115">
        <f t="shared" si="12"/>
        <v>0</v>
      </c>
      <c r="AD57" s="115">
        <f t="shared" si="12"/>
        <v>0</v>
      </c>
      <c r="AE57" s="115">
        <f t="shared" si="12"/>
        <v>0</v>
      </c>
      <c r="AF57" s="115">
        <f t="shared" si="12"/>
        <v>0</v>
      </c>
      <c r="AG57" s="115">
        <f t="shared" si="12"/>
        <v>0</v>
      </c>
      <c r="AH57" s="115">
        <f t="shared" si="12"/>
        <v>0</v>
      </c>
      <c r="AI57" s="115">
        <f t="shared" si="12"/>
        <v>0</v>
      </c>
      <c r="AJ57" s="115">
        <f t="shared" si="12"/>
        <v>0</v>
      </c>
      <c r="AK57" s="115">
        <f t="shared" si="12"/>
        <v>0</v>
      </c>
      <c r="AL57" s="115">
        <f t="shared" si="12"/>
        <v>0</v>
      </c>
      <c r="AM57" s="115">
        <f t="shared" si="12"/>
        <v>0</v>
      </c>
      <c r="AN57" s="115">
        <f t="shared" si="12"/>
        <v>0</v>
      </c>
      <c r="AO57" s="115">
        <f t="shared" si="12"/>
        <v>0</v>
      </c>
      <c r="AP57" s="115">
        <f t="shared" si="12"/>
        <v>0</v>
      </c>
      <c r="AQ57" s="115">
        <f t="shared" si="12"/>
        <v>0</v>
      </c>
      <c r="AR57" s="115">
        <f t="shared" si="12"/>
        <v>0</v>
      </c>
      <c r="AS57" s="115">
        <f t="shared" si="12"/>
        <v>0</v>
      </c>
      <c r="AT57" s="115">
        <f t="shared" si="12"/>
        <v>0</v>
      </c>
      <c r="AU57" s="115">
        <f t="shared" si="12"/>
        <v>0</v>
      </c>
      <c r="AV57" s="115">
        <f t="shared" si="12"/>
        <v>0</v>
      </c>
      <c r="AW57" s="115">
        <f t="shared" si="12"/>
        <v>0</v>
      </c>
      <c r="AX57" s="115">
        <f t="shared" si="12"/>
        <v>0</v>
      </c>
      <c r="AY57" s="115">
        <f t="shared" si="12"/>
        <v>0</v>
      </c>
      <c r="AZ57" s="115">
        <f t="shared" si="12"/>
        <v>0</v>
      </c>
      <c r="BA57" s="115">
        <f t="shared" si="12"/>
        <v>0</v>
      </c>
      <c r="BB57" s="115">
        <f t="shared" si="12"/>
        <v>0</v>
      </c>
      <c r="BC57" s="115">
        <f t="shared" si="12"/>
        <v>0</v>
      </c>
      <c r="BD57" s="115">
        <f t="shared" si="12"/>
        <v>0</v>
      </c>
      <c r="BE57" s="115">
        <f t="shared" si="12"/>
        <v>0</v>
      </c>
      <c r="BF57" s="115">
        <f t="shared" si="12"/>
        <v>0</v>
      </c>
      <c r="BG57" s="115">
        <f t="shared" si="12"/>
        <v>0</v>
      </c>
      <c r="BH57" s="115">
        <f t="shared" si="12"/>
        <v>0</v>
      </c>
      <c r="BI57" s="115">
        <f t="shared" si="12"/>
        <v>0</v>
      </c>
      <c r="BJ57" s="115">
        <f t="shared" si="12"/>
        <v>0</v>
      </c>
      <c r="BK57" s="115">
        <f t="shared" si="12"/>
        <v>0</v>
      </c>
      <c r="BL57" s="115">
        <f t="shared" si="12"/>
        <v>0</v>
      </c>
      <c r="BM57" s="115">
        <f t="shared" si="12"/>
        <v>0</v>
      </c>
      <c r="BN57" s="115">
        <f t="shared" si="12"/>
        <v>0</v>
      </c>
      <c r="BO57" s="115">
        <f t="shared" si="12"/>
        <v>0</v>
      </c>
      <c r="BP57" s="115">
        <f t="shared" si="12"/>
        <v>0</v>
      </c>
      <c r="BQ57" s="115">
        <f t="shared" si="12"/>
        <v>0</v>
      </c>
      <c r="BR57" s="115">
        <f t="shared" si="12"/>
        <v>0</v>
      </c>
      <c r="BS57" s="115">
        <f t="shared" si="13"/>
        <v>0</v>
      </c>
      <c r="BT57" s="115">
        <f t="shared" si="13"/>
        <v>0</v>
      </c>
      <c r="BU57" s="115">
        <f t="shared" si="13"/>
        <v>0</v>
      </c>
      <c r="BV57" s="115">
        <f t="shared" si="13"/>
        <v>0</v>
      </c>
      <c r="BW57" s="115">
        <f t="shared" si="13"/>
        <v>0</v>
      </c>
      <c r="BX57" s="95">
        <f t="shared" si="13"/>
        <v>0</v>
      </c>
      <c r="BY57" s="95">
        <f t="shared" si="13"/>
        <v>0</v>
      </c>
      <c r="BZ57" s="95">
        <f t="shared" si="13"/>
        <v>0</v>
      </c>
      <c r="CA57" s="95">
        <f t="shared" si="13"/>
        <v>0</v>
      </c>
      <c r="CB57" s="95">
        <f t="shared" si="13"/>
        <v>0</v>
      </c>
      <c r="CC57" s="95">
        <f t="shared" si="13"/>
        <v>0</v>
      </c>
      <c r="CD57" s="95">
        <f t="shared" si="13"/>
        <v>0</v>
      </c>
      <c r="CE57" s="95">
        <f t="shared" si="13"/>
        <v>0</v>
      </c>
      <c r="CF57" s="95">
        <f t="shared" si="13"/>
        <v>0</v>
      </c>
      <c r="CG57" s="95">
        <f t="shared" si="13"/>
        <v>0</v>
      </c>
      <c r="CH57" s="95">
        <f t="shared" si="13"/>
        <v>0</v>
      </c>
    </row>
    <row r="58" spans="2:86">
      <c r="B58" t="str">
        <f t="shared" si="10"/>
        <v>Shareholder Loan Principal</v>
      </c>
      <c r="E58" s="88">
        <f t="shared" si="11"/>
        <v>626.31749921779692</v>
      </c>
      <c r="G58" s="95">
        <f t="shared" si="12"/>
        <v>0</v>
      </c>
      <c r="H58" s="95">
        <f t="shared" si="12"/>
        <v>0</v>
      </c>
      <c r="I58" s="95">
        <f t="shared" si="12"/>
        <v>0</v>
      </c>
      <c r="J58" s="95">
        <f t="shared" si="12"/>
        <v>0</v>
      </c>
      <c r="K58" s="95">
        <f t="shared" si="12"/>
        <v>0</v>
      </c>
      <c r="L58" s="95">
        <f t="shared" si="12"/>
        <v>0</v>
      </c>
      <c r="M58" s="95">
        <f t="shared" si="12"/>
        <v>0</v>
      </c>
      <c r="N58" s="95">
        <f t="shared" si="12"/>
        <v>0</v>
      </c>
      <c r="O58" s="95">
        <f t="shared" si="12"/>
        <v>0</v>
      </c>
      <c r="P58" s="95">
        <f t="shared" si="12"/>
        <v>0</v>
      </c>
      <c r="Q58" s="95">
        <f t="shared" si="12"/>
        <v>0</v>
      </c>
      <c r="R58" s="95">
        <f t="shared" si="12"/>
        <v>0</v>
      </c>
      <c r="S58" s="115">
        <f t="shared" si="12"/>
        <v>0</v>
      </c>
      <c r="T58" s="115">
        <f t="shared" si="12"/>
        <v>0</v>
      </c>
      <c r="U58" s="115">
        <f t="shared" si="12"/>
        <v>0</v>
      </c>
      <c r="V58" s="115">
        <f t="shared" si="12"/>
        <v>0</v>
      </c>
      <c r="W58" s="115">
        <f t="shared" si="12"/>
        <v>0</v>
      </c>
      <c r="X58" s="115">
        <f t="shared" si="12"/>
        <v>0</v>
      </c>
      <c r="Y58" s="115">
        <f t="shared" si="12"/>
        <v>0</v>
      </c>
      <c r="Z58" s="115">
        <f t="shared" si="12"/>
        <v>0</v>
      </c>
      <c r="AA58" s="115">
        <f t="shared" si="12"/>
        <v>0</v>
      </c>
      <c r="AB58" s="115">
        <f t="shared" si="12"/>
        <v>626.31749921779692</v>
      </c>
      <c r="AC58" s="115">
        <f t="shared" si="12"/>
        <v>0</v>
      </c>
      <c r="AD58" s="115">
        <f t="shared" si="12"/>
        <v>0</v>
      </c>
      <c r="AE58" s="115">
        <f t="shared" si="12"/>
        <v>0</v>
      </c>
      <c r="AF58" s="115">
        <f t="shared" si="12"/>
        <v>0</v>
      </c>
      <c r="AG58" s="115">
        <f t="shared" si="12"/>
        <v>0</v>
      </c>
      <c r="AH58" s="115">
        <f t="shared" si="12"/>
        <v>0</v>
      </c>
      <c r="AI58" s="115">
        <f t="shared" si="12"/>
        <v>0</v>
      </c>
      <c r="AJ58" s="115">
        <f t="shared" si="12"/>
        <v>0</v>
      </c>
      <c r="AK58" s="115">
        <f t="shared" si="12"/>
        <v>0</v>
      </c>
      <c r="AL58" s="115">
        <f t="shared" si="12"/>
        <v>0</v>
      </c>
      <c r="AM58" s="115">
        <f t="shared" si="12"/>
        <v>0</v>
      </c>
      <c r="AN58" s="115">
        <f t="shared" si="12"/>
        <v>0</v>
      </c>
      <c r="AO58" s="115">
        <f t="shared" si="12"/>
        <v>0</v>
      </c>
      <c r="AP58" s="115">
        <f t="shared" si="12"/>
        <v>0</v>
      </c>
      <c r="AQ58" s="115">
        <f t="shared" si="12"/>
        <v>0</v>
      </c>
      <c r="AR58" s="115">
        <f t="shared" si="12"/>
        <v>0</v>
      </c>
      <c r="AS58" s="115">
        <f t="shared" si="12"/>
        <v>0</v>
      </c>
      <c r="AT58" s="115">
        <f t="shared" si="12"/>
        <v>0</v>
      </c>
      <c r="AU58" s="115">
        <f t="shared" si="12"/>
        <v>0</v>
      </c>
      <c r="AV58" s="115">
        <f t="shared" si="12"/>
        <v>0</v>
      </c>
      <c r="AW58" s="115">
        <f t="shared" si="12"/>
        <v>0</v>
      </c>
      <c r="AX58" s="115">
        <f t="shared" si="12"/>
        <v>0</v>
      </c>
      <c r="AY58" s="115">
        <f t="shared" si="12"/>
        <v>0</v>
      </c>
      <c r="AZ58" s="115">
        <f t="shared" si="12"/>
        <v>0</v>
      </c>
      <c r="BA58" s="115">
        <f t="shared" si="12"/>
        <v>0</v>
      </c>
      <c r="BB58" s="115">
        <f t="shared" si="12"/>
        <v>0</v>
      </c>
      <c r="BC58" s="115">
        <f t="shared" si="12"/>
        <v>0</v>
      </c>
      <c r="BD58" s="115">
        <f t="shared" si="12"/>
        <v>0</v>
      </c>
      <c r="BE58" s="115">
        <f t="shared" si="12"/>
        <v>0</v>
      </c>
      <c r="BF58" s="115">
        <f t="shared" si="12"/>
        <v>0</v>
      </c>
      <c r="BG58" s="115">
        <f t="shared" si="12"/>
        <v>0</v>
      </c>
      <c r="BH58" s="115">
        <f t="shared" si="12"/>
        <v>0</v>
      </c>
      <c r="BI58" s="115">
        <f t="shared" si="12"/>
        <v>0</v>
      </c>
      <c r="BJ58" s="115">
        <f t="shared" si="12"/>
        <v>0</v>
      </c>
      <c r="BK58" s="115">
        <f t="shared" si="12"/>
        <v>0</v>
      </c>
      <c r="BL58" s="115">
        <f t="shared" si="12"/>
        <v>0</v>
      </c>
      <c r="BM58" s="115">
        <f t="shared" si="12"/>
        <v>0</v>
      </c>
      <c r="BN58" s="115">
        <f t="shared" si="12"/>
        <v>0</v>
      </c>
      <c r="BO58" s="115">
        <f t="shared" si="12"/>
        <v>0</v>
      </c>
      <c r="BP58" s="115">
        <f t="shared" si="12"/>
        <v>0</v>
      </c>
      <c r="BQ58" s="115">
        <f t="shared" si="12"/>
        <v>0</v>
      </c>
      <c r="BR58" s="115">
        <f t="shared" si="12"/>
        <v>0</v>
      </c>
      <c r="BS58" s="115">
        <f t="shared" si="13"/>
        <v>0</v>
      </c>
      <c r="BT58" s="115">
        <f t="shared" si="13"/>
        <v>0</v>
      </c>
      <c r="BU58" s="115">
        <f t="shared" si="13"/>
        <v>0</v>
      </c>
      <c r="BV58" s="115">
        <f t="shared" si="13"/>
        <v>0</v>
      </c>
      <c r="BW58" s="115">
        <f t="shared" si="13"/>
        <v>0</v>
      </c>
      <c r="BX58" s="95">
        <f t="shared" si="13"/>
        <v>0</v>
      </c>
      <c r="BY58" s="95">
        <f t="shared" si="13"/>
        <v>0</v>
      </c>
      <c r="BZ58" s="95">
        <f t="shared" si="13"/>
        <v>0</v>
      </c>
      <c r="CA58" s="95">
        <f t="shared" si="13"/>
        <v>0</v>
      </c>
      <c r="CB58" s="95">
        <f t="shared" si="13"/>
        <v>0</v>
      </c>
      <c r="CC58" s="95">
        <f t="shared" si="13"/>
        <v>0</v>
      </c>
      <c r="CD58" s="95">
        <f t="shared" si="13"/>
        <v>0</v>
      </c>
      <c r="CE58" s="95">
        <f t="shared" si="13"/>
        <v>0</v>
      </c>
      <c r="CF58" s="95">
        <f t="shared" si="13"/>
        <v>0</v>
      </c>
      <c r="CG58" s="95">
        <f t="shared" si="13"/>
        <v>0</v>
      </c>
      <c r="CH58" s="95">
        <f t="shared" si="13"/>
        <v>0</v>
      </c>
    </row>
    <row r="59" spans="2:86">
      <c r="B59" t="str">
        <f t="shared" si="10"/>
        <v>Equity repayment</v>
      </c>
      <c r="E59" s="88">
        <f t="shared" si="11"/>
        <v>0</v>
      </c>
      <c r="G59" s="95">
        <f t="shared" si="12"/>
        <v>0</v>
      </c>
      <c r="H59" s="95">
        <f t="shared" si="12"/>
        <v>0</v>
      </c>
      <c r="I59" s="95">
        <f t="shared" si="12"/>
        <v>0</v>
      </c>
      <c r="J59" s="95">
        <f t="shared" si="12"/>
        <v>0</v>
      </c>
      <c r="K59" s="95">
        <f t="shared" si="12"/>
        <v>0</v>
      </c>
      <c r="L59" s="95">
        <f t="shared" si="12"/>
        <v>0</v>
      </c>
      <c r="M59" s="95">
        <f t="shared" si="12"/>
        <v>0</v>
      </c>
      <c r="N59" s="95">
        <f t="shared" si="12"/>
        <v>0</v>
      </c>
      <c r="O59" s="95">
        <f t="shared" si="12"/>
        <v>0</v>
      </c>
      <c r="P59" s="95">
        <f t="shared" si="12"/>
        <v>0</v>
      </c>
      <c r="Q59" s="95">
        <f t="shared" si="12"/>
        <v>0</v>
      </c>
      <c r="R59" s="95">
        <f t="shared" si="12"/>
        <v>0</v>
      </c>
      <c r="S59" s="115">
        <f t="shared" si="12"/>
        <v>0</v>
      </c>
      <c r="T59" s="115">
        <f t="shared" si="12"/>
        <v>0</v>
      </c>
      <c r="U59" s="115">
        <f t="shared" si="12"/>
        <v>0</v>
      </c>
      <c r="V59" s="115">
        <f t="shared" si="12"/>
        <v>0</v>
      </c>
      <c r="W59" s="115">
        <f t="shared" si="12"/>
        <v>0</v>
      </c>
      <c r="X59" s="115">
        <f t="shared" si="12"/>
        <v>0</v>
      </c>
      <c r="Y59" s="115">
        <f t="shared" si="12"/>
        <v>0</v>
      </c>
      <c r="Z59" s="115">
        <f t="shared" si="12"/>
        <v>0</v>
      </c>
      <c r="AA59" s="115">
        <f t="shared" si="12"/>
        <v>0</v>
      </c>
      <c r="AB59" s="115">
        <f t="shared" si="12"/>
        <v>0</v>
      </c>
      <c r="AC59" s="115">
        <f t="shared" si="12"/>
        <v>0</v>
      </c>
      <c r="AD59" s="115">
        <f t="shared" si="12"/>
        <v>0</v>
      </c>
      <c r="AE59" s="115">
        <f t="shared" si="12"/>
        <v>0</v>
      </c>
      <c r="AF59" s="115">
        <f t="shared" si="12"/>
        <v>0</v>
      </c>
      <c r="AG59" s="115">
        <f t="shared" si="12"/>
        <v>0</v>
      </c>
      <c r="AH59" s="115">
        <f t="shared" si="12"/>
        <v>0</v>
      </c>
      <c r="AI59" s="115">
        <f t="shared" si="12"/>
        <v>0</v>
      </c>
      <c r="AJ59" s="115">
        <f t="shared" si="12"/>
        <v>0</v>
      </c>
      <c r="AK59" s="115">
        <f t="shared" si="12"/>
        <v>0</v>
      </c>
      <c r="AL59" s="115">
        <f t="shared" si="12"/>
        <v>0</v>
      </c>
      <c r="AM59" s="115">
        <f t="shared" si="12"/>
        <v>0</v>
      </c>
      <c r="AN59" s="115">
        <f t="shared" si="12"/>
        <v>0</v>
      </c>
      <c r="AO59" s="115">
        <f t="shared" si="12"/>
        <v>0</v>
      </c>
      <c r="AP59" s="115">
        <f t="shared" si="12"/>
        <v>0</v>
      </c>
      <c r="AQ59" s="115">
        <f t="shared" si="12"/>
        <v>0</v>
      </c>
      <c r="AR59" s="115">
        <f t="shared" si="12"/>
        <v>0</v>
      </c>
      <c r="AS59" s="115">
        <f t="shared" si="12"/>
        <v>0</v>
      </c>
      <c r="AT59" s="115">
        <f t="shared" si="12"/>
        <v>0</v>
      </c>
      <c r="AU59" s="115">
        <f t="shared" si="12"/>
        <v>0</v>
      </c>
      <c r="AV59" s="115">
        <f t="shared" si="12"/>
        <v>0</v>
      </c>
      <c r="AW59" s="115">
        <f t="shared" si="12"/>
        <v>0</v>
      </c>
      <c r="AX59" s="115">
        <f t="shared" si="12"/>
        <v>0</v>
      </c>
      <c r="AY59" s="115">
        <f t="shared" si="12"/>
        <v>0</v>
      </c>
      <c r="AZ59" s="115">
        <f t="shared" si="12"/>
        <v>0</v>
      </c>
      <c r="BA59" s="115">
        <f t="shared" si="12"/>
        <v>0</v>
      </c>
      <c r="BB59" s="115">
        <f t="shared" si="12"/>
        <v>0</v>
      </c>
      <c r="BC59" s="115">
        <f t="shared" si="12"/>
        <v>0</v>
      </c>
      <c r="BD59" s="115">
        <f t="shared" si="12"/>
        <v>0</v>
      </c>
      <c r="BE59" s="115">
        <f t="shared" si="12"/>
        <v>0</v>
      </c>
      <c r="BF59" s="115">
        <f t="shared" si="12"/>
        <v>0</v>
      </c>
      <c r="BG59" s="115">
        <f t="shared" si="12"/>
        <v>0</v>
      </c>
      <c r="BH59" s="115">
        <f t="shared" si="12"/>
        <v>0</v>
      </c>
      <c r="BI59" s="115">
        <f t="shared" si="12"/>
        <v>0</v>
      </c>
      <c r="BJ59" s="115">
        <f t="shared" si="12"/>
        <v>0</v>
      </c>
      <c r="BK59" s="115">
        <f t="shared" si="12"/>
        <v>0</v>
      </c>
      <c r="BL59" s="115">
        <f t="shared" si="12"/>
        <v>0</v>
      </c>
      <c r="BM59" s="115">
        <f t="shared" si="12"/>
        <v>0</v>
      </c>
      <c r="BN59" s="115">
        <f t="shared" si="12"/>
        <v>0</v>
      </c>
      <c r="BO59" s="115">
        <f t="shared" si="12"/>
        <v>0</v>
      </c>
      <c r="BP59" s="115">
        <f t="shared" si="12"/>
        <v>0</v>
      </c>
      <c r="BQ59" s="115">
        <f t="shared" si="12"/>
        <v>0</v>
      </c>
      <c r="BR59" s="115">
        <f t="shared" ref="BR59" si="14">IF(BR$4&lt;$C$9,BR41,0)</f>
        <v>0</v>
      </c>
      <c r="BS59" s="115">
        <f t="shared" si="13"/>
        <v>0</v>
      </c>
      <c r="BT59" s="115">
        <f t="shared" si="13"/>
        <v>0</v>
      </c>
      <c r="BU59" s="115">
        <f t="shared" si="13"/>
        <v>0</v>
      </c>
      <c r="BV59" s="115">
        <f t="shared" si="13"/>
        <v>0</v>
      </c>
      <c r="BW59" s="115">
        <f t="shared" si="13"/>
        <v>0</v>
      </c>
      <c r="BX59" s="95">
        <f t="shared" si="13"/>
        <v>0</v>
      </c>
      <c r="BY59" s="95">
        <f t="shared" si="13"/>
        <v>0</v>
      </c>
      <c r="BZ59" s="95">
        <f t="shared" si="13"/>
        <v>0</v>
      </c>
      <c r="CA59" s="95">
        <f t="shared" si="13"/>
        <v>0</v>
      </c>
      <c r="CB59" s="95">
        <f t="shared" si="13"/>
        <v>0</v>
      </c>
      <c r="CC59" s="95">
        <f t="shared" si="13"/>
        <v>0</v>
      </c>
      <c r="CD59" s="95">
        <f t="shared" si="13"/>
        <v>0</v>
      </c>
      <c r="CE59" s="95">
        <f t="shared" si="13"/>
        <v>0</v>
      </c>
      <c r="CF59" s="95">
        <f t="shared" si="13"/>
        <v>0</v>
      </c>
      <c r="CG59" s="95">
        <f t="shared" si="13"/>
        <v>0</v>
      </c>
      <c r="CH59" s="95">
        <f t="shared" si="13"/>
        <v>0</v>
      </c>
    </row>
    <row r="60" spans="2:86">
      <c r="B60" t="str">
        <f t="shared" si="10"/>
        <v>Fees paid to Interserve</v>
      </c>
      <c r="E60" s="88">
        <f t="shared" si="11"/>
        <v>26.347000000000001</v>
      </c>
      <c r="G60" s="95">
        <f t="shared" ref="G60:BR63" si="15">IF(G$4&lt;$C$9,G42,0)</f>
        <v>0</v>
      </c>
      <c r="H60" s="95">
        <f t="shared" si="15"/>
        <v>0</v>
      </c>
      <c r="I60" s="95">
        <f t="shared" si="15"/>
        <v>0</v>
      </c>
      <c r="J60" s="95">
        <f t="shared" si="15"/>
        <v>0</v>
      </c>
      <c r="K60" s="95">
        <f t="shared" si="15"/>
        <v>0</v>
      </c>
      <c r="L60" s="95">
        <f t="shared" si="15"/>
        <v>0</v>
      </c>
      <c r="M60" s="95">
        <f t="shared" si="15"/>
        <v>0</v>
      </c>
      <c r="N60" s="95">
        <f t="shared" si="15"/>
        <v>0</v>
      </c>
      <c r="O60" s="95">
        <f t="shared" si="15"/>
        <v>0</v>
      </c>
      <c r="P60" s="95">
        <f t="shared" si="15"/>
        <v>0</v>
      </c>
      <c r="Q60" s="95">
        <f t="shared" si="15"/>
        <v>0</v>
      </c>
      <c r="R60" s="95">
        <f t="shared" si="15"/>
        <v>9.3149999999999995</v>
      </c>
      <c r="S60" s="115">
        <f t="shared" si="15"/>
        <v>0</v>
      </c>
      <c r="T60" s="115">
        <f t="shared" si="15"/>
        <v>7.65</v>
      </c>
      <c r="U60" s="115">
        <f t="shared" si="15"/>
        <v>0</v>
      </c>
      <c r="V60" s="115">
        <f t="shared" si="15"/>
        <v>0</v>
      </c>
      <c r="W60" s="115">
        <f t="shared" si="15"/>
        <v>0</v>
      </c>
      <c r="X60" s="115">
        <f t="shared" si="15"/>
        <v>9.3819999999999997</v>
      </c>
      <c r="Y60" s="115">
        <f t="shared" si="15"/>
        <v>0</v>
      </c>
      <c r="Z60" s="115">
        <f t="shared" si="15"/>
        <v>0</v>
      </c>
      <c r="AA60" s="115">
        <f t="shared" si="15"/>
        <v>0</v>
      </c>
      <c r="AB60" s="115">
        <f t="shared" si="15"/>
        <v>0</v>
      </c>
      <c r="AC60" s="115">
        <f t="shared" si="15"/>
        <v>0</v>
      </c>
      <c r="AD60" s="115">
        <f t="shared" si="15"/>
        <v>0</v>
      </c>
      <c r="AE60" s="115">
        <f t="shared" si="15"/>
        <v>0</v>
      </c>
      <c r="AF60" s="115">
        <f t="shared" si="15"/>
        <v>0</v>
      </c>
      <c r="AG60" s="115">
        <f t="shared" si="15"/>
        <v>0</v>
      </c>
      <c r="AH60" s="115">
        <f t="shared" si="15"/>
        <v>0</v>
      </c>
      <c r="AI60" s="115">
        <f t="shared" si="15"/>
        <v>0</v>
      </c>
      <c r="AJ60" s="115">
        <f t="shared" si="15"/>
        <v>0</v>
      </c>
      <c r="AK60" s="115">
        <f t="shared" si="15"/>
        <v>0</v>
      </c>
      <c r="AL60" s="115">
        <f t="shared" si="15"/>
        <v>0</v>
      </c>
      <c r="AM60" s="115">
        <f t="shared" si="15"/>
        <v>0</v>
      </c>
      <c r="AN60" s="115">
        <f t="shared" si="15"/>
        <v>0</v>
      </c>
      <c r="AO60" s="115">
        <f t="shared" si="15"/>
        <v>0</v>
      </c>
      <c r="AP60" s="115">
        <f t="shared" si="15"/>
        <v>0</v>
      </c>
      <c r="AQ60" s="115">
        <f t="shared" si="15"/>
        <v>0</v>
      </c>
      <c r="AR60" s="115">
        <f t="shared" si="15"/>
        <v>0</v>
      </c>
      <c r="AS60" s="115">
        <f t="shared" si="15"/>
        <v>0</v>
      </c>
      <c r="AT60" s="115">
        <f t="shared" si="15"/>
        <v>0</v>
      </c>
      <c r="AU60" s="115">
        <f t="shared" si="15"/>
        <v>0</v>
      </c>
      <c r="AV60" s="115">
        <f t="shared" si="15"/>
        <v>0</v>
      </c>
      <c r="AW60" s="115">
        <f t="shared" si="15"/>
        <v>0</v>
      </c>
      <c r="AX60" s="115">
        <f t="shared" si="15"/>
        <v>0</v>
      </c>
      <c r="AY60" s="115">
        <f t="shared" si="15"/>
        <v>0</v>
      </c>
      <c r="AZ60" s="115">
        <f t="shared" si="15"/>
        <v>0</v>
      </c>
      <c r="BA60" s="115">
        <f t="shared" si="15"/>
        <v>0</v>
      </c>
      <c r="BB60" s="115">
        <f t="shared" si="15"/>
        <v>0</v>
      </c>
      <c r="BC60" s="115">
        <f t="shared" si="15"/>
        <v>0</v>
      </c>
      <c r="BD60" s="115">
        <f t="shared" si="15"/>
        <v>0</v>
      </c>
      <c r="BE60" s="115">
        <f t="shared" si="15"/>
        <v>0</v>
      </c>
      <c r="BF60" s="115">
        <f t="shared" si="15"/>
        <v>0</v>
      </c>
      <c r="BG60" s="115">
        <f t="shared" si="15"/>
        <v>0</v>
      </c>
      <c r="BH60" s="115">
        <f t="shared" si="15"/>
        <v>0</v>
      </c>
      <c r="BI60" s="115">
        <f t="shared" si="15"/>
        <v>0</v>
      </c>
      <c r="BJ60" s="115">
        <f t="shared" si="15"/>
        <v>0</v>
      </c>
      <c r="BK60" s="115">
        <f t="shared" si="15"/>
        <v>0</v>
      </c>
      <c r="BL60" s="115">
        <f t="shared" si="15"/>
        <v>0</v>
      </c>
      <c r="BM60" s="115">
        <f t="shared" si="15"/>
        <v>0</v>
      </c>
      <c r="BN60" s="115">
        <f t="shared" si="15"/>
        <v>0</v>
      </c>
      <c r="BO60" s="115">
        <f t="shared" si="15"/>
        <v>0</v>
      </c>
      <c r="BP60" s="115">
        <f t="shared" si="15"/>
        <v>0</v>
      </c>
      <c r="BQ60" s="115">
        <f t="shared" si="15"/>
        <v>0</v>
      </c>
      <c r="BR60" s="115">
        <f t="shared" si="15"/>
        <v>0</v>
      </c>
      <c r="BS60" s="115">
        <f t="shared" si="13"/>
        <v>0</v>
      </c>
      <c r="BT60" s="115">
        <f t="shared" si="13"/>
        <v>0</v>
      </c>
      <c r="BU60" s="115">
        <f t="shared" si="13"/>
        <v>0</v>
      </c>
      <c r="BV60" s="115">
        <f t="shared" si="13"/>
        <v>0</v>
      </c>
      <c r="BW60" s="115">
        <f t="shared" si="13"/>
        <v>0</v>
      </c>
      <c r="BX60" s="95">
        <f t="shared" si="13"/>
        <v>0</v>
      </c>
      <c r="BY60" s="95">
        <f t="shared" si="13"/>
        <v>0</v>
      </c>
      <c r="BZ60" s="95">
        <f t="shared" si="13"/>
        <v>0</v>
      </c>
      <c r="CA60" s="95">
        <f t="shared" si="13"/>
        <v>0</v>
      </c>
      <c r="CB60" s="95">
        <f t="shared" si="13"/>
        <v>0</v>
      </c>
      <c r="CC60" s="95">
        <f t="shared" si="13"/>
        <v>0</v>
      </c>
      <c r="CD60" s="95">
        <f t="shared" si="13"/>
        <v>0</v>
      </c>
      <c r="CE60" s="95">
        <f t="shared" si="13"/>
        <v>0</v>
      </c>
      <c r="CF60" s="95">
        <f t="shared" si="13"/>
        <v>0</v>
      </c>
      <c r="CG60" s="95">
        <f t="shared" si="13"/>
        <v>0</v>
      </c>
      <c r="CH60" s="95">
        <f t="shared" si="13"/>
        <v>0</v>
      </c>
    </row>
    <row r="61" spans="2:86">
      <c r="B61" t="str">
        <f t="shared" si="10"/>
        <v>Fees paid to Kajima</v>
      </c>
      <c r="E61" s="88">
        <f t="shared" si="11"/>
        <v>16.965</v>
      </c>
      <c r="G61" s="95">
        <f t="shared" si="15"/>
        <v>0</v>
      </c>
      <c r="H61" s="95">
        <f t="shared" si="15"/>
        <v>0</v>
      </c>
      <c r="I61" s="95">
        <f t="shared" si="15"/>
        <v>0</v>
      </c>
      <c r="J61" s="95">
        <f t="shared" si="15"/>
        <v>0</v>
      </c>
      <c r="K61" s="95">
        <f t="shared" si="15"/>
        <v>0</v>
      </c>
      <c r="L61" s="95">
        <f t="shared" si="15"/>
        <v>0</v>
      </c>
      <c r="M61" s="95">
        <f t="shared" si="15"/>
        <v>0</v>
      </c>
      <c r="N61" s="95">
        <f t="shared" si="15"/>
        <v>0</v>
      </c>
      <c r="O61" s="95">
        <f t="shared" si="15"/>
        <v>0</v>
      </c>
      <c r="P61" s="95">
        <f t="shared" si="15"/>
        <v>0</v>
      </c>
      <c r="Q61" s="95">
        <f t="shared" si="15"/>
        <v>0</v>
      </c>
      <c r="R61" s="95">
        <f t="shared" si="15"/>
        <v>9.3149999999999995</v>
      </c>
      <c r="S61" s="115">
        <f t="shared" si="15"/>
        <v>0</v>
      </c>
      <c r="T61" s="115">
        <f t="shared" si="15"/>
        <v>7.65</v>
      </c>
      <c r="U61" s="115">
        <f t="shared" si="15"/>
        <v>0</v>
      </c>
      <c r="V61" s="115">
        <f t="shared" si="15"/>
        <v>0</v>
      </c>
      <c r="W61" s="115">
        <f t="shared" si="15"/>
        <v>0</v>
      </c>
      <c r="X61" s="115">
        <f t="shared" si="15"/>
        <v>0</v>
      </c>
      <c r="Y61" s="115">
        <f t="shared" si="15"/>
        <v>0</v>
      </c>
      <c r="Z61" s="115">
        <f t="shared" si="15"/>
        <v>0</v>
      </c>
      <c r="AA61" s="115">
        <f t="shared" si="15"/>
        <v>0</v>
      </c>
      <c r="AB61" s="115">
        <f t="shared" si="15"/>
        <v>0</v>
      </c>
      <c r="AC61" s="115">
        <f t="shared" si="15"/>
        <v>0</v>
      </c>
      <c r="AD61" s="115">
        <f t="shared" si="15"/>
        <v>0</v>
      </c>
      <c r="AE61" s="115">
        <f t="shared" si="15"/>
        <v>0</v>
      </c>
      <c r="AF61" s="115">
        <f t="shared" si="15"/>
        <v>0</v>
      </c>
      <c r="AG61" s="115">
        <f t="shared" si="15"/>
        <v>0</v>
      </c>
      <c r="AH61" s="115">
        <f t="shared" si="15"/>
        <v>0</v>
      </c>
      <c r="AI61" s="115">
        <f t="shared" si="15"/>
        <v>0</v>
      </c>
      <c r="AJ61" s="115">
        <f t="shared" si="15"/>
        <v>0</v>
      </c>
      <c r="AK61" s="115">
        <f t="shared" si="15"/>
        <v>0</v>
      </c>
      <c r="AL61" s="115">
        <f t="shared" si="15"/>
        <v>0</v>
      </c>
      <c r="AM61" s="115">
        <f t="shared" si="15"/>
        <v>0</v>
      </c>
      <c r="AN61" s="115">
        <f t="shared" si="15"/>
        <v>0</v>
      </c>
      <c r="AO61" s="115">
        <f t="shared" si="15"/>
        <v>0</v>
      </c>
      <c r="AP61" s="115">
        <f t="shared" si="15"/>
        <v>0</v>
      </c>
      <c r="AQ61" s="115">
        <f t="shared" si="15"/>
        <v>0</v>
      </c>
      <c r="AR61" s="115">
        <f t="shared" si="15"/>
        <v>0</v>
      </c>
      <c r="AS61" s="115">
        <f t="shared" si="15"/>
        <v>0</v>
      </c>
      <c r="AT61" s="115">
        <f t="shared" si="15"/>
        <v>0</v>
      </c>
      <c r="AU61" s="115">
        <f t="shared" si="15"/>
        <v>0</v>
      </c>
      <c r="AV61" s="115">
        <f t="shared" si="15"/>
        <v>0</v>
      </c>
      <c r="AW61" s="115">
        <f t="shared" si="15"/>
        <v>0</v>
      </c>
      <c r="AX61" s="115">
        <f t="shared" si="15"/>
        <v>0</v>
      </c>
      <c r="AY61" s="115">
        <f t="shared" si="15"/>
        <v>0</v>
      </c>
      <c r="AZ61" s="115">
        <f t="shared" si="15"/>
        <v>0</v>
      </c>
      <c r="BA61" s="115">
        <f t="shared" si="15"/>
        <v>0</v>
      </c>
      <c r="BB61" s="115">
        <f t="shared" si="15"/>
        <v>0</v>
      </c>
      <c r="BC61" s="115">
        <f t="shared" si="15"/>
        <v>0</v>
      </c>
      <c r="BD61" s="115">
        <f t="shared" si="15"/>
        <v>0</v>
      </c>
      <c r="BE61" s="115">
        <f t="shared" si="15"/>
        <v>0</v>
      </c>
      <c r="BF61" s="115">
        <f t="shared" si="15"/>
        <v>0</v>
      </c>
      <c r="BG61" s="115">
        <f t="shared" si="15"/>
        <v>0</v>
      </c>
      <c r="BH61" s="115">
        <f t="shared" si="15"/>
        <v>0</v>
      </c>
      <c r="BI61" s="115">
        <f t="shared" si="15"/>
        <v>0</v>
      </c>
      <c r="BJ61" s="115">
        <f t="shared" si="15"/>
        <v>0</v>
      </c>
      <c r="BK61" s="115">
        <f t="shared" si="15"/>
        <v>0</v>
      </c>
      <c r="BL61" s="115">
        <f t="shared" si="15"/>
        <v>0</v>
      </c>
      <c r="BM61" s="115">
        <f t="shared" si="15"/>
        <v>0</v>
      </c>
      <c r="BN61" s="115">
        <f t="shared" si="15"/>
        <v>0</v>
      </c>
      <c r="BO61" s="115">
        <f t="shared" si="15"/>
        <v>0</v>
      </c>
      <c r="BP61" s="115">
        <f t="shared" si="15"/>
        <v>0</v>
      </c>
      <c r="BQ61" s="115">
        <f t="shared" si="15"/>
        <v>0</v>
      </c>
      <c r="BR61" s="115">
        <f t="shared" si="15"/>
        <v>0</v>
      </c>
      <c r="BS61" s="115">
        <f t="shared" si="13"/>
        <v>0</v>
      </c>
      <c r="BT61" s="115">
        <f t="shared" si="13"/>
        <v>0</v>
      </c>
      <c r="BU61" s="115">
        <f t="shared" si="13"/>
        <v>0</v>
      </c>
      <c r="BV61" s="115">
        <f t="shared" si="13"/>
        <v>0</v>
      </c>
      <c r="BW61" s="115">
        <f t="shared" si="13"/>
        <v>0</v>
      </c>
      <c r="BX61" s="95">
        <f t="shared" si="13"/>
        <v>0</v>
      </c>
      <c r="BY61" s="95">
        <f t="shared" si="13"/>
        <v>0</v>
      </c>
      <c r="BZ61" s="95">
        <f t="shared" si="13"/>
        <v>0</v>
      </c>
      <c r="CA61" s="95">
        <f t="shared" si="13"/>
        <v>0</v>
      </c>
      <c r="CB61" s="95">
        <f t="shared" si="13"/>
        <v>0</v>
      </c>
      <c r="CC61" s="95">
        <f t="shared" si="13"/>
        <v>0</v>
      </c>
      <c r="CD61" s="95">
        <f t="shared" si="13"/>
        <v>0</v>
      </c>
      <c r="CE61" s="95">
        <f t="shared" si="13"/>
        <v>0</v>
      </c>
      <c r="CF61" s="95">
        <f t="shared" si="13"/>
        <v>0</v>
      </c>
      <c r="CG61" s="95">
        <f t="shared" si="13"/>
        <v>0</v>
      </c>
      <c r="CH61" s="95">
        <f t="shared" si="13"/>
        <v>0</v>
      </c>
    </row>
    <row r="62" spans="2:86">
      <c r="B62" t="str">
        <f t="shared" si="10"/>
        <v>Fees paid to IUK Investments Limited</v>
      </c>
      <c r="E62" s="88">
        <f t="shared" si="11"/>
        <v>11.4420725</v>
      </c>
      <c r="G62" s="95">
        <f t="shared" si="15"/>
        <v>0</v>
      </c>
      <c r="H62" s="95">
        <f t="shared" si="15"/>
        <v>0</v>
      </c>
      <c r="I62" s="95">
        <f t="shared" si="15"/>
        <v>0</v>
      </c>
      <c r="J62" s="95">
        <f t="shared" si="15"/>
        <v>0</v>
      </c>
      <c r="K62" s="95">
        <f t="shared" si="15"/>
        <v>0</v>
      </c>
      <c r="L62" s="95">
        <f t="shared" si="15"/>
        <v>0</v>
      </c>
      <c r="M62" s="95">
        <f t="shared" si="15"/>
        <v>0</v>
      </c>
      <c r="N62" s="95">
        <f t="shared" si="15"/>
        <v>0</v>
      </c>
      <c r="O62" s="95">
        <f t="shared" si="15"/>
        <v>0</v>
      </c>
      <c r="P62" s="95">
        <f t="shared" si="15"/>
        <v>0</v>
      </c>
      <c r="Q62" s="95">
        <f t="shared" si="15"/>
        <v>0</v>
      </c>
      <c r="R62" s="95">
        <f t="shared" si="15"/>
        <v>2.0699999999999998</v>
      </c>
      <c r="S62" s="115">
        <f t="shared" si="15"/>
        <v>0</v>
      </c>
      <c r="T62" s="115">
        <f t="shared" si="15"/>
        <v>1.7000000000000002</v>
      </c>
      <c r="U62" s="115">
        <f t="shared" si="15"/>
        <v>0</v>
      </c>
      <c r="V62" s="115">
        <f t="shared" si="15"/>
        <v>0.96</v>
      </c>
      <c r="W62" s="115">
        <f t="shared" si="15"/>
        <v>0</v>
      </c>
      <c r="X62" s="115">
        <f t="shared" si="15"/>
        <v>2.5764258333333334</v>
      </c>
      <c r="Y62" s="115">
        <f t="shared" si="15"/>
        <v>0</v>
      </c>
      <c r="Z62" s="115">
        <f t="shared" si="15"/>
        <v>1.7694791666666665</v>
      </c>
      <c r="AA62" s="115">
        <f t="shared" si="15"/>
        <v>1.1643933333333336</v>
      </c>
      <c r="AB62" s="115">
        <f t="shared" si="15"/>
        <v>1.2017741666666666</v>
      </c>
      <c r="AC62" s="115">
        <f t="shared" si="15"/>
        <v>0</v>
      </c>
      <c r="AD62" s="115">
        <f t="shared" si="15"/>
        <v>0</v>
      </c>
      <c r="AE62" s="115">
        <f t="shared" si="15"/>
        <v>0</v>
      </c>
      <c r="AF62" s="115">
        <f t="shared" si="15"/>
        <v>0</v>
      </c>
      <c r="AG62" s="115">
        <f t="shared" si="15"/>
        <v>0</v>
      </c>
      <c r="AH62" s="115">
        <f t="shared" si="15"/>
        <v>0</v>
      </c>
      <c r="AI62" s="115">
        <f t="shared" si="15"/>
        <v>0</v>
      </c>
      <c r="AJ62" s="115">
        <f t="shared" si="15"/>
        <v>0</v>
      </c>
      <c r="AK62" s="115">
        <f t="shared" si="15"/>
        <v>0</v>
      </c>
      <c r="AL62" s="115">
        <f t="shared" si="15"/>
        <v>0</v>
      </c>
      <c r="AM62" s="115">
        <f t="shared" si="15"/>
        <v>0</v>
      </c>
      <c r="AN62" s="115">
        <f t="shared" si="15"/>
        <v>0</v>
      </c>
      <c r="AO62" s="115">
        <f t="shared" si="15"/>
        <v>0</v>
      </c>
      <c r="AP62" s="115">
        <f t="shared" si="15"/>
        <v>0</v>
      </c>
      <c r="AQ62" s="115">
        <f t="shared" si="15"/>
        <v>0</v>
      </c>
      <c r="AR62" s="115">
        <f t="shared" si="15"/>
        <v>0</v>
      </c>
      <c r="AS62" s="115">
        <f t="shared" si="15"/>
        <v>0</v>
      </c>
      <c r="AT62" s="115">
        <f t="shared" si="15"/>
        <v>0</v>
      </c>
      <c r="AU62" s="115">
        <f t="shared" si="15"/>
        <v>0</v>
      </c>
      <c r="AV62" s="115">
        <f t="shared" si="15"/>
        <v>0</v>
      </c>
      <c r="AW62" s="115">
        <f t="shared" si="15"/>
        <v>0</v>
      </c>
      <c r="AX62" s="115">
        <f t="shared" si="15"/>
        <v>0</v>
      </c>
      <c r="AY62" s="115">
        <f t="shared" si="15"/>
        <v>0</v>
      </c>
      <c r="AZ62" s="115">
        <f t="shared" si="15"/>
        <v>0</v>
      </c>
      <c r="BA62" s="115">
        <f t="shared" si="15"/>
        <v>0</v>
      </c>
      <c r="BB62" s="115">
        <f t="shared" si="15"/>
        <v>0</v>
      </c>
      <c r="BC62" s="115">
        <f t="shared" si="15"/>
        <v>0</v>
      </c>
      <c r="BD62" s="115">
        <f t="shared" si="15"/>
        <v>0</v>
      </c>
      <c r="BE62" s="115">
        <f t="shared" si="15"/>
        <v>0</v>
      </c>
      <c r="BF62" s="115">
        <f t="shared" si="15"/>
        <v>0</v>
      </c>
      <c r="BG62" s="115">
        <f t="shared" si="15"/>
        <v>0</v>
      </c>
      <c r="BH62" s="115">
        <f t="shared" si="15"/>
        <v>0</v>
      </c>
      <c r="BI62" s="115">
        <f t="shared" si="15"/>
        <v>0</v>
      </c>
      <c r="BJ62" s="115">
        <f t="shared" si="15"/>
        <v>0</v>
      </c>
      <c r="BK62" s="115">
        <f t="shared" si="15"/>
        <v>0</v>
      </c>
      <c r="BL62" s="115">
        <f t="shared" si="15"/>
        <v>0</v>
      </c>
      <c r="BM62" s="115">
        <f t="shared" si="15"/>
        <v>0</v>
      </c>
      <c r="BN62" s="115">
        <f t="shared" si="15"/>
        <v>0</v>
      </c>
      <c r="BO62" s="115">
        <f t="shared" si="15"/>
        <v>0</v>
      </c>
      <c r="BP62" s="115">
        <f t="shared" si="15"/>
        <v>0</v>
      </c>
      <c r="BQ62" s="115">
        <f t="shared" si="15"/>
        <v>0</v>
      </c>
      <c r="BR62" s="115">
        <f t="shared" si="15"/>
        <v>0</v>
      </c>
      <c r="BS62" s="115">
        <f t="shared" si="13"/>
        <v>0</v>
      </c>
      <c r="BT62" s="115">
        <f t="shared" si="13"/>
        <v>0</v>
      </c>
      <c r="BU62" s="115">
        <f t="shared" si="13"/>
        <v>0</v>
      </c>
      <c r="BV62" s="115">
        <f t="shared" si="13"/>
        <v>0</v>
      </c>
      <c r="BW62" s="115">
        <f t="shared" si="13"/>
        <v>0</v>
      </c>
      <c r="BX62" s="95">
        <f t="shared" si="13"/>
        <v>0</v>
      </c>
      <c r="BY62" s="95">
        <f t="shared" si="13"/>
        <v>0</v>
      </c>
      <c r="BZ62" s="95">
        <f t="shared" si="13"/>
        <v>0</v>
      </c>
      <c r="CA62" s="95">
        <f t="shared" si="13"/>
        <v>0</v>
      </c>
      <c r="CB62" s="95">
        <f t="shared" si="13"/>
        <v>0</v>
      </c>
      <c r="CC62" s="95">
        <f t="shared" si="13"/>
        <v>0</v>
      </c>
      <c r="CD62" s="95">
        <f t="shared" si="13"/>
        <v>0</v>
      </c>
      <c r="CE62" s="95">
        <f t="shared" si="13"/>
        <v>0</v>
      </c>
      <c r="CF62" s="95">
        <f t="shared" si="13"/>
        <v>0</v>
      </c>
      <c r="CG62" s="95">
        <f t="shared" si="13"/>
        <v>0</v>
      </c>
      <c r="CH62" s="95">
        <f t="shared" si="13"/>
        <v>0</v>
      </c>
    </row>
    <row r="63" spans="2:86">
      <c r="B63" t="str">
        <f t="shared" si="10"/>
        <v>Fees paid to Greenwood Partnership Venture</v>
      </c>
      <c r="E63" s="88">
        <f t="shared" si="11"/>
        <v>69.048652500000003</v>
      </c>
      <c r="G63" s="95">
        <f t="shared" si="15"/>
        <v>0</v>
      </c>
      <c r="H63" s="95">
        <f t="shared" si="15"/>
        <v>0</v>
      </c>
      <c r="I63" s="95">
        <f t="shared" si="15"/>
        <v>0</v>
      </c>
      <c r="J63" s="95">
        <f t="shared" si="15"/>
        <v>0</v>
      </c>
      <c r="K63" s="95">
        <f t="shared" si="15"/>
        <v>0</v>
      </c>
      <c r="L63" s="95">
        <f t="shared" si="15"/>
        <v>0</v>
      </c>
      <c r="M63" s="95">
        <f t="shared" si="15"/>
        <v>0</v>
      </c>
      <c r="N63" s="95">
        <f t="shared" si="15"/>
        <v>0</v>
      </c>
      <c r="O63" s="95">
        <f t="shared" si="15"/>
        <v>0</v>
      </c>
      <c r="P63" s="95">
        <f t="shared" si="15"/>
        <v>0</v>
      </c>
      <c r="Q63" s="95">
        <f t="shared" si="15"/>
        <v>0</v>
      </c>
      <c r="R63" s="95">
        <f t="shared" si="15"/>
        <v>0</v>
      </c>
      <c r="S63" s="115">
        <f t="shared" si="15"/>
        <v>0</v>
      </c>
      <c r="T63" s="115">
        <f t="shared" si="15"/>
        <v>0</v>
      </c>
      <c r="U63" s="115">
        <f t="shared" si="15"/>
        <v>0</v>
      </c>
      <c r="V63" s="115">
        <f t="shared" si="15"/>
        <v>8.64</v>
      </c>
      <c r="W63" s="115">
        <f t="shared" si="15"/>
        <v>0</v>
      </c>
      <c r="X63" s="115">
        <f t="shared" si="15"/>
        <v>23.187832499999999</v>
      </c>
      <c r="Y63" s="115">
        <f t="shared" si="15"/>
        <v>0</v>
      </c>
      <c r="Z63" s="115">
        <f t="shared" si="15"/>
        <v>15.925312499999997</v>
      </c>
      <c r="AA63" s="115">
        <f t="shared" si="15"/>
        <v>10.479540000000002</v>
      </c>
      <c r="AB63" s="115">
        <f t="shared" si="15"/>
        <v>10.815967499999999</v>
      </c>
      <c r="AC63" s="115">
        <f t="shared" si="15"/>
        <v>0</v>
      </c>
      <c r="AD63" s="115">
        <f t="shared" si="15"/>
        <v>0</v>
      </c>
      <c r="AE63" s="115">
        <f t="shared" si="15"/>
        <v>0</v>
      </c>
      <c r="AF63" s="115">
        <f t="shared" si="15"/>
        <v>0</v>
      </c>
      <c r="AG63" s="115">
        <f t="shared" si="15"/>
        <v>0</v>
      </c>
      <c r="AH63" s="115">
        <f t="shared" si="15"/>
        <v>0</v>
      </c>
      <c r="AI63" s="115">
        <f t="shared" si="15"/>
        <v>0</v>
      </c>
      <c r="AJ63" s="115">
        <f t="shared" si="15"/>
        <v>0</v>
      </c>
      <c r="AK63" s="115">
        <f t="shared" si="15"/>
        <v>0</v>
      </c>
      <c r="AL63" s="115">
        <f t="shared" si="15"/>
        <v>0</v>
      </c>
      <c r="AM63" s="115">
        <f t="shared" si="15"/>
        <v>0</v>
      </c>
      <c r="AN63" s="115">
        <f t="shared" si="15"/>
        <v>0</v>
      </c>
      <c r="AO63" s="115">
        <f t="shared" si="15"/>
        <v>0</v>
      </c>
      <c r="AP63" s="115">
        <f t="shared" si="15"/>
        <v>0</v>
      </c>
      <c r="AQ63" s="115">
        <f t="shared" si="15"/>
        <v>0</v>
      </c>
      <c r="AR63" s="115">
        <f t="shared" si="15"/>
        <v>0</v>
      </c>
      <c r="AS63" s="115">
        <f t="shared" si="15"/>
        <v>0</v>
      </c>
      <c r="AT63" s="115">
        <f t="shared" si="15"/>
        <v>0</v>
      </c>
      <c r="AU63" s="115">
        <f t="shared" si="15"/>
        <v>0</v>
      </c>
      <c r="AV63" s="115">
        <f t="shared" si="15"/>
        <v>0</v>
      </c>
      <c r="AW63" s="115">
        <f t="shared" si="15"/>
        <v>0</v>
      </c>
      <c r="AX63" s="115">
        <f t="shared" si="15"/>
        <v>0</v>
      </c>
      <c r="AY63" s="115">
        <f t="shared" si="15"/>
        <v>0</v>
      </c>
      <c r="AZ63" s="115">
        <f t="shared" si="15"/>
        <v>0</v>
      </c>
      <c r="BA63" s="115">
        <f t="shared" si="15"/>
        <v>0</v>
      </c>
      <c r="BB63" s="115">
        <f t="shared" si="15"/>
        <v>0</v>
      </c>
      <c r="BC63" s="115">
        <f t="shared" si="15"/>
        <v>0</v>
      </c>
      <c r="BD63" s="115">
        <f t="shared" si="15"/>
        <v>0</v>
      </c>
      <c r="BE63" s="115">
        <f t="shared" si="15"/>
        <v>0</v>
      </c>
      <c r="BF63" s="115">
        <f t="shared" si="15"/>
        <v>0</v>
      </c>
      <c r="BG63" s="115">
        <f t="shared" si="15"/>
        <v>0</v>
      </c>
      <c r="BH63" s="115">
        <f t="shared" si="15"/>
        <v>0</v>
      </c>
      <c r="BI63" s="115">
        <f t="shared" si="15"/>
        <v>0</v>
      </c>
      <c r="BJ63" s="115">
        <f t="shared" si="15"/>
        <v>0</v>
      </c>
      <c r="BK63" s="115">
        <f t="shared" si="15"/>
        <v>0</v>
      </c>
      <c r="BL63" s="115">
        <f t="shared" si="15"/>
        <v>0</v>
      </c>
      <c r="BM63" s="115">
        <f t="shared" si="15"/>
        <v>0</v>
      </c>
      <c r="BN63" s="115">
        <f t="shared" si="15"/>
        <v>0</v>
      </c>
      <c r="BO63" s="115">
        <f t="shared" si="15"/>
        <v>0</v>
      </c>
      <c r="BP63" s="115">
        <f t="shared" si="15"/>
        <v>0</v>
      </c>
      <c r="BQ63" s="115">
        <f t="shared" si="15"/>
        <v>0</v>
      </c>
      <c r="BR63" s="115">
        <f t="shared" ref="BR63" si="16">IF(BR$4&lt;$C$9,BR45,0)</f>
        <v>0</v>
      </c>
      <c r="BS63" s="115">
        <f t="shared" si="13"/>
        <v>0</v>
      </c>
      <c r="BT63" s="115">
        <f t="shared" si="13"/>
        <v>0</v>
      </c>
      <c r="BU63" s="115">
        <f t="shared" si="13"/>
        <v>0</v>
      </c>
      <c r="BV63" s="115">
        <f t="shared" si="13"/>
        <v>0</v>
      </c>
      <c r="BW63" s="115">
        <f t="shared" si="13"/>
        <v>0</v>
      </c>
      <c r="BX63" s="95">
        <f t="shared" si="13"/>
        <v>0</v>
      </c>
      <c r="BY63" s="95">
        <f t="shared" si="13"/>
        <v>0</v>
      </c>
      <c r="BZ63" s="95">
        <f t="shared" si="13"/>
        <v>0</v>
      </c>
      <c r="CA63" s="95">
        <f t="shared" si="13"/>
        <v>0</v>
      </c>
      <c r="CB63" s="95">
        <f t="shared" si="13"/>
        <v>0</v>
      </c>
      <c r="CC63" s="95">
        <f t="shared" si="13"/>
        <v>0</v>
      </c>
      <c r="CD63" s="95">
        <f t="shared" si="13"/>
        <v>0</v>
      </c>
      <c r="CE63" s="95">
        <f t="shared" si="13"/>
        <v>0</v>
      </c>
      <c r="CF63" s="95">
        <f t="shared" si="13"/>
        <v>0</v>
      </c>
      <c r="CG63" s="95">
        <f t="shared" si="13"/>
        <v>0</v>
      </c>
      <c r="CH63" s="95">
        <f t="shared" si="13"/>
        <v>0</v>
      </c>
    </row>
    <row r="64" spans="2:86">
      <c r="B64" t="str">
        <f t="shared" si="10"/>
        <v>Fees paid to Enter name</v>
      </c>
      <c r="E64" s="88">
        <f t="shared" si="11"/>
        <v>0</v>
      </c>
      <c r="G64" s="95">
        <f t="shared" ref="G64:BR65" si="17">IF(G$4&lt;$C$9,G46,0)</f>
        <v>0</v>
      </c>
      <c r="H64" s="95">
        <f t="shared" si="17"/>
        <v>0</v>
      </c>
      <c r="I64" s="95">
        <f t="shared" si="17"/>
        <v>0</v>
      </c>
      <c r="J64" s="95">
        <f t="shared" si="17"/>
        <v>0</v>
      </c>
      <c r="K64" s="95">
        <f t="shared" si="17"/>
        <v>0</v>
      </c>
      <c r="L64" s="95">
        <f t="shared" si="17"/>
        <v>0</v>
      </c>
      <c r="M64" s="95">
        <f t="shared" si="17"/>
        <v>0</v>
      </c>
      <c r="N64" s="95">
        <f t="shared" si="17"/>
        <v>0</v>
      </c>
      <c r="O64" s="95">
        <f t="shared" si="17"/>
        <v>0</v>
      </c>
      <c r="P64" s="95">
        <f t="shared" si="17"/>
        <v>0</v>
      </c>
      <c r="Q64" s="95">
        <f t="shared" si="17"/>
        <v>0</v>
      </c>
      <c r="R64" s="95">
        <f t="shared" si="17"/>
        <v>0</v>
      </c>
      <c r="S64" s="115">
        <f t="shared" si="17"/>
        <v>0</v>
      </c>
      <c r="T64" s="115">
        <f t="shared" si="17"/>
        <v>0</v>
      </c>
      <c r="U64" s="115">
        <f t="shared" si="17"/>
        <v>0</v>
      </c>
      <c r="V64" s="115">
        <f t="shared" si="17"/>
        <v>0</v>
      </c>
      <c r="W64" s="115">
        <f t="shared" si="17"/>
        <v>0</v>
      </c>
      <c r="X64" s="115">
        <f t="shared" si="17"/>
        <v>0</v>
      </c>
      <c r="Y64" s="115">
        <f t="shared" si="17"/>
        <v>0</v>
      </c>
      <c r="Z64" s="115">
        <f t="shared" si="17"/>
        <v>0</v>
      </c>
      <c r="AA64" s="115">
        <f t="shared" si="17"/>
        <v>0</v>
      </c>
      <c r="AB64" s="115">
        <f t="shared" si="17"/>
        <v>0</v>
      </c>
      <c r="AC64" s="115">
        <f t="shared" si="17"/>
        <v>0</v>
      </c>
      <c r="AD64" s="115">
        <f t="shared" si="17"/>
        <v>0</v>
      </c>
      <c r="AE64" s="115">
        <f t="shared" si="17"/>
        <v>0</v>
      </c>
      <c r="AF64" s="115">
        <f t="shared" si="17"/>
        <v>0</v>
      </c>
      <c r="AG64" s="115">
        <f t="shared" si="17"/>
        <v>0</v>
      </c>
      <c r="AH64" s="115">
        <f t="shared" si="17"/>
        <v>0</v>
      </c>
      <c r="AI64" s="115">
        <f t="shared" si="17"/>
        <v>0</v>
      </c>
      <c r="AJ64" s="115">
        <f t="shared" si="17"/>
        <v>0</v>
      </c>
      <c r="AK64" s="115">
        <f t="shared" si="17"/>
        <v>0</v>
      </c>
      <c r="AL64" s="115">
        <f t="shared" si="17"/>
        <v>0</v>
      </c>
      <c r="AM64" s="115">
        <f t="shared" si="17"/>
        <v>0</v>
      </c>
      <c r="AN64" s="115">
        <f t="shared" si="17"/>
        <v>0</v>
      </c>
      <c r="AO64" s="115">
        <f t="shared" si="17"/>
        <v>0</v>
      </c>
      <c r="AP64" s="115">
        <f t="shared" si="17"/>
        <v>0</v>
      </c>
      <c r="AQ64" s="115">
        <f t="shared" si="17"/>
        <v>0</v>
      </c>
      <c r="AR64" s="115">
        <f t="shared" si="17"/>
        <v>0</v>
      </c>
      <c r="AS64" s="115">
        <f t="shared" si="17"/>
        <v>0</v>
      </c>
      <c r="AT64" s="115">
        <f t="shared" si="17"/>
        <v>0</v>
      </c>
      <c r="AU64" s="115">
        <f t="shared" si="17"/>
        <v>0</v>
      </c>
      <c r="AV64" s="115">
        <f t="shared" si="17"/>
        <v>0</v>
      </c>
      <c r="AW64" s="115">
        <f t="shared" si="17"/>
        <v>0</v>
      </c>
      <c r="AX64" s="115">
        <f t="shared" si="17"/>
        <v>0</v>
      </c>
      <c r="AY64" s="115">
        <f t="shared" si="17"/>
        <v>0</v>
      </c>
      <c r="AZ64" s="115">
        <f t="shared" si="17"/>
        <v>0</v>
      </c>
      <c r="BA64" s="115">
        <f t="shared" si="17"/>
        <v>0</v>
      </c>
      <c r="BB64" s="115">
        <f t="shared" si="17"/>
        <v>0</v>
      </c>
      <c r="BC64" s="115">
        <f t="shared" si="17"/>
        <v>0</v>
      </c>
      <c r="BD64" s="115">
        <f t="shared" si="17"/>
        <v>0</v>
      </c>
      <c r="BE64" s="115">
        <f t="shared" si="17"/>
        <v>0</v>
      </c>
      <c r="BF64" s="115">
        <f t="shared" si="17"/>
        <v>0</v>
      </c>
      <c r="BG64" s="115">
        <f t="shared" si="17"/>
        <v>0</v>
      </c>
      <c r="BH64" s="115">
        <f t="shared" si="17"/>
        <v>0</v>
      </c>
      <c r="BI64" s="115">
        <f t="shared" si="17"/>
        <v>0</v>
      </c>
      <c r="BJ64" s="115">
        <f t="shared" si="17"/>
        <v>0</v>
      </c>
      <c r="BK64" s="115">
        <f t="shared" si="17"/>
        <v>0</v>
      </c>
      <c r="BL64" s="115">
        <f t="shared" si="17"/>
        <v>0</v>
      </c>
      <c r="BM64" s="115">
        <f t="shared" si="17"/>
        <v>0</v>
      </c>
      <c r="BN64" s="115">
        <f t="shared" si="17"/>
        <v>0</v>
      </c>
      <c r="BO64" s="115">
        <f t="shared" si="17"/>
        <v>0</v>
      </c>
      <c r="BP64" s="115">
        <f t="shared" si="17"/>
        <v>0</v>
      </c>
      <c r="BQ64" s="115">
        <f t="shared" si="17"/>
        <v>0</v>
      </c>
      <c r="BR64" s="115">
        <f t="shared" si="17"/>
        <v>0</v>
      </c>
      <c r="BS64" s="115">
        <f t="shared" si="13"/>
        <v>0</v>
      </c>
      <c r="BT64" s="115">
        <f t="shared" si="13"/>
        <v>0</v>
      </c>
      <c r="BU64" s="115">
        <f t="shared" si="13"/>
        <v>0</v>
      </c>
      <c r="BV64" s="115">
        <f t="shared" si="13"/>
        <v>0</v>
      </c>
      <c r="BW64" s="115">
        <f t="shared" si="13"/>
        <v>0</v>
      </c>
      <c r="BX64" s="95">
        <f t="shared" si="13"/>
        <v>0</v>
      </c>
      <c r="BY64" s="95">
        <f t="shared" si="13"/>
        <v>0</v>
      </c>
      <c r="BZ64" s="95">
        <f t="shared" si="13"/>
        <v>0</v>
      </c>
      <c r="CA64" s="95">
        <f t="shared" si="13"/>
        <v>0</v>
      </c>
      <c r="CB64" s="95">
        <f t="shared" si="13"/>
        <v>0</v>
      </c>
      <c r="CC64" s="95">
        <f t="shared" si="13"/>
        <v>0</v>
      </c>
      <c r="CD64" s="95">
        <f t="shared" si="13"/>
        <v>0</v>
      </c>
      <c r="CE64" s="95">
        <f t="shared" si="13"/>
        <v>0</v>
      </c>
      <c r="CF64" s="95">
        <f t="shared" si="13"/>
        <v>0</v>
      </c>
      <c r="CG64" s="95">
        <f t="shared" si="13"/>
        <v>0</v>
      </c>
      <c r="CH64" s="95">
        <f t="shared" si="13"/>
        <v>0</v>
      </c>
    </row>
    <row r="65" spans="2:86">
      <c r="B65" t="str">
        <f t="shared" si="10"/>
        <v>Fees paid to Enter name</v>
      </c>
      <c r="E65" s="88">
        <f t="shared" si="11"/>
        <v>0</v>
      </c>
      <c r="G65" s="95">
        <f t="shared" si="17"/>
        <v>0</v>
      </c>
      <c r="H65" s="95">
        <f t="shared" si="17"/>
        <v>0</v>
      </c>
      <c r="I65" s="95">
        <f t="shared" si="17"/>
        <v>0</v>
      </c>
      <c r="J65" s="95">
        <f t="shared" si="17"/>
        <v>0</v>
      </c>
      <c r="K65" s="95">
        <f t="shared" si="17"/>
        <v>0</v>
      </c>
      <c r="L65" s="95">
        <f t="shared" si="17"/>
        <v>0</v>
      </c>
      <c r="M65" s="95">
        <f t="shared" si="17"/>
        <v>0</v>
      </c>
      <c r="N65" s="95">
        <f t="shared" si="17"/>
        <v>0</v>
      </c>
      <c r="O65" s="95">
        <f t="shared" si="17"/>
        <v>0</v>
      </c>
      <c r="P65" s="95">
        <f t="shared" si="17"/>
        <v>0</v>
      </c>
      <c r="Q65" s="95">
        <f t="shared" si="17"/>
        <v>0</v>
      </c>
      <c r="R65" s="95">
        <f t="shared" si="17"/>
        <v>0</v>
      </c>
      <c r="S65" s="115">
        <f t="shared" si="17"/>
        <v>0</v>
      </c>
      <c r="T65" s="115">
        <f t="shared" si="17"/>
        <v>0</v>
      </c>
      <c r="U65" s="115">
        <f t="shared" si="17"/>
        <v>0</v>
      </c>
      <c r="V65" s="115">
        <f t="shared" si="17"/>
        <v>0</v>
      </c>
      <c r="W65" s="115">
        <f t="shared" si="17"/>
        <v>0</v>
      </c>
      <c r="X65" s="115">
        <f t="shared" si="17"/>
        <v>0</v>
      </c>
      <c r="Y65" s="115">
        <f t="shared" si="17"/>
        <v>0</v>
      </c>
      <c r="Z65" s="115">
        <f t="shared" si="17"/>
        <v>0</v>
      </c>
      <c r="AA65" s="115">
        <f t="shared" si="17"/>
        <v>0</v>
      </c>
      <c r="AB65" s="115">
        <f t="shared" si="17"/>
        <v>0</v>
      </c>
      <c r="AC65" s="115">
        <f t="shared" si="17"/>
        <v>0</v>
      </c>
      <c r="AD65" s="115">
        <f t="shared" si="17"/>
        <v>0</v>
      </c>
      <c r="AE65" s="115">
        <f t="shared" si="17"/>
        <v>0</v>
      </c>
      <c r="AF65" s="115">
        <f t="shared" si="17"/>
        <v>0</v>
      </c>
      <c r="AG65" s="115">
        <f t="shared" si="17"/>
        <v>0</v>
      </c>
      <c r="AH65" s="115">
        <f t="shared" si="17"/>
        <v>0</v>
      </c>
      <c r="AI65" s="115">
        <f t="shared" si="17"/>
        <v>0</v>
      </c>
      <c r="AJ65" s="115">
        <f t="shared" si="17"/>
        <v>0</v>
      </c>
      <c r="AK65" s="115">
        <f t="shared" si="17"/>
        <v>0</v>
      </c>
      <c r="AL65" s="115">
        <f t="shared" si="17"/>
        <v>0</v>
      </c>
      <c r="AM65" s="115">
        <f t="shared" si="17"/>
        <v>0</v>
      </c>
      <c r="AN65" s="115">
        <f t="shared" si="17"/>
        <v>0</v>
      </c>
      <c r="AO65" s="115">
        <f t="shared" si="17"/>
        <v>0</v>
      </c>
      <c r="AP65" s="115">
        <f t="shared" si="17"/>
        <v>0</v>
      </c>
      <c r="AQ65" s="115">
        <f t="shared" si="17"/>
        <v>0</v>
      </c>
      <c r="AR65" s="115">
        <f t="shared" si="17"/>
        <v>0</v>
      </c>
      <c r="AS65" s="115">
        <f t="shared" si="17"/>
        <v>0</v>
      </c>
      <c r="AT65" s="115">
        <f t="shared" si="17"/>
        <v>0</v>
      </c>
      <c r="AU65" s="115">
        <f t="shared" si="17"/>
        <v>0</v>
      </c>
      <c r="AV65" s="115">
        <f t="shared" si="17"/>
        <v>0</v>
      </c>
      <c r="AW65" s="115">
        <f t="shared" si="17"/>
        <v>0</v>
      </c>
      <c r="AX65" s="115">
        <f t="shared" si="17"/>
        <v>0</v>
      </c>
      <c r="AY65" s="115">
        <f t="shared" si="17"/>
        <v>0</v>
      </c>
      <c r="AZ65" s="115">
        <f t="shared" si="17"/>
        <v>0</v>
      </c>
      <c r="BA65" s="115">
        <f t="shared" si="17"/>
        <v>0</v>
      </c>
      <c r="BB65" s="115">
        <f t="shared" si="17"/>
        <v>0</v>
      </c>
      <c r="BC65" s="115">
        <f t="shared" si="17"/>
        <v>0</v>
      </c>
      <c r="BD65" s="115">
        <f t="shared" si="17"/>
        <v>0</v>
      </c>
      <c r="BE65" s="115">
        <f t="shared" si="17"/>
        <v>0</v>
      </c>
      <c r="BF65" s="115">
        <f t="shared" si="17"/>
        <v>0</v>
      </c>
      <c r="BG65" s="115">
        <f t="shared" si="17"/>
        <v>0</v>
      </c>
      <c r="BH65" s="115">
        <f t="shared" si="17"/>
        <v>0</v>
      </c>
      <c r="BI65" s="115">
        <f t="shared" si="17"/>
        <v>0</v>
      </c>
      <c r="BJ65" s="115">
        <f t="shared" si="17"/>
        <v>0</v>
      </c>
      <c r="BK65" s="115">
        <f t="shared" si="17"/>
        <v>0</v>
      </c>
      <c r="BL65" s="115">
        <f t="shared" si="17"/>
        <v>0</v>
      </c>
      <c r="BM65" s="115">
        <f t="shared" si="17"/>
        <v>0</v>
      </c>
      <c r="BN65" s="115">
        <f t="shared" si="17"/>
        <v>0</v>
      </c>
      <c r="BO65" s="115">
        <f t="shared" si="17"/>
        <v>0</v>
      </c>
      <c r="BP65" s="115">
        <f t="shared" si="17"/>
        <v>0</v>
      </c>
      <c r="BQ65" s="115">
        <f t="shared" si="17"/>
        <v>0</v>
      </c>
      <c r="BR65" s="115">
        <f t="shared" si="17"/>
        <v>0</v>
      </c>
      <c r="BS65" s="115">
        <f t="shared" si="13"/>
        <v>0</v>
      </c>
      <c r="BT65" s="115">
        <f t="shared" si="13"/>
        <v>0</v>
      </c>
      <c r="BU65" s="115">
        <f t="shared" si="13"/>
        <v>0</v>
      </c>
      <c r="BV65" s="115">
        <f t="shared" si="13"/>
        <v>0</v>
      </c>
      <c r="BW65" s="115">
        <f t="shared" si="13"/>
        <v>0</v>
      </c>
      <c r="BX65" s="95">
        <f t="shared" si="13"/>
        <v>0</v>
      </c>
      <c r="BY65" s="95">
        <f t="shared" si="13"/>
        <v>0</v>
      </c>
      <c r="BZ65" s="95">
        <f t="shared" si="13"/>
        <v>0</v>
      </c>
      <c r="CA65" s="95">
        <f t="shared" si="13"/>
        <v>0</v>
      </c>
      <c r="CB65" s="95">
        <f t="shared" si="13"/>
        <v>0</v>
      </c>
      <c r="CC65" s="95">
        <f t="shared" si="13"/>
        <v>0</v>
      </c>
      <c r="CD65" s="95">
        <f t="shared" si="13"/>
        <v>0</v>
      </c>
      <c r="CE65" s="95">
        <f t="shared" si="13"/>
        <v>0</v>
      </c>
      <c r="CF65" s="95">
        <f t="shared" si="13"/>
        <v>0</v>
      </c>
      <c r="CG65" s="95">
        <f t="shared" si="13"/>
        <v>0</v>
      </c>
      <c r="CH65" s="95">
        <f t="shared" si="13"/>
        <v>0</v>
      </c>
    </row>
    <row r="66" spans="2:86">
      <c r="B66" s="63" t="s">
        <v>66</v>
      </c>
      <c r="C66" s="63"/>
      <c r="D66" s="63"/>
      <c r="E66" s="90">
        <f t="shared" si="11"/>
        <v>11693.629015463985</v>
      </c>
      <c r="F66" s="63"/>
      <c r="G66" s="91">
        <f t="shared" ref="G66:AL66" si="18">SUM(G56:G65)</f>
        <v>0</v>
      </c>
      <c r="H66" s="91">
        <f t="shared" si="18"/>
        <v>0</v>
      </c>
      <c r="I66" s="91">
        <f t="shared" si="18"/>
        <v>0</v>
      </c>
      <c r="J66" s="91">
        <f t="shared" si="18"/>
        <v>0</v>
      </c>
      <c r="K66" s="91">
        <f t="shared" si="18"/>
        <v>0</v>
      </c>
      <c r="L66" s="91">
        <f t="shared" si="18"/>
        <v>0</v>
      </c>
      <c r="M66" s="91">
        <f t="shared" si="18"/>
        <v>488.66530999999998</v>
      </c>
      <c r="N66" s="91">
        <f t="shared" si="18"/>
        <v>776.3175</v>
      </c>
      <c r="O66" s="91">
        <f t="shared" si="18"/>
        <v>826.3175</v>
      </c>
      <c r="P66" s="91">
        <f t="shared" si="18"/>
        <v>0</v>
      </c>
      <c r="Q66" s="91">
        <f t="shared" si="18"/>
        <v>0</v>
      </c>
      <c r="R66" s="91">
        <f t="shared" si="18"/>
        <v>20.7</v>
      </c>
      <c r="S66" s="91">
        <f t="shared" si="18"/>
        <v>0</v>
      </c>
      <c r="T66" s="91">
        <f t="shared" si="18"/>
        <v>17</v>
      </c>
      <c r="U66" s="91">
        <f t="shared" si="18"/>
        <v>0</v>
      </c>
      <c r="V66" s="91">
        <f t="shared" si="18"/>
        <v>5051.2538000000004</v>
      </c>
      <c r="W66" s="91">
        <f t="shared" si="18"/>
        <v>701.3175</v>
      </c>
      <c r="X66" s="91">
        <f t="shared" si="18"/>
        <v>661.46375755113024</v>
      </c>
      <c r="Y66" s="91">
        <f t="shared" si="18"/>
        <v>726.31749921779692</v>
      </c>
      <c r="Z66" s="91">
        <f t="shared" si="18"/>
        <v>744.0122908844636</v>
      </c>
      <c r="AA66" s="91">
        <f t="shared" si="18"/>
        <v>11.643933333333335</v>
      </c>
      <c r="AB66" s="91">
        <f t="shared" si="18"/>
        <v>1668.6199244772604</v>
      </c>
      <c r="AC66" s="91">
        <f t="shared" si="18"/>
        <v>0</v>
      </c>
      <c r="AD66" s="91">
        <f t="shared" si="18"/>
        <v>0</v>
      </c>
      <c r="AE66" s="91">
        <f t="shared" si="18"/>
        <v>0</v>
      </c>
      <c r="AF66" s="91">
        <f t="shared" si="18"/>
        <v>0</v>
      </c>
      <c r="AG66" s="91">
        <f t="shared" si="18"/>
        <v>0</v>
      </c>
      <c r="AH66" s="91">
        <f t="shared" si="18"/>
        <v>0</v>
      </c>
      <c r="AI66" s="91">
        <f t="shared" si="18"/>
        <v>0</v>
      </c>
      <c r="AJ66" s="91">
        <f t="shared" si="18"/>
        <v>0</v>
      </c>
      <c r="AK66" s="91">
        <f t="shared" si="18"/>
        <v>0</v>
      </c>
      <c r="AL66" s="91">
        <f t="shared" si="18"/>
        <v>0</v>
      </c>
      <c r="AM66" s="91">
        <f t="shared" ref="AM66:CH66" si="19">SUM(AM56:AM65)</f>
        <v>0</v>
      </c>
      <c r="AN66" s="91">
        <f t="shared" si="19"/>
        <v>0</v>
      </c>
      <c r="AO66" s="91">
        <f t="shared" si="19"/>
        <v>0</v>
      </c>
      <c r="AP66" s="91">
        <f t="shared" si="19"/>
        <v>0</v>
      </c>
      <c r="AQ66" s="91">
        <f t="shared" si="19"/>
        <v>0</v>
      </c>
      <c r="AR66" s="91">
        <f t="shared" si="19"/>
        <v>0</v>
      </c>
      <c r="AS66" s="91">
        <f t="shared" si="19"/>
        <v>0</v>
      </c>
      <c r="AT66" s="91">
        <f t="shared" si="19"/>
        <v>0</v>
      </c>
      <c r="AU66" s="91">
        <f t="shared" si="19"/>
        <v>0</v>
      </c>
      <c r="AV66" s="91">
        <f t="shared" si="19"/>
        <v>0</v>
      </c>
      <c r="AW66" s="91">
        <f t="shared" si="19"/>
        <v>0</v>
      </c>
      <c r="AX66" s="91">
        <f t="shared" si="19"/>
        <v>0</v>
      </c>
      <c r="AY66" s="91">
        <f t="shared" si="19"/>
        <v>0</v>
      </c>
      <c r="AZ66" s="91">
        <f t="shared" si="19"/>
        <v>0</v>
      </c>
      <c r="BA66" s="91">
        <f t="shared" si="19"/>
        <v>0</v>
      </c>
      <c r="BB66" s="91">
        <f t="shared" si="19"/>
        <v>0</v>
      </c>
      <c r="BC66" s="91">
        <f t="shared" si="19"/>
        <v>0</v>
      </c>
      <c r="BD66" s="91">
        <f t="shared" si="19"/>
        <v>0</v>
      </c>
      <c r="BE66" s="91">
        <f t="shared" si="19"/>
        <v>0</v>
      </c>
      <c r="BF66" s="91">
        <f t="shared" si="19"/>
        <v>0</v>
      </c>
      <c r="BG66" s="91">
        <f t="shared" si="19"/>
        <v>0</v>
      </c>
      <c r="BH66" s="91">
        <f t="shared" si="19"/>
        <v>0</v>
      </c>
      <c r="BI66" s="91">
        <f t="shared" si="19"/>
        <v>0</v>
      </c>
      <c r="BJ66" s="91">
        <f t="shared" si="19"/>
        <v>0</v>
      </c>
      <c r="BK66" s="91">
        <f t="shared" si="19"/>
        <v>0</v>
      </c>
      <c r="BL66" s="91">
        <f t="shared" si="19"/>
        <v>0</v>
      </c>
      <c r="BM66" s="91">
        <f t="shared" si="19"/>
        <v>0</v>
      </c>
      <c r="BN66" s="91">
        <f t="shared" si="19"/>
        <v>0</v>
      </c>
      <c r="BO66" s="91">
        <f t="shared" si="19"/>
        <v>0</v>
      </c>
      <c r="BP66" s="91">
        <f t="shared" si="19"/>
        <v>0</v>
      </c>
      <c r="BQ66" s="91">
        <f t="shared" si="19"/>
        <v>0</v>
      </c>
      <c r="BR66" s="91">
        <f t="shared" si="19"/>
        <v>0</v>
      </c>
      <c r="BS66" s="91">
        <f t="shared" si="19"/>
        <v>0</v>
      </c>
      <c r="BT66" s="91">
        <f t="shared" si="19"/>
        <v>0</v>
      </c>
      <c r="BU66" s="91">
        <f t="shared" si="19"/>
        <v>0</v>
      </c>
      <c r="BV66" s="91">
        <f t="shared" si="19"/>
        <v>0</v>
      </c>
      <c r="BW66" s="91">
        <f t="shared" si="19"/>
        <v>0</v>
      </c>
      <c r="BX66" s="91">
        <f t="shared" si="19"/>
        <v>0</v>
      </c>
      <c r="BY66" s="91">
        <f t="shared" si="19"/>
        <v>0</v>
      </c>
      <c r="BZ66" s="91">
        <f t="shared" si="19"/>
        <v>0</v>
      </c>
      <c r="CA66" s="91">
        <f t="shared" si="19"/>
        <v>0</v>
      </c>
      <c r="CB66" s="91">
        <f t="shared" si="19"/>
        <v>0</v>
      </c>
      <c r="CC66" s="91">
        <f t="shared" si="19"/>
        <v>0</v>
      </c>
      <c r="CD66" s="91">
        <f t="shared" si="19"/>
        <v>0</v>
      </c>
      <c r="CE66" s="91">
        <f t="shared" si="19"/>
        <v>0</v>
      </c>
      <c r="CF66" s="91">
        <f t="shared" si="19"/>
        <v>0</v>
      </c>
      <c r="CG66" s="91">
        <f t="shared" si="19"/>
        <v>0</v>
      </c>
      <c r="CH66" s="91">
        <f t="shared" si="19"/>
        <v>0</v>
      </c>
    </row>
    <row r="67" spans="2:86">
      <c r="E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row>
    <row r="68" spans="2:86">
      <c r="B68" s="63" t="s">
        <v>83</v>
      </c>
      <c r="E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row>
    <row r="69" spans="2:86">
      <c r="E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row>
    <row r="70" spans="2:86">
      <c r="B70" t="str">
        <f t="shared" ref="B70:B79" si="20">B56</f>
        <v>Dividends</v>
      </c>
      <c r="E70" s="88">
        <f t="shared" ref="E70:E80" si="21">SUM(G70:CH70)</f>
        <v>4296.2589978731185</v>
      </c>
      <c r="F70" s="97"/>
      <c r="G70" s="116">
        <f t="shared" ref="G70:BR74" si="22">IF(G$4&gt;=$C$9,G38,0)</f>
        <v>0</v>
      </c>
      <c r="H70" s="116">
        <f t="shared" si="22"/>
        <v>0</v>
      </c>
      <c r="I70" s="116">
        <f t="shared" si="22"/>
        <v>0</v>
      </c>
      <c r="J70" s="116">
        <f t="shared" si="22"/>
        <v>0</v>
      </c>
      <c r="K70" s="95">
        <f t="shared" si="22"/>
        <v>0</v>
      </c>
      <c r="L70" s="95">
        <f t="shared" si="22"/>
        <v>0</v>
      </c>
      <c r="M70" s="95">
        <f t="shared" si="22"/>
        <v>0</v>
      </c>
      <c r="N70" s="95">
        <f t="shared" si="22"/>
        <v>0</v>
      </c>
      <c r="O70" s="95">
        <f t="shared" si="22"/>
        <v>0</v>
      </c>
      <c r="P70" s="95">
        <f t="shared" si="22"/>
        <v>0</v>
      </c>
      <c r="Q70" s="95">
        <f t="shared" si="22"/>
        <v>0</v>
      </c>
      <c r="R70" s="95">
        <f t="shared" si="22"/>
        <v>0</v>
      </c>
      <c r="S70" s="95">
        <f t="shared" si="22"/>
        <v>0</v>
      </c>
      <c r="T70" s="95">
        <f t="shared" si="22"/>
        <v>0</v>
      </c>
      <c r="U70" s="95">
        <f t="shared" si="22"/>
        <v>0</v>
      </c>
      <c r="V70" s="95">
        <f t="shared" si="22"/>
        <v>0</v>
      </c>
      <c r="W70" s="95">
        <f t="shared" si="22"/>
        <v>0</v>
      </c>
      <c r="X70" s="95">
        <f t="shared" si="22"/>
        <v>0</v>
      </c>
      <c r="Y70" s="95">
        <f t="shared" si="22"/>
        <v>0</v>
      </c>
      <c r="Z70" s="95">
        <f t="shared" si="22"/>
        <v>0</v>
      </c>
      <c r="AA70" s="95">
        <f t="shared" si="22"/>
        <v>0</v>
      </c>
      <c r="AB70" s="95">
        <f t="shared" si="22"/>
        <v>0</v>
      </c>
      <c r="AC70" s="95">
        <f t="shared" si="22"/>
        <v>150</v>
      </c>
      <c r="AD70" s="95">
        <f t="shared" si="22"/>
        <v>0</v>
      </c>
      <c r="AE70" s="95">
        <f t="shared" si="22"/>
        <v>25</v>
      </c>
      <c r="AF70" s="95">
        <f t="shared" si="22"/>
        <v>250</v>
      </c>
      <c r="AG70" s="95">
        <f t="shared" si="22"/>
        <v>25</v>
      </c>
      <c r="AH70" s="95">
        <f t="shared" si="22"/>
        <v>25</v>
      </c>
      <c r="AI70" s="95">
        <f t="shared" si="22"/>
        <v>25</v>
      </c>
      <c r="AJ70" s="95">
        <f t="shared" si="22"/>
        <v>50</v>
      </c>
      <c r="AK70" s="95">
        <f t="shared" si="22"/>
        <v>25</v>
      </c>
      <c r="AL70" s="95">
        <f t="shared" si="22"/>
        <v>50</v>
      </c>
      <c r="AM70" s="95">
        <f t="shared" si="22"/>
        <v>25</v>
      </c>
      <c r="AN70" s="95">
        <f t="shared" si="22"/>
        <v>75</v>
      </c>
      <c r="AO70" s="95">
        <f t="shared" si="22"/>
        <v>50</v>
      </c>
      <c r="AP70" s="95">
        <f t="shared" si="22"/>
        <v>100</v>
      </c>
      <c r="AQ70" s="95">
        <f t="shared" si="22"/>
        <v>25</v>
      </c>
      <c r="AR70" s="95">
        <f t="shared" si="22"/>
        <v>175</v>
      </c>
      <c r="AS70" s="95">
        <f t="shared" si="22"/>
        <v>0</v>
      </c>
      <c r="AT70" s="95">
        <f t="shared" si="22"/>
        <v>25</v>
      </c>
      <c r="AU70" s="95">
        <f t="shared" si="22"/>
        <v>0</v>
      </c>
      <c r="AV70" s="95">
        <f t="shared" si="22"/>
        <v>0</v>
      </c>
      <c r="AW70" s="95">
        <f t="shared" si="22"/>
        <v>0</v>
      </c>
      <c r="AX70" s="95">
        <f t="shared" si="22"/>
        <v>0</v>
      </c>
      <c r="AY70" s="95">
        <f t="shared" si="22"/>
        <v>0</v>
      </c>
      <c r="AZ70" s="95">
        <f t="shared" si="22"/>
        <v>0</v>
      </c>
      <c r="BA70" s="95">
        <f t="shared" si="22"/>
        <v>0</v>
      </c>
      <c r="BB70" s="95">
        <f t="shared" si="22"/>
        <v>0</v>
      </c>
      <c r="BC70" s="95">
        <f t="shared" si="22"/>
        <v>125</v>
      </c>
      <c r="BD70" s="95">
        <f t="shared" si="22"/>
        <v>150</v>
      </c>
      <c r="BE70" s="95">
        <f t="shared" si="22"/>
        <v>0</v>
      </c>
      <c r="BF70" s="95">
        <f t="shared" si="22"/>
        <v>0</v>
      </c>
      <c r="BG70" s="95">
        <f t="shared" si="22"/>
        <v>0</v>
      </c>
      <c r="BH70" s="95">
        <f t="shared" si="22"/>
        <v>0</v>
      </c>
      <c r="BI70" s="95">
        <f t="shared" si="22"/>
        <v>400</v>
      </c>
      <c r="BJ70" s="95">
        <f t="shared" si="22"/>
        <v>2450</v>
      </c>
      <c r="BK70" s="95">
        <f t="shared" si="22"/>
        <v>70.943722063231917</v>
      </c>
      <c r="BL70" s="95">
        <f t="shared" si="22"/>
        <v>0.31527580988672432</v>
      </c>
      <c r="BM70" s="95">
        <f t="shared" si="22"/>
        <v>0</v>
      </c>
      <c r="BN70" s="95">
        <f t="shared" si="22"/>
        <v>0</v>
      </c>
      <c r="BO70" s="95">
        <f t="shared" si="22"/>
        <v>0</v>
      </c>
      <c r="BP70" s="95">
        <f t="shared" si="22"/>
        <v>0</v>
      </c>
      <c r="BQ70" s="95">
        <f t="shared" si="22"/>
        <v>0</v>
      </c>
      <c r="BR70" s="95">
        <f t="shared" si="22"/>
        <v>0</v>
      </c>
      <c r="BS70" s="95">
        <f t="shared" ref="BS70:CH79" si="23">IF(BS$4&gt;=$C$9,BS38,0)</f>
        <v>0</v>
      </c>
      <c r="BT70" s="95">
        <f t="shared" si="23"/>
        <v>0</v>
      </c>
      <c r="BU70" s="95">
        <f t="shared" si="23"/>
        <v>0</v>
      </c>
      <c r="BV70" s="95">
        <f t="shared" si="23"/>
        <v>0</v>
      </c>
      <c r="BW70" s="95">
        <f t="shared" si="23"/>
        <v>0</v>
      </c>
      <c r="BX70" s="95">
        <f t="shared" si="23"/>
        <v>0</v>
      </c>
      <c r="BY70" s="95">
        <f t="shared" si="23"/>
        <v>0</v>
      </c>
      <c r="BZ70" s="95">
        <f t="shared" si="23"/>
        <v>0</v>
      </c>
      <c r="CA70" s="95">
        <f t="shared" si="23"/>
        <v>0</v>
      </c>
      <c r="CB70" s="95">
        <f t="shared" si="23"/>
        <v>0</v>
      </c>
      <c r="CC70" s="95">
        <f t="shared" si="23"/>
        <v>0</v>
      </c>
      <c r="CD70" s="95">
        <f t="shared" si="23"/>
        <v>0</v>
      </c>
      <c r="CE70" s="95">
        <f t="shared" si="23"/>
        <v>0</v>
      </c>
      <c r="CF70" s="95">
        <f t="shared" si="23"/>
        <v>0</v>
      </c>
      <c r="CG70" s="95">
        <f t="shared" si="23"/>
        <v>0</v>
      </c>
      <c r="CH70" s="95">
        <f t="shared" si="23"/>
        <v>0</v>
      </c>
    </row>
    <row r="71" spans="2:86">
      <c r="B71" t="str">
        <f t="shared" si="20"/>
        <v>Shareholder Loan interest</v>
      </c>
      <c r="E71" s="88">
        <f t="shared" si="21"/>
        <v>20436.935833063118</v>
      </c>
      <c r="F71" s="97"/>
      <c r="G71" s="116">
        <f t="shared" si="22"/>
        <v>0</v>
      </c>
      <c r="H71" s="116">
        <f>IF(H$4&gt;=$C$9,H42,0)</f>
        <v>0</v>
      </c>
      <c r="I71" s="116">
        <f t="shared" si="22"/>
        <v>0</v>
      </c>
      <c r="J71" s="116">
        <f t="shared" si="22"/>
        <v>0</v>
      </c>
      <c r="K71" s="95">
        <f t="shared" si="22"/>
        <v>0</v>
      </c>
      <c r="L71" s="95">
        <f t="shared" si="22"/>
        <v>0</v>
      </c>
      <c r="M71" s="95">
        <f t="shared" si="22"/>
        <v>0</v>
      </c>
      <c r="N71" s="95">
        <f t="shared" si="22"/>
        <v>0</v>
      </c>
      <c r="O71" s="95">
        <f t="shared" si="22"/>
        <v>0</v>
      </c>
      <c r="P71" s="95">
        <f t="shared" si="22"/>
        <v>0</v>
      </c>
      <c r="Q71" s="95">
        <f t="shared" si="22"/>
        <v>0</v>
      </c>
      <c r="R71" s="95">
        <f t="shared" si="22"/>
        <v>0</v>
      </c>
      <c r="S71" s="95">
        <f t="shared" si="22"/>
        <v>0</v>
      </c>
      <c r="T71" s="95">
        <f t="shared" si="22"/>
        <v>0</v>
      </c>
      <c r="U71" s="95">
        <f t="shared" si="22"/>
        <v>0</v>
      </c>
      <c r="V71" s="95">
        <f t="shared" si="22"/>
        <v>0</v>
      </c>
      <c r="W71" s="95">
        <f t="shared" si="22"/>
        <v>0</v>
      </c>
      <c r="X71" s="95">
        <f t="shared" si="22"/>
        <v>0</v>
      </c>
      <c r="Y71" s="95">
        <f t="shared" si="22"/>
        <v>0</v>
      </c>
      <c r="Z71" s="95">
        <f t="shared" si="22"/>
        <v>0</v>
      </c>
      <c r="AA71" s="95">
        <f t="shared" si="22"/>
        <v>0</v>
      </c>
      <c r="AB71" s="95">
        <f t="shared" si="22"/>
        <v>0</v>
      </c>
      <c r="AC71" s="95">
        <f t="shared" si="22"/>
        <v>626.31749921779692</v>
      </c>
      <c r="AD71" s="95">
        <f t="shared" si="22"/>
        <v>626.31749921779692</v>
      </c>
      <c r="AE71" s="95">
        <f t="shared" si="22"/>
        <v>626.31749921779692</v>
      </c>
      <c r="AF71" s="95">
        <f t="shared" si="22"/>
        <v>626.31749921779692</v>
      </c>
      <c r="AG71" s="95">
        <f t="shared" si="22"/>
        <v>626.31749921779692</v>
      </c>
      <c r="AH71" s="95">
        <f t="shared" si="22"/>
        <v>626.31749921779692</v>
      </c>
      <c r="AI71" s="95">
        <f t="shared" si="22"/>
        <v>626.31749921779692</v>
      </c>
      <c r="AJ71" s="95">
        <f t="shared" si="22"/>
        <v>626.31749921779692</v>
      </c>
      <c r="AK71" s="95">
        <f t="shared" si="22"/>
        <v>626.31749921779692</v>
      </c>
      <c r="AL71" s="95">
        <f t="shared" si="22"/>
        <v>626.31749921779692</v>
      </c>
      <c r="AM71" s="95">
        <f t="shared" si="22"/>
        <v>626.31749921779692</v>
      </c>
      <c r="AN71" s="95">
        <f t="shared" si="22"/>
        <v>626.31749921779692</v>
      </c>
      <c r="AO71" s="95">
        <f t="shared" si="22"/>
        <v>626.31749921779692</v>
      </c>
      <c r="AP71" s="95">
        <f t="shared" si="22"/>
        <v>626.31749921779692</v>
      </c>
      <c r="AQ71" s="95">
        <f t="shared" si="22"/>
        <v>626.31749921779692</v>
      </c>
      <c r="AR71" s="95">
        <f t="shared" si="22"/>
        <v>626.31749921779692</v>
      </c>
      <c r="AS71" s="95">
        <f t="shared" si="22"/>
        <v>626.31749921779692</v>
      </c>
      <c r="AT71" s="95">
        <f t="shared" si="22"/>
        <v>626.31749921779692</v>
      </c>
      <c r="AU71" s="95">
        <f t="shared" si="22"/>
        <v>626.31749921779692</v>
      </c>
      <c r="AV71" s="95">
        <f t="shared" si="22"/>
        <v>626.31749921779692</v>
      </c>
      <c r="AW71" s="95">
        <f t="shared" si="22"/>
        <v>626.31749921779692</v>
      </c>
      <c r="AX71" s="95">
        <f t="shared" si="22"/>
        <v>626.31749921779692</v>
      </c>
      <c r="AY71" s="95">
        <f t="shared" si="22"/>
        <v>626.31749921779692</v>
      </c>
      <c r="AZ71" s="95">
        <f t="shared" si="22"/>
        <v>626.31749921779692</v>
      </c>
      <c r="BA71" s="95">
        <f t="shared" si="22"/>
        <v>626.31749921779692</v>
      </c>
      <c r="BB71" s="95">
        <f t="shared" si="22"/>
        <v>626.31749921779692</v>
      </c>
      <c r="BC71" s="95">
        <f t="shared" si="22"/>
        <v>626.31749921779692</v>
      </c>
      <c r="BD71" s="95">
        <f t="shared" si="22"/>
        <v>626.31749921779692</v>
      </c>
      <c r="BE71" s="95">
        <f t="shared" si="22"/>
        <v>626.31749921779692</v>
      </c>
      <c r="BF71" s="95">
        <f t="shared" si="22"/>
        <v>598.22438304604691</v>
      </c>
      <c r="BG71" s="95">
        <f t="shared" si="22"/>
        <v>583.67535894088314</v>
      </c>
      <c r="BH71" s="95">
        <f t="shared" si="22"/>
        <v>561.10675920921904</v>
      </c>
      <c r="BI71" s="95">
        <f t="shared" si="22"/>
        <v>337.73208925963633</v>
      </c>
      <c r="BJ71" s="95">
        <f t="shared" si="22"/>
        <v>144.74232396841558</v>
      </c>
      <c r="BK71" s="95">
        <f t="shared" si="22"/>
        <v>48.247441322805187</v>
      </c>
      <c r="BL71" s="95">
        <f t="shared" si="22"/>
        <v>0</v>
      </c>
      <c r="BM71" s="95">
        <f t="shared" si="22"/>
        <v>0</v>
      </c>
      <c r="BN71" s="95">
        <f t="shared" si="22"/>
        <v>0</v>
      </c>
      <c r="BO71" s="95">
        <f t="shared" si="22"/>
        <v>0</v>
      </c>
      <c r="BP71" s="95">
        <f t="shared" si="22"/>
        <v>0</v>
      </c>
      <c r="BQ71" s="95">
        <f t="shared" si="22"/>
        <v>0</v>
      </c>
      <c r="BR71" s="95">
        <f t="shared" si="22"/>
        <v>0</v>
      </c>
      <c r="BS71" s="95">
        <f t="shared" si="23"/>
        <v>0</v>
      </c>
      <c r="BT71" s="95">
        <f t="shared" si="23"/>
        <v>0</v>
      </c>
      <c r="BU71" s="95">
        <f t="shared" si="23"/>
        <v>0</v>
      </c>
      <c r="BV71" s="95">
        <f t="shared" si="23"/>
        <v>0</v>
      </c>
      <c r="BW71" s="95">
        <f t="shared" si="23"/>
        <v>0</v>
      </c>
      <c r="BX71" s="95">
        <f t="shared" si="23"/>
        <v>0</v>
      </c>
      <c r="BY71" s="95">
        <f t="shared" si="23"/>
        <v>0</v>
      </c>
      <c r="BZ71" s="95">
        <f t="shared" si="23"/>
        <v>0</v>
      </c>
      <c r="CA71" s="95">
        <f t="shared" si="23"/>
        <v>0</v>
      </c>
      <c r="CB71" s="95">
        <f t="shared" si="23"/>
        <v>0</v>
      </c>
      <c r="CC71" s="95">
        <f t="shared" si="23"/>
        <v>0</v>
      </c>
      <c r="CD71" s="95">
        <f t="shared" si="23"/>
        <v>0</v>
      </c>
      <c r="CE71" s="95">
        <f t="shared" si="23"/>
        <v>0</v>
      </c>
      <c r="CF71" s="95">
        <f t="shared" si="23"/>
        <v>0</v>
      </c>
      <c r="CG71" s="95">
        <f t="shared" si="23"/>
        <v>0</v>
      </c>
      <c r="CH71" s="95">
        <f t="shared" si="23"/>
        <v>0</v>
      </c>
    </row>
    <row r="72" spans="2:86">
      <c r="B72" t="str">
        <f t="shared" si="20"/>
        <v>Shareholder Loan Principal</v>
      </c>
      <c r="E72" s="88">
        <f t="shared" si="21"/>
        <v>13541.999983087502</v>
      </c>
      <c r="F72" s="97"/>
      <c r="G72" s="116">
        <f t="shared" si="22"/>
        <v>0</v>
      </c>
      <c r="H72" s="116">
        <f>IF(H$4&gt;=$C$9,H40,0)</f>
        <v>0</v>
      </c>
      <c r="I72" s="116">
        <f t="shared" si="22"/>
        <v>0</v>
      </c>
      <c r="J72" s="116">
        <f t="shared" si="22"/>
        <v>0</v>
      </c>
      <c r="K72" s="95">
        <f t="shared" si="22"/>
        <v>0</v>
      </c>
      <c r="L72" s="95">
        <f t="shared" si="22"/>
        <v>0</v>
      </c>
      <c r="M72" s="95">
        <f t="shared" si="22"/>
        <v>0</v>
      </c>
      <c r="N72" s="95">
        <f t="shared" si="22"/>
        <v>0</v>
      </c>
      <c r="O72" s="95">
        <f t="shared" si="22"/>
        <v>0</v>
      </c>
      <c r="P72" s="95">
        <f t="shared" si="22"/>
        <v>0</v>
      </c>
      <c r="Q72" s="95">
        <f t="shared" si="22"/>
        <v>0</v>
      </c>
      <c r="R72" s="95">
        <f t="shared" si="22"/>
        <v>0</v>
      </c>
      <c r="S72" s="95">
        <f t="shared" si="22"/>
        <v>0</v>
      </c>
      <c r="T72" s="95">
        <f t="shared" si="22"/>
        <v>0</v>
      </c>
      <c r="U72" s="95">
        <f t="shared" si="22"/>
        <v>0</v>
      </c>
      <c r="V72" s="95">
        <f t="shared" si="22"/>
        <v>0</v>
      </c>
      <c r="W72" s="95">
        <f t="shared" si="22"/>
        <v>0</v>
      </c>
      <c r="X72" s="95">
        <f t="shared" si="22"/>
        <v>0</v>
      </c>
      <c r="Y72" s="95">
        <f t="shared" si="22"/>
        <v>0</v>
      </c>
      <c r="Z72" s="95">
        <f t="shared" si="22"/>
        <v>0</v>
      </c>
      <c r="AA72" s="95">
        <f t="shared" si="22"/>
        <v>0</v>
      </c>
      <c r="AB72" s="95">
        <f t="shared" si="22"/>
        <v>0</v>
      </c>
      <c r="AC72" s="95">
        <f t="shared" si="22"/>
        <v>0</v>
      </c>
      <c r="AD72" s="95">
        <f t="shared" si="22"/>
        <v>0</v>
      </c>
      <c r="AE72" s="95">
        <f t="shared" si="22"/>
        <v>0</v>
      </c>
      <c r="AF72" s="95">
        <f t="shared" si="22"/>
        <v>0</v>
      </c>
      <c r="AG72" s="95">
        <f t="shared" si="22"/>
        <v>0</v>
      </c>
      <c r="AH72" s="95">
        <f t="shared" si="22"/>
        <v>0</v>
      </c>
      <c r="AI72" s="95">
        <f t="shared" si="22"/>
        <v>0</v>
      </c>
      <c r="AJ72" s="95">
        <f t="shared" si="22"/>
        <v>0</v>
      </c>
      <c r="AK72" s="95">
        <f t="shared" si="22"/>
        <v>0</v>
      </c>
      <c r="AL72" s="95">
        <f t="shared" si="22"/>
        <v>0</v>
      </c>
      <c r="AM72" s="95">
        <f t="shared" si="22"/>
        <v>0</v>
      </c>
      <c r="AN72" s="95">
        <f t="shared" si="22"/>
        <v>0</v>
      </c>
      <c r="AO72" s="95">
        <f t="shared" si="22"/>
        <v>0</v>
      </c>
      <c r="AP72" s="95">
        <f t="shared" si="22"/>
        <v>0</v>
      </c>
      <c r="AQ72" s="95">
        <f t="shared" si="22"/>
        <v>0</v>
      </c>
      <c r="AR72" s="95">
        <f t="shared" si="22"/>
        <v>0</v>
      </c>
      <c r="AS72" s="95">
        <f t="shared" si="22"/>
        <v>0</v>
      </c>
      <c r="AT72" s="95">
        <f t="shared" si="22"/>
        <v>0</v>
      </c>
      <c r="AU72" s="95">
        <f t="shared" si="22"/>
        <v>0</v>
      </c>
      <c r="AV72" s="95">
        <f t="shared" si="22"/>
        <v>0</v>
      </c>
      <c r="AW72" s="95">
        <f t="shared" si="22"/>
        <v>0</v>
      </c>
      <c r="AX72" s="95">
        <f t="shared" si="22"/>
        <v>0</v>
      </c>
      <c r="AY72" s="95">
        <f t="shared" si="22"/>
        <v>0</v>
      </c>
      <c r="AZ72" s="95">
        <f t="shared" si="22"/>
        <v>0</v>
      </c>
      <c r="BA72" s="95">
        <f t="shared" si="22"/>
        <v>0</v>
      </c>
      <c r="BB72" s="95">
        <f t="shared" si="22"/>
        <v>0</v>
      </c>
      <c r="BC72" s="95">
        <f t="shared" si="22"/>
        <v>0</v>
      </c>
      <c r="BD72" s="95">
        <f t="shared" si="22"/>
        <v>0</v>
      </c>
      <c r="BE72" s="95">
        <f t="shared" si="22"/>
        <v>363.30649853293016</v>
      </c>
      <c r="BF72" s="95">
        <f t="shared" si="22"/>
        <v>69.316151311798535</v>
      </c>
      <c r="BG72" s="95">
        <f t="shared" si="22"/>
        <v>120.93254670387284</v>
      </c>
      <c r="BH72" s="95">
        <f t="shared" si="22"/>
        <v>4436.1903481279169</v>
      </c>
      <c r="BI72" s="95">
        <f t="shared" si="22"/>
        <v>4599.0252217843863</v>
      </c>
      <c r="BJ72" s="95">
        <f t="shared" si="22"/>
        <v>2635.4861444177318</v>
      </c>
      <c r="BK72" s="95">
        <f t="shared" si="22"/>
        <v>1317.7430722088661</v>
      </c>
      <c r="BL72" s="95">
        <f t="shared" si="22"/>
        <v>0</v>
      </c>
      <c r="BM72" s="95">
        <f t="shared" si="22"/>
        <v>0</v>
      </c>
      <c r="BN72" s="95">
        <f t="shared" si="22"/>
        <v>0</v>
      </c>
      <c r="BO72" s="95">
        <f t="shared" si="22"/>
        <v>0</v>
      </c>
      <c r="BP72" s="95">
        <f t="shared" si="22"/>
        <v>0</v>
      </c>
      <c r="BQ72" s="95">
        <f t="shared" si="22"/>
        <v>0</v>
      </c>
      <c r="BR72" s="95">
        <f t="shared" si="22"/>
        <v>0</v>
      </c>
      <c r="BS72" s="95">
        <f t="shared" si="23"/>
        <v>0</v>
      </c>
      <c r="BT72" s="95">
        <f t="shared" si="23"/>
        <v>0</v>
      </c>
      <c r="BU72" s="95">
        <f t="shared" si="23"/>
        <v>0</v>
      </c>
      <c r="BV72" s="95">
        <f t="shared" si="23"/>
        <v>0</v>
      </c>
      <c r="BW72" s="95">
        <f t="shared" si="23"/>
        <v>0</v>
      </c>
      <c r="BX72" s="95">
        <f t="shared" si="23"/>
        <v>0</v>
      </c>
      <c r="BY72" s="95">
        <f t="shared" si="23"/>
        <v>0</v>
      </c>
      <c r="BZ72" s="95">
        <f t="shared" si="23"/>
        <v>0</v>
      </c>
      <c r="CA72" s="95">
        <f t="shared" si="23"/>
        <v>0</v>
      </c>
      <c r="CB72" s="95">
        <f t="shared" si="23"/>
        <v>0</v>
      </c>
      <c r="CC72" s="95">
        <f t="shared" si="23"/>
        <v>0</v>
      </c>
      <c r="CD72" s="95">
        <f t="shared" si="23"/>
        <v>0</v>
      </c>
      <c r="CE72" s="95">
        <f t="shared" si="23"/>
        <v>0</v>
      </c>
      <c r="CF72" s="95">
        <f t="shared" si="23"/>
        <v>0</v>
      </c>
      <c r="CG72" s="95">
        <f t="shared" si="23"/>
        <v>0</v>
      </c>
      <c r="CH72" s="95">
        <f t="shared" si="23"/>
        <v>0</v>
      </c>
    </row>
    <row r="73" spans="2:86">
      <c r="B73" t="str">
        <f t="shared" si="20"/>
        <v>Equity repayment</v>
      </c>
      <c r="E73" s="88">
        <f t="shared" si="21"/>
        <v>1</v>
      </c>
      <c r="F73" s="97"/>
      <c r="G73" s="95">
        <f t="shared" si="22"/>
        <v>0</v>
      </c>
      <c r="H73" s="95">
        <f>IF(H$4&gt;=$C$9,H41,0)</f>
        <v>0</v>
      </c>
      <c r="I73" s="95">
        <f t="shared" si="22"/>
        <v>0</v>
      </c>
      <c r="J73" s="95">
        <f t="shared" si="22"/>
        <v>0</v>
      </c>
      <c r="K73" s="95">
        <f t="shared" si="22"/>
        <v>0</v>
      </c>
      <c r="L73" s="95">
        <f t="shared" si="22"/>
        <v>0</v>
      </c>
      <c r="M73" s="95">
        <f t="shared" si="22"/>
        <v>0</v>
      </c>
      <c r="N73" s="95">
        <f t="shared" si="22"/>
        <v>0</v>
      </c>
      <c r="O73" s="95">
        <f t="shared" si="22"/>
        <v>0</v>
      </c>
      <c r="P73" s="95">
        <f t="shared" si="22"/>
        <v>0</v>
      </c>
      <c r="Q73" s="95">
        <f t="shared" si="22"/>
        <v>0</v>
      </c>
      <c r="R73" s="95">
        <f t="shared" si="22"/>
        <v>0</v>
      </c>
      <c r="S73" s="95">
        <f t="shared" si="22"/>
        <v>0</v>
      </c>
      <c r="T73" s="95">
        <f t="shared" si="22"/>
        <v>0</v>
      </c>
      <c r="U73" s="95">
        <f t="shared" si="22"/>
        <v>0</v>
      </c>
      <c r="V73" s="95">
        <f t="shared" si="22"/>
        <v>0</v>
      </c>
      <c r="W73" s="95">
        <f t="shared" si="22"/>
        <v>0</v>
      </c>
      <c r="X73" s="95">
        <f t="shared" si="22"/>
        <v>0</v>
      </c>
      <c r="Y73" s="95">
        <f t="shared" si="22"/>
        <v>0</v>
      </c>
      <c r="Z73" s="95">
        <f t="shared" si="22"/>
        <v>0</v>
      </c>
      <c r="AA73" s="95">
        <f t="shared" si="22"/>
        <v>0</v>
      </c>
      <c r="AB73" s="95">
        <f t="shared" si="22"/>
        <v>0</v>
      </c>
      <c r="AC73" s="95">
        <f t="shared" si="22"/>
        <v>0</v>
      </c>
      <c r="AD73" s="95">
        <f t="shared" si="22"/>
        <v>0</v>
      </c>
      <c r="AE73" s="95">
        <f t="shared" si="22"/>
        <v>0</v>
      </c>
      <c r="AF73" s="95">
        <f t="shared" si="22"/>
        <v>0</v>
      </c>
      <c r="AG73" s="95">
        <f t="shared" si="22"/>
        <v>0</v>
      </c>
      <c r="AH73" s="95">
        <f t="shared" si="22"/>
        <v>0</v>
      </c>
      <c r="AI73" s="95">
        <f t="shared" si="22"/>
        <v>0</v>
      </c>
      <c r="AJ73" s="95">
        <f t="shared" si="22"/>
        <v>0</v>
      </c>
      <c r="AK73" s="95">
        <f t="shared" si="22"/>
        <v>0</v>
      </c>
      <c r="AL73" s="95">
        <f t="shared" si="22"/>
        <v>0</v>
      </c>
      <c r="AM73" s="95">
        <f t="shared" si="22"/>
        <v>0</v>
      </c>
      <c r="AN73" s="95">
        <f t="shared" si="22"/>
        <v>0</v>
      </c>
      <c r="AO73" s="95">
        <f t="shared" si="22"/>
        <v>0</v>
      </c>
      <c r="AP73" s="95">
        <f t="shared" si="22"/>
        <v>0</v>
      </c>
      <c r="AQ73" s="95">
        <f t="shared" si="22"/>
        <v>0</v>
      </c>
      <c r="AR73" s="95">
        <f t="shared" si="22"/>
        <v>0</v>
      </c>
      <c r="AS73" s="95">
        <f t="shared" si="22"/>
        <v>0</v>
      </c>
      <c r="AT73" s="95">
        <f t="shared" si="22"/>
        <v>0</v>
      </c>
      <c r="AU73" s="95">
        <f t="shared" si="22"/>
        <v>0</v>
      </c>
      <c r="AV73" s="95">
        <f t="shared" si="22"/>
        <v>0</v>
      </c>
      <c r="AW73" s="95">
        <f t="shared" si="22"/>
        <v>0</v>
      </c>
      <c r="AX73" s="95">
        <f t="shared" si="22"/>
        <v>0</v>
      </c>
      <c r="AY73" s="95">
        <f t="shared" si="22"/>
        <v>0</v>
      </c>
      <c r="AZ73" s="95">
        <f t="shared" si="22"/>
        <v>0</v>
      </c>
      <c r="BA73" s="95">
        <f t="shared" si="22"/>
        <v>0</v>
      </c>
      <c r="BB73" s="95">
        <f t="shared" si="22"/>
        <v>0</v>
      </c>
      <c r="BC73" s="95">
        <f t="shared" si="22"/>
        <v>0</v>
      </c>
      <c r="BD73" s="95">
        <f t="shared" si="22"/>
        <v>0</v>
      </c>
      <c r="BE73" s="95">
        <f t="shared" si="22"/>
        <v>0</v>
      </c>
      <c r="BF73" s="95">
        <f t="shared" si="22"/>
        <v>0</v>
      </c>
      <c r="BG73" s="95">
        <f t="shared" si="22"/>
        <v>0</v>
      </c>
      <c r="BH73" s="95">
        <f t="shared" si="22"/>
        <v>0</v>
      </c>
      <c r="BI73" s="95">
        <f t="shared" si="22"/>
        <v>0</v>
      </c>
      <c r="BJ73" s="95">
        <f t="shared" si="22"/>
        <v>1</v>
      </c>
      <c r="BK73" s="95">
        <f t="shared" si="22"/>
        <v>0</v>
      </c>
      <c r="BL73" s="95">
        <f t="shared" si="22"/>
        <v>0</v>
      </c>
      <c r="BM73" s="95">
        <f t="shared" si="22"/>
        <v>0</v>
      </c>
      <c r="BN73" s="95">
        <f t="shared" si="22"/>
        <v>0</v>
      </c>
      <c r="BO73" s="95">
        <f t="shared" si="22"/>
        <v>0</v>
      </c>
      <c r="BP73" s="95">
        <f t="shared" si="22"/>
        <v>0</v>
      </c>
      <c r="BQ73" s="95">
        <f t="shared" si="22"/>
        <v>0</v>
      </c>
      <c r="BR73" s="95">
        <f t="shared" si="22"/>
        <v>0</v>
      </c>
      <c r="BS73" s="95">
        <f t="shared" si="23"/>
        <v>0</v>
      </c>
      <c r="BT73" s="95">
        <f t="shared" si="23"/>
        <v>0</v>
      </c>
      <c r="BU73" s="95">
        <f t="shared" si="23"/>
        <v>0</v>
      </c>
      <c r="BV73" s="95">
        <f t="shared" si="23"/>
        <v>0</v>
      </c>
      <c r="BW73" s="95">
        <f t="shared" si="23"/>
        <v>0</v>
      </c>
      <c r="BX73" s="95">
        <f t="shared" si="23"/>
        <v>0</v>
      </c>
      <c r="BY73" s="95">
        <f t="shared" si="23"/>
        <v>0</v>
      </c>
      <c r="BZ73" s="95">
        <f t="shared" si="23"/>
        <v>0</v>
      </c>
      <c r="CA73" s="95">
        <f t="shared" si="23"/>
        <v>0</v>
      </c>
      <c r="CB73" s="95">
        <f t="shared" si="23"/>
        <v>0</v>
      </c>
      <c r="CC73" s="95">
        <f t="shared" si="23"/>
        <v>0</v>
      </c>
      <c r="CD73" s="95">
        <f t="shared" si="23"/>
        <v>0</v>
      </c>
      <c r="CE73" s="95">
        <f t="shared" si="23"/>
        <v>0</v>
      </c>
      <c r="CF73" s="95">
        <f t="shared" si="23"/>
        <v>0</v>
      </c>
      <c r="CG73" s="95">
        <f t="shared" si="23"/>
        <v>0</v>
      </c>
      <c r="CH73" s="95">
        <f t="shared" si="23"/>
        <v>0</v>
      </c>
    </row>
    <row r="74" spans="2:86">
      <c r="B74" t="str">
        <f t="shared" si="20"/>
        <v>Fees paid to Interserve</v>
      </c>
      <c r="E74" s="88">
        <f t="shared" si="21"/>
        <v>0</v>
      </c>
      <c r="F74" s="97"/>
      <c r="G74" s="95">
        <f t="shared" si="22"/>
        <v>0</v>
      </c>
      <c r="H74" s="95">
        <f t="shared" si="22"/>
        <v>0</v>
      </c>
      <c r="I74" s="95">
        <f t="shared" ref="I74:BT77" si="24">IF(I$4&gt;=$C$9,I42,0)</f>
        <v>0</v>
      </c>
      <c r="J74" s="95">
        <f t="shared" si="24"/>
        <v>0</v>
      </c>
      <c r="K74" s="95">
        <f t="shared" si="24"/>
        <v>0</v>
      </c>
      <c r="L74" s="95">
        <f t="shared" si="24"/>
        <v>0</v>
      </c>
      <c r="M74" s="95">
        <f t="shared" si="24"/>
        <v>0</v>
      </c>
      <c r="N74" s="95">
        <f t="shared" si="24"/>
        <v>0</v>
      </c>
      <c r="O74" s="95">
        <f t="shared" si="24"/>
        <v>0</v>
      </c>
      <c r="P74" s="95">
        <f t="shared" si="24"/>
        <v>0</v>
      </c>
      <c r="Q74" s="95">
        <f t="shared" si="24"/>
        <v>0</v>
      </c>
      <c r="R74" s="95">
        <f t="shared" si="24"/>
        <v>0</v>
      </c>
      <c r="S74" s="95">
        <f t="shared" si="24"/>
        <v>0</v>
      </c>
      <c r="T74" s="95">
        <f t="shared" si="24"/>
        <v>0</v>
      </c>
      <c r="U74" s="95">
        <f t="shared" si="24"/>
        <v>0</v>
      </c>
      <c r="V74" s="95">
        <f t="shared" si="24"/>
        <v>0</v>
      </c>
      <c r="W74" s="95">
        <f t="shared" si="24"/>
        <v>0</v>
      </c>
      <c r="X74" s="95">
        <f t="shared" si="24"/>
        <v>0</v>
      </c>
      <c r="Y74" s="95">
        <f t="shared" si="24"/>
        <v>0</v>
      </c>
      <c r="Z74" s="95">
        <f t="shared" si="24"/>
        <v>0</v>
      </c>
      <c r="AA74" s="95">
        <f t="shared" si="24"/>
        <v>0</v>
      </c>
      <c r="AB74" s="95">
        <f t="shared" si="24"/>
        <v>0</v>
      </c>
      <c r="AC74" s="95">
        <f t="shared" si="24"/>
        <v>0</v>
      </c>
      <c r="AD74" s="95">
        <f t="shared" si="24"/>
        <v>0</v>
      </c>
      <c r="AE74" s="95">
        <f t="shared" si="24"/>
        <v>0</v>
      </c>
      <c r="AF74" s="95">
        <f t="shared" si="24"/>
        <v>0</v>
      </c>
      <c r="AG74" s="95">
        <f t="shared" si="24"/>
        <v>0</v>
      </c>
      <c r="AH74" s="95">
        <f t="shared" si="24"/>
        <v>0</v>
      </c>
      <c r="AI74" s="95">
        <f t="shared" si="24"/>
        <v>0</v>
      </c>
      <c r="AJ74" s="95">
        <f t="shared" si="24"/>
        <v>0</v>
      </c>
      <c r="AK74" s="95">
        <f t="shared" si="24"/>
        <v>0</v>
      </c>
      <c r="AL74" s="95">
        <f t="shared" si="24"/>
        <v>0</v>
      </c>
      <c r="AM74" s="95">
        <f t="shared" si="24"/>
        <v>0</v>
      </c>
      <c r="AN74" s="95">
        <f t="shared" si="24"/>
        <v>0</v>
      </c>
      <c r="AO74" s="95">
        <f t="shared" si="24"/>
        <v>0</v>
      </c>
      <c r="AP74" s="95">
        <f t="shared" si="24"/>
        <v>0</v>
      </c>
      <c r="AQ74" s="95">
        <f t="shared" si="24"/>
        <v>0</v>
      </c>
      <c r="AR74" s="95">
        <f t="shared" si="24"/>
        <v>0</v>
      </c>
      <c r="AS74" s="95">
        <f t="shared" si="24"/>
        <v>0</v>
      </c>
      <c r="AT74" s="95">
        <f t="shared" si="24"/>
        <v>0</v>
      </c>
      <c r="AU74" s="95">
        <f t="shared" si="24"/>
        <v>0</v>
      </c>
      <c r="AV74" s="95">
        <f t="shared" si="24"/>
        <v>0</v>
      </c>
      <c r="AW74" s="95">
        <f t="shared" si="24"/>
        <v>0</v>
      </c>
      <c r="AX74" s="95">
        <f t="shared" si="24"/>
        <v>0</v>
      </c>
      <c r="AY74" s="95">
        <f t="shared" si="24"/>
        <v>0</v>
      </c>
      <c r="AZ74" s="95">
        <f t="shared" si="24"/>
        <v>0</v>
      </c>
      <c r="BA74" s="95">
        <f t="shared" si="24"/>
        <v>0</v>
      </c>
      <c r="BB74" s="95">
        <f t="shared" si="24"/>
        <v>0</v>
      </c>
      <c r="BC74" s="95">
        <f t="shared" si="24"/>
        <v>0</v>
      </c>
      <c r="BD74" s="95">
        <f t="shared" si="24"/>
        <v>0</v>
      </c>
      <c r="BE74" s="95">
        <f t="shared" si="24"/>
        <v>0</v>
      </c>
      <c r="BF74" s="95">
        <f t="shared" si="24"/>
        <v>0</v>
      </c>
      <c r="BG74" s="95">
        <f t="shared" si="24"/>
        <v>0</v>
      </c>
      <c r="BH74" s="95">
        <f t="shared" si="24"/>
        <v>0</v>
      </c>
      <c r="BI74" s="95">
        <f t="shared" si="24"/>
        <v>0</v>
      </c>
      <c r="BJ74" s="95">
        <f t="shared" si="24"/>
        <v>0</v>
      </c>
      <c r="BK74" s="95">
        <f t="shared" si="24"/>
        <v>0</v>
      </c>
      <c r="BL74" s="95">
        <f t="shared" si="24"/>
        <v>0</v>
      </c>
      <c r="BM74" s="95">
        <f t="shared" si="24"/>
        <v>0</v>
      </c>
      <c r="BN74" s="95">
        <f t="shared" si="24"/>
        <v>0</v>
      </c>
      <c r="BO74" s="95">
        <f t="shared" si="24"/>
        <v>0</v>
      </c>
      <c r="BP74" s="95">
        <f t="shared" si="24"/>
        <v>0</v>
      </c>
      <c r="BQ74" s="95">
        <f t="shared" si="24"/>
        <v>0</v>
      </c>
      <c r="BR74" s="95">
        <f t="shared" si="24"/>
        <v>0</v>
      </c>
      <c r="BS74" s="95">
        <f t="shared" si="24"/>
        <v>0</v>
      </c>
      <c r="BT74" s="95">
        <f t="shared" si="24"/>
        <v>0</v>
      </c>
      <c r="BU74" s="95">
        <f t="shared" si="23"/>
        <v>0</v>
      </c>
      <c r="BV74" s="95">
        <f t="shared" si="23"/>
        <v>0</v>
      </c>
      <c r="BW74" s="95">
        <f t="shared" si="23"/>
        <v>0</v>
      </c>
      <c r="BX74" s="95">
        <f t="shared" si="23"/>
        <v>0</v>
      </c>
      <c r="BY74" s="95">
        <f t="shared" si="23"/>
        <v>0</v>
      </c>
      <c r="BZ74" s="95">
        <f t="shared" si="23"/>
        <v>0</v>
      </c>
      <c r="CA74" s="95">
        <f t="shared" si="23"/>
        <v>0</v>
      </c>
      <c r="CB74" s="95">
        <f t="shared" si="23"/>
        <v>0</v>
      </c>
      <c r="CC74" s="95">
        <f t="shared" si="23"/>
        <v>0</v>
      </c>
      <c r="CD74" s="95">
        <f t="shared" si="23"/>
        <v>0</v>
      </c>
      <c r="CE74" s="95">
        <f t="shared" si="23"/>
        <v>0</v>
      </c>
      <c r="CF74" s="95">
        <f t="shared" si="23"/>
        <v>0</v>
      </c>
      <c r="CG74" s="95">
        <f t="shared" si="23"/>
        <v>0</v>
      </c>
      <c r="CH74" s="95">
        <f t="shared" si="23"/>
        <v>0</v>
      </c>
    </row>
    <row r="75" spans="2:86">
      <c r="B75" t="str">
        <f t="shared" si="20"/>
        <v>Fees paid to Kajima</v>
      </c>
      <c r="E75" s="88">
        <f t="shared" si="21"/>
        <v>0</v>
      </c>
      <c r="F75" s="97"/>
      <c r="G75" s="95">
        <f t="shared" ref="G75:G79" si="25">IF(G$4&gt;=$C$9,G43,0)</f>
        <v>0</v>
      </c>
      <c r="H75" s="95">
        <f>IF(H$4&gt;=$C$9,H43,0)</f>
        <v>0</v>
      </c>
      <c r="I75" s="95">
        <f t="shared" si="24"/>
        <v>0</v>
      </c>
      <c r="J75" s="95">
        <f t="shared" si="24"/>
        <v>0</v>
      </c>
      <c r="K75" s="95">
        <f t="shared" si="24"/>
        <v>0</v>
      </c>
      <c r="L75" s="95">
        <f t="shared" si="24"/>
        <v>0</v>
      </c>
      <c r="M75" s="95">
        <f t="shared" si="24"/>
        <v>0</v>
      </c>
      <c r="N75" s="95">
        <f t="shared" si="24"/>
        <v>0</v>
      </c>
      <c r="O75" s="95">
        <f t="shared" si="24"/>
        <v>0</v>
      </c>
      <c r="P75" s="95">
        <f t="shared" si="24"/>
        <v>0</v>
      </c>
      <c r="Q75" s="95">
        <f t="shared" si="24"/>
        <v>0</v>
      </c>
      <c r="R75" s="95">
        <f t="shared" si="24"/>
        <v>0</v>
      </c>
      <c r="S75" s="95">
        <f t="shared" si="24"/>
        <v>0</v>
      </c>
      <c r="T75" s="95">
        <f t="shared" si="24"/>
        <v>0</v>
      </c>
      <c r="U75" s="95">
        <f t="shared" si="24"/>
        <v>0</v>
      </c>
      <c r="V75" s="95">
        <f t="shared" si="24"/>
        <v>0</v>
      </c>
      <c r="W75" s="95">
        <f t="shared" si="24"/>
        <v>0</v>
      </c>
      <c r="X75" s="95">
        <f t="shared" si="24"/>
        <v>0</v>
      </c>
      <c r="Y75" s="95">
        <f t="shared" si="24"/>
        <v>0</v>
      </c>
      <c r="Z75" s="95">
        <f t="shared" si="24"/>
        <v>0</v>
      </c>
      <c r="AA75" s="95">
        <f t="shared" si="24"/>
        <v>0</v>
      </c>
      <c r="AB75" s="95">
        <f t="shared" si="24"/>
        <v>0</v>
      </c>
      <c r="AC75" s="95">
        <f t="shared" si="24"/>
        <v>0</v>
      </c>
      <c r="AD75" s="95">
        <f t="shared" si="24"/>
        <v>0</v>
      </c>
      <c r="AE75" s="95">
        <f t="shared" si="24"/>
        <v>0</v>
      </c>
      <c r="AF75" s="95">
        <f t="shared" si="24"/>
        <v>0</v>
      </c>
      <c r="AG75" s="95">
        <f t="shared" si="24"/>
        <v>0</v>
      </c>
      <c r="AH75" s="95">
        <f t="shared" si="24"/>
        <v>0</v>
      </c>
      <c r="AI75" s="95">
        <f t="shared" si="24"/>
        <v>0</v>
      </c>
      <c r="AJ75" s="95">
        <f t="shared" si="24"/>
        <v>0</v>
      </c>
      <c r="AK75" s="95">
        <f t="shared" si="24"/>
        <v>0</v>
      </c>
      <c r="AL75" s="95">
        <f t="shared" si="24"/>
        <v>0</v>
      </c>
      <c r="AM75" s="95">
        <f t="shared" si="24"/>
        <v>0</v>
      </c>
      <c r="AN75" s="95">
        <f t="shared" si="24"/>
        <v>0</v>
      </c>
      <c r="AO75" s="95">
        <f t="shared" si="24"/>
        <v>0</v>
      </c>
      <c r="AP75" s="95">
        <f t="shared" si="24"/>
        <v>0</v>
      </c>
      <c r="AQ75" s="95">
        <f t="shared" si="24"/>
        <v>0</v>
      </c>
      <c r="AR75" s="95">
        <f t="shared" si="24"/>
        <v>0</v>
      </c>
      <c r="AS75" s="95">
        <f t="shared" si="24"/>
        <v>0</v>
      </c>
      <c r="AT75" s="95">
        <f t="shared" si="24"/>
        <v>0</v>
      </c>
      <c r="AU75" s="95">
        <f t="shared" si="24"/>
        <v>0</v>
      </c>
      <c r="AV75" s="95">
        <f t="shared" si="24"/>
        <v>0</v>
      </c>
      <c r="AW75" s="95">
        <f t="shared" si="24"/>
        <v>0</v>
      </c>
      <c r="AX75" s="95">
        <f t="shared" si="24"/>
        <v>0</v>
      </c>
      <c r="AY75" s="95">
        <f t="shared" si="24"/>
        <v>0</v>
      </c>
      <c r="AZ75" s="95">
        <f t="shared" si="24"/>
        <v>0</v>
      </c>
      <c r="BA75" s="95">
        <f t="shared" si="24"/>
        <v>0</v>
      </c>
      <c r="BB75" s="95">
        <f t="shared" si="24"/>
        <v>0</v>
      </c>
      <c r="BC75" s="95">
        <f t="shared" si="24"/>
        <v>0</v>
      </c>
      <c r="BD75" s="95">
        <f t="shared" si="24"/>
        <v>0</v>
      </c>
      <c r="BE75" s="95">
        <f t="shared" si="24"/>
        <v>0</v>
      </c>
      <c r="BF75" s="95">
        <f t="shared" si="24"/>
        <v>0</v>
      </c>
      <c r="BG75" s="95">
        <f t="shared" si="24"/>
        <v>0</v>
      </c>
      <c r="BH75" s="95">
        <f t="shared" si="24"/>
        <v>0</v>
      </c>
      <c r="BI75" s="95">
        <f t="shared" si="24"/>
        <v>0</v>
      </c>
      <c r="BJ75" s="95">
        <f t="shared" si="24"/>
        <v>0</v>
      </c>
      <c r="BK75" s="95">
        <f t="shared" si="24"/>
        <v>0</v>
      </c>
      <c r="BL75" s="95">
        <f t="shared" si="24"/>
        <v>0</v>
      </c>
      <c r="BM75" s="95">
        <f t="shared" si="24"/>
        <v>0</v>
      </c>
      <c r="BN75" s="95">
        <f t="shared" si="24"/>
        <v>0</v>
      </c>
      <c r="BO75" s="95">
        <f t="shared" si="24"/>
        <v>0</v>
      </c>
      <c r="BP75" s="95">
        <f t="shared" si="24"/>
        <v>0</v>
      </c>
      <c r="BQ75" s="95">
        <f t="shared" si="24"/>
        <v>0</v>
      </c>
      <c r="BR75" s="95">
        <f t="shared" si="24"/>
        <v>0</v>
      </c>
      <c r="BS75" s="95">
        <f t="shared" si="24"/>
        <v>0</v>
      </c>
      <c r="BT75" s="95">
        <f t="shared" si="24"/>
        <v>0</v>
      </c>
      <c r="BU75" s="95">
        <f t="shared" si="23"/>
        <v>0</v>
      </c>
      <c r="BV75" s="95">
        <f t="shared" si="23"/>
        <v>0</v>
      </c>
      <c r="BW75" s="95">
        <f t="shared" si="23"/>
        <v>0</v>
      </c>
      <c r="BX75" s="95">
        <f t="shared" si="23"/>
        <v>0</v>
      </c>
      <c r="BY75" s="95">
        <f t="shared" si="23"/>
        <v>0</v>
      </c>
      <c r="BZ75" s="95">
        <f t="shared" si="23"/>
        <v>0</v>
      </c>
      <c r="CA75" s="95">
        <f t="shared" si="23"/>
        <v>0</v>
      </c>
      <c r="CB75" s="95">
        <f t="shared" si="23"/>
        <v>0</v>
      </c>
      <c r="CC75" s="95">
        <f t="shared" si="23"/>
        <v>0</v>
      </c>
      <c r="CD75" s="95">
        <f t="shared" si="23"/>
        <v>0</v>
      </c>
      <c r="CE75" s="95">
        <f t="shared" si="23"/>
        <v>0</v>
      </c>
      <c r="CF75" s="95">
        <f t="shared" si="23"/>
        <v>0</v>
      </c>
      <c r="CG75" s="95">
        <f t="shared" si="23"/>
        <v>0</v>
      </c>
      <c r="CH75" s="95">
        <f t="shared" si="23"/>
        <v>0</v>
      </c>
    </row>
    <row r="76" spans="2:86">
      <c r="B76" t="str">
        <f t="shared" si="20"/>
        <v>Fees paid to IUK Investments Limited</v>
      </c>
      <c r="E76" s="88">
        <f t="shared" si="21"/>
        <v>48.392816214057191</v>
      </c>
      <c r="F76" s="97"/>
      <c r="G76" s="95">
        <f t="shared" si="25"/>
        <v>0</v>
      </c>
      <c r="H76" s="95">
        <f>IF(H$4&gt;=$C$9,H44,0)</f>
        <v>0</v>
      </c>
      <c r="I76" s="95">
        <f t="shared" si="24"/>
        <v>0</v>
      </c>
      <c r="J76" s="95">
        <f t="shared" si="24"/>
        <v>0</v>
      </c>
      <c r="K76" s="95">
        <f t="shared" si="24"/>
        <v>0</v>
      </c>
      <c r="L76" s="95">
        <f t="shared" si="24"/>
        <v>0</v>
      </c>
      <c r="M76" s="95">
        <f t="shared" si="24"/>
        <v>0</v>
      </c>
      <c r="N76" s="95">
        <f t="shared" si="24"/>
        <v>0</v>
      </c>
      <c r="O76" s="95">
        <f t="shared" si="24"/>
        <v>0</v>
      </c>
      <c r="P76" s="95">
        <f t="shared" si="24"/>
        <v>0</v>
      </c>
      <c r="Q76" s="95">
        <f t="shared" si="24"/>
        <v>0</v>
      </c>
      <c r="R76" s="95">
        <f t="shared" si="24"/>
        <v>0</v>
      </c>
      <c r="S76" s="95">
        <f t="shared" si="24"/>
        <v>0</v>
      </c>
      <c r="T76" s="95">
        <f t="shared" si="24"/>
        <v>0</v>
      </c>
      <c r="U76" s="95">
        <f t="shared" si="24"/>
        <v>0</v>
      </c>
      <c r="V76" s="95">
        <f t="shared" si="24"/>
        <v>0</v>
      </c>
      <c r="W76" s="95">
        <f t="shared" si="24"/>
        <v>0</v>
      </c>
      <c r="X76" s="95">
        <f t="shared" si="24"/>
        <v>0</v>
      </c>
      <c r="Y76" s="95">
        <f t="shared" si="24"/>
        <v>0</v>
      </c>
      <c r="Z76" s="95">
        <f t="shared" si="24"/>
        <v>0</v>
      </c>
      <c r="AA76" s="95">
        <f t="shared" si="24"/>
        <v>0</v>
      </c>
      <c r="AB76" s="95">
        <f t="shared" si="24"/>
        <v>0</v>
      </c>
      <c r="AC76" s="95">
        <f t="shared" si="24"/>
        <v>1.0575125000000001</v>
      </c>
      <c r="AD76" s="95">
        <f t="shared" si="24"/>
        <v>1.146589116719243</v>
      </c>
      <c r="AE76" s="95">
        <f t="shared" si="24"/>
        <v>1.146589116719243</v>
      </c>
      <c r="AF76" s="95">
        <f t="shared" si="24"/>
        <v>1.1838532630126186</v>
      </c>
      <c r="AG76" s="95">
        <f t="shared" si="24"/>
        <v>1.1838532630126186</v>
      </c>
      <c r="AH76" s="95">
        <f t="shared" si="24"/>
        <v>1.2223284940605286</v>
      </c>
      <c r="AI76" s="95">
        <f t="shared" si="24"/>
        <v>1.2223284940605286</v>
      </c>
      <c r="AJ76" s="95">
        <f t="shared" si="24"/>
        <v>1.2620541701174959</v>
      </c>
      <c r="AK76" s="95">
        <f t="shared" si="24"/>
        <v>1.2620541701174959</v>
      </c>
      <c r="AL76" s="95">
        <f t="shared" si="24"/>
        <v>1.3030709306463144</v>
      </c>
      <c r="AM76" s="95">
        <f t="shared" si="24"/>
        <v>1.3030709306463144</v>
      </c>
      <c r="AN76" s="95">
        <f t="shared" si="24"/>
        <v>1.3356477039124721</v>
      </c>
      <c r="AO76" s="95">
        <f t="shared" si="24"/>
        <v>1.3356477039124721</v>
      </c>
      <c r="AP76" s="95">
        <f t="shared" si="24"/>
        <v>1.369038896510284</v>
      </c>
      <c r="AQ76" s="95">
        <f t="shared" si="24"/>
        <v>1.369038896510284</v>
      </c>
      <c r="AR76" s="95">
        <f t="shared" si="24"/>
        <v>1.4032648689230411</v>
      </c>
      <c r="AS76" s="95">
        <f t="shared" si="24"/>
        <v>1.4032648689230411</v>
      </c>
      <c r="AT76" s="95">
        <f t="shared" si="24"/>
        <v>1.4383464906461167</v>
      </c>
      <c r="AU76" s="95">
        <f t="shared" si="24"/>
        <v>1.4383464906461167</v>
      </c>
      <c r="AV76" s="95">
        <f t="shared" si="24"/>
        <v>1.4743051529122697</v>
      </c>
      <c r="AW76" s="95">
        <f t="shared" si="24"/>
        <v>1.4743051529122697</v>
      </c>
      <c r="AX76" s="95">
        <f t="shared" si="24"/>
        <v>1.5111627817350763</v>
      </c>
      <c r="AY76" s="95">
        <f t="shared" si="24"/>
        <v>1.5111627817350763</v>
      </c>
      <c r="AZ76" s="95">
        <f t="shared" si="24"/>
        <v>1.548941851278453</v>
      </c>
      <c r="BA76" s="95">
        <f t="shared" si="24"/>
        <v>1.548941851278453</v>
      </c>
      <c r="BB76" s="95">
        <f t="shared" si="24"/>
        <v>1.5876653975604142</v>
      </c>
      <c r="BC76" s="95">
        <f t="shared" si="24"/>
        <v>1.5876653975604142</v>
      </c>
      <c r="BD76" s="95">
        <f t="shared" si="24"/>
        <v>1.6273570324994244</v>
      </c>
      <c r="BE76" s="95">
        <f t="shared" si="24"/>
        <v>1.6273570324994244</v>
      </c>
      <c r="BF76" s="95">
        <f t="shared" si="24"/>
        <v>1.6680409583119098</v>
      </c>
      <c r="BG76" s="95">
        <f t="shared" si="24"/>
        <v>1.6680409583119098</v>
      </c>
      <c r="BH76" s="95">
        <f t="shared" si="24"/>
        <v>1.7097419822697075</v>
      </c>
      <c r="BI76" s="95">
        <f t="shared" si="24"/>
        <v>1.7097419822697075</v>
      </c>
      <c r="BJ76" s="95">
        <f t="shared" si="24"/>
        <v>1.7524855318264496</v>
      </c>
      <c r="BK76" s="95">
        <f t="shared" si="24"/>
        <v>0</v>
      </c>
      <c r="BL76" s="95">
        <f t="shared" si="24"/>
        <v>0</v>
      </c>
      <c r="BM76" s="95">
        <f t="shared" si="24"/>
        <v>0</v>
      </c>
      <c r="BN76" s="95">
        <f t="shared" si="24"/>
        <v>0</v>
      </c>
      <c r="BO76" s="95">
        <f t="shared" si="24"/>
        <v>0</v>
      </c>
      <c r="BP76" s="95">
        <f t="shared" si="24"/>
        <v>0</v>
      </c>
      <c r="BQ76" s="95">
        <f t="shared" si="24"/>
        <v>0</v>
      </c>
      <c r="BR76" s="95">
        <f t="shared" si="24"/>
        <v>0</v>
      </c>
      <c r="BS76" s="95">
        <f t="shared" si="24"/>
        <v>0</v>
      </c>
      <c r="BT76" s="95">
        <f t="shared" si="24"/>
        <v>0</v>
      </c>
      <c r="BU76" s="95">
        <f t="shared" si="23"/>
        <v>0</v>
      </c>
      <c r="BV76" s="95">
        <f t="shared" si="23"/>
        <v>0</v>
      </c>
      <c r="BW76" s="95">
        <f t="shared" si="23"/>
        <v>0</v>
      </c>
      <c r="BX76" s="95">
        <f t="shared" si="23"/>
        <v>0</v>
      </c>
      <c r="BY76" s="95">
        <f t="shared" si="23"/>
        <v>0</v>
      </c>
      <c r="BZ76" s="95">
        <f t="shared" si="23"/>
        <v>0</v>
      </c>
      <c r="CA76" s="95">
        <f t="shared" si="23"/>
        <v>0</v>
      </c>
      <c r="CB76" s="95">
        <f t="shared" si="23"/>
        <v>0</v>
      </c>
      <c r="CC76" s="95">
        <f t="shared" si="23"/>
        <v>0</v>
      </c>
      <c r="CD76" s="95">
        <f t="shared" si="23"/>
        <v>0</v>
      </c>
      <c r="CE76" s="95">
        <f t="shared" si="23"/>
        <v>0</v>
      </c>
      <c r="CF76" s="95">
        <f t="shared" si="23"/>
        <v>0</v>
      </c>
      <c r="CG76" s="95">
        <f t="shared" si="23"/>
        <v>0</v>
      </c>
      <c r="CH76" s="95">
        <f t="shared" si="23"/>
        <v>0</v>
      </c>
    </row>
    <row r="77" spans="2:86">
      <c r="B77" t="str">
        <f t="shared" si="20"/>
        <v>Fees paid to Greenwood Partnership Venture</v>
      </c>
      <c r="E77" s="88">
        <f t="shared" si="21"/>
        <v>435.53534592651465</v>
      </c>
      <c r="F77" s="97"/>
      <c r="G77" s="95">
        <f t="shared" si="25"/>
        <v>0</v>
      </c>
      <c r="H77" s="95">
        <f>IF(H$4&gt;=$C$9,H45,0)</f>
        <v>0</v>
      </c>
      <c r="I77" s="95">
        <f t="shared" si="24"/>
        <v>0</v>
      </c>
      <c r="J77" s="95">
        <f t="shared" si="24"/>
        <v>0</v>
      </c>
      <c r="K77" s="95">
        <f t="shared" si="24"/>
        <v>0</v>
      </c>
      <c r="L77" s="95">
        <f t="shared" si="24"/>
        <v>0</v>
      </c>
      <c r="M77" s="95">
        <f t="shared" si="24"/>
        <v>0</v>
      </c>
      <c r="N77" s="95">
        <f t="shared" si="24"/>
        <v>0</v>
      </c>
      <c r="O77" s="95">
        <f t="shared" si="24"/>
        <v>0</v>
      </c>
      <c r="P77" s="95">
        <f t="shared" si="24"/>
        <v>0</v>
      </c>
      <c r="Q77" s="95">
        <f t="shared" si="24"/>
        <v>0</v>
      </c>
      <c r="R77" s="95">
        <f t="shared" si="24"/>
        <v>0</v>
      </c>
      <c r="S77" s="95">
        <f t="shared" si="24"/>
        <v>0</v>
      </c>
      <c r="T77" s="95">
        <f t="shared" si="24"/>
        <v>0</v>
      </c>
      <c r="U77" s="95">
        <f t="shared" si="24"/>
        <v>0</v>
      </c>
      <c r="V77" s="95">
        <f t="shared" si="24"/>
        <v>0</v>
      </c>
      <c r="W77" s="95">
        <f t="shared" si="24"/>
        <v>0</v>
      </c>
      <c r="X77" s="95">
        <f t="shared" si="24"/>
        <v>0</v>
      </c>
      <c r="Y77" s="95">
        <f t="shared" si="24"/>
        <v>0</v>
      </c>
      <c r="Z77" s="95">
        <f t="shared" si="24"/>
        <v>0</v>
      </c>
      <c r="AA77" s="95">
        <f t="shared" si="24"/>
        <v>0</v>
      </c>
      <c r="AB77" s="95">
        <f t="shared" si="24"/>
        <v>0</v>
      </c>
      <c r="AC77" s="95">
        <f t="shared" si="24"/>
        <v>9.5176125000000003</v>
      </c>
      <c r="AD77" s="95">
        <f t="shared" si="24"/>
        <v>10.319302050473187</v>
      </c>
      <c r="AE77" s="95">
        <f t="shared" si="24"/>
        <v>10.319302050473187</v>
      </c>
      <c r="AF77" s="95">
        <f t="shared" si="24"/>
        <v>10.654679367113566</v>
      </c>
      <c r="AG77" s="95">
        <f t="shared" si="24"/>
        <v>10.654679367113566</v>
      </c>
      <c r="AH77" s="95">
        <f t="shared" si="24"/>
        <v>11.000956446544757</v>
      </c>
      <c r="AI77" s="95">
        <f t="shared" si="24"/>
        <v>11.000956446544757</v>
      </c>
      <c r="AJ77" s="95">
        <f t="shared" si="24"/>
        <v>11.358487531057461</v>
      </c>
      <c r="AK77" s="95">
        <f t="shared" si="24"/>
        <v>11.358487531057461</v>
      </c>
      <c r="AL77" s="95">
        <f t="shared" si="24"/>
        <v>11.727638375816829</v>
      </c>
      <c r="AM77" s="95">
        <f t="shared" si="24"/>
        <v>11.727638375816829</v>
      </c>
      <c r="AN77" s="95">
        <f t="shared" si="24"/>
        <v>12.02082933521225</v>
      </c>
      <c r="AO77" s="95">
        <f t="shared" si="24"/>
        <v>12.02082933521225</v>
      </c>
      <c r="AP77" s="95">
        <f t="shared" si="24"/>
        <v>12.321350068592555</v>
      </c>
      <c r="AQ77" s="95">
        <f t="shared" si="24"/>
        <v>12.321350068592555</v>
      </c>
      <c r="AR77" s="95">
        <f t="shared" si="24"/>
        <v>12.629383820307369</v>
      </c>
      <c r="AS77" s="95">
        <f t="shared" si="24"/>
        <v>12.629383820307369</v>
      </c>
      <c r="AT77" s="95">
        <f t="shared" si="24"/>
        <v>12.945118415815051</v>
      </c>
      <c r="AU77" s="95">
        <f t="shared" si="24"/>
        <v>12.945118415815051</v>
      </c>
      <c r="AV77" s="95">
        <f t="shared" si="24"/>
        <v>13.268746376210427</v>
      </c>
      <c r="AW77" s="95">
        <f t="shared" si="24"/>
        <v>13.268746376210427</v>
      </c>
      <c r="AX77" s="95">
        <f t="shared" si="24"/>
        <v>13.600465035615686</v>
      </c>
      <c r="AY77" s="95">
        <f t="shared" si="24"/>
        <v>13.600465035615686</v>
      </c>
      <c r="AZ77" s="95">
        <f t="shared" si="24"/>
        <v>13.940476661506075</v>
      </c>
      <c r="BA77" s="95">
        <f t="shared" si="24"/>
        <v>13.940476661506075</v>
      </c>
      <c r="BB77" s="95">
        <f t="shared" si="24"/>
        <v>14.288988578043726</v>
      </c>
      <c r="BC77" s="95">
        <f t="shared" si="24"/>
        <v>14.288988578043726</v>
      </c>
      <c r="BD77" s="95">
        <f t="shared" si="24"/>
        <v>14.646213292494819</v>
      </c>
      <c r="BE77" s="95">
        <f t="shared" si="24"/>
        <v>14.646213292494819</v>
      </c>
      <c r="BF77" s="95">
        <f t="shared" si="24"/>
        <v>15.012368624807188</v>
      </c>
      <c r="BG77" s="95">
        <f t="shared" si="24"/>
        <v>15.012368624807188</v>
      </c>
      <c r="BH77" s="95">
        <f t="shared" si="24"/>
        <v>15.387677840427367</v>
      </c>
      <c r="BI77" s="95">
        <f t="shared" si="24"/>
        <v>15.387677840427367</v>
      </c>
      <c r="BJ77" s="95">
        <f t="shared" si="24"/>
        <v>15.772369786438047</v>
      </c>
      <c r="BK77" s="95">
        <f t="shared" si="24"/>
        <v>0</v>
      </c>
      <c r="BL77" s="95">
        <f t="shared" si="24"/>
        <v>0</v>
      </c>
      <c r="BM77" s="95">
        <f t="shared" si="24"/>
        <v>0</v>
      </c>
      <c r="BN77" s="95">
        <f t="shared" si="24"/>
        <v>0</v>
      </c>
      <c r="BO77" s="95">
        <f t="shared" si="24"/>
        <v>0</v>
      </c>
      <c r="BP77" s="95">
        <f t="shared" si="24"/>
        <v>0</v>
      </c>
      <c r="BQ77" s="95">
        <f t="shared" si="24"/>
        <v>0</v>
      </c>
      <c r="BR77" s="95">
        <f t="shared" si="24"/>
        <v>0</v>
      </c>
      <c r="BS77" s="95">
        <f t="shared" si="24"/>
        <v>0</v>
      </c>
      <c r="BT77" s="95">
        <f t="shared" ref="BT77" si="26">IF(BT$4&gt;=$C$9,BT45,0)</f>
        <v>0</v>
      </c>
      <c r="BU77" s="95">
        <f t="shared" si="23"/>
        <v>0</v>
      </c>
      <c r="BV77" s="95">
        <f t="shared" si="23"/>
        <v>0</v>
      </c>
      <c r="BW77" s="95">
        <f t="shared" si="23"/>
        <v>0</v>
      </c>
      <c r="BX77" s="95">
        <f t="shared" si="23"/>
        <v>0</v>
      </c>
      <c r="BY77" s="95">
        <f t="shared" si="23"/>
        <v>0</v>
      </c>
      <c r="BZ77" s="95">
        <f t="shared" si="23"/>
        <v>0</v>
      </c>
      <c r="CA77" s="95">
        <f t="shared" si="23"/>
        <v>0</v>
      </c>
      <c r="CB77" s="95">
        <f t="shared" si="23"/>
        <v>0</v>
      </c>
      <c r="CC77" s="95">
        <f t="shared" si="23"/>
        <v>0</v>
      </c>
      <c r="CD77" s="95">
        <f t="shared" si="23"/>
        <v>0</v>
      </c>
      <c r="CE77" s="95">
        <f t="shared" si="23"/>
        <v>0</v>
      </c>
      <c r="CF77" s="95">
        <f t="shared" si="23"/>
        <v>0</v>
      </c>
      <c r="CG77" s="95">
        <f t="shared" si="23"/>
        <v>0</v>
      </c>
      <c r="CH77" s="95">
        <f t="shared" si="23"/>
        <v>0</v>
      </c>
    </row>
    <row r="78" spans="2:86">
      <c r="B78" t="str">
        <f t="shared" si="20"/>
        <v>Fees paid to Enter name</v>
      </c>
      <c r="E78" s="88">
        <f t="shared" si="21"/>
        <v>0</v>
      </c>
      <c r="F78" s="97"/>
      <c r="G78" s="95">
        <f t="shared" si="25"/>
        <v>0</v>
      </c>
      <c r="H78" s="95">
        <f>IF(H$4&gt;=$C$9,H46,0)</f>
        <v>0</v>
      </c>
      <c r="I78" s="95">
        <f t="shared" ref="I78:BT79" si="27">IF(I$4&gt;=$C$9,I46,0)</f>
        <v>0</v>
      </c>
      <c r="J78" s="95">
        <f t="shared" si="27"/>
        <v>0</v>
      </c>
      <c r="K78" s="95">
        <f t="shared" si="27"/>
        <v>0</v>
      </c>
      <c r="L78" s="95">
        <f t="shared" si="27"/>
        <v>0</v>
      </c>
      <c r="M78" s="95">
        <f t="shared" si="27"/>
        <v>0</v>
      </c>
      <c r="N78" s="95">
        <f t="shared" si="27"/>
        <v>0</v>
      </c>
      <c r="O78" s="95">
        <f t="shared" si="27"/>
        <v>0</v>
      </c>
      <c r="P78" s="95">
        <f t="shared" si="27"/>
        <v>0</v>
      </c>
      <c r="Q78" s="95">
        <f t="shared" si="27"/>
        <v>0</v>
      </c>
      <c r="R78" s="95">
        <f t="shared" si="27"/>
        <v>0</v>
      </c>
      <c r="S78" s="95">
        <f t="shared" si="27"/>
        <v>0</v>
      </c>
      <c r="T78" s="95">
        <f t="shared" si="27"/>
        <v>0</v>
      </c>
      <c r="U78" s="95">
        <f t="shared" si="27"/>
        <v>0</v>
      </c>
      <c r="V78" s="95">
        <f t="shared" si="27"/>
        <v>0</v>
      </c>
      <c r="W78" s="95">
        <f t="shared" si="27"/>
        <v>0</v>
      </c>
      <c r="X78" s="95">
        <f t="shared" si="27"/>
        <v>0</v>
      </c>
      <c r="Y78" s="95">
        <f t="shared" si="27"/>
        <v>0</v>
      </c>
      <c r="Z78" s="95">
        <f t="shared" si="27"/>
        <v>0</v>
      </c>
      <c r="AA78" s="95">
        <f t="shared" si="27"/>
        <v>0</v>
      </c>
      <c r="AB78" s="95">
        <f t="shared" si="27"/>
        <v>0</v>
      </c>
      <c r="AC78" s="95">
        <f t="shared" si="27"/>
        <v>0</v>
      </c>
      <c r="AD78" s="95">
        <f t="shared" si="27"/>
        <v>0</v>
      </c>
      <c r="AE78" s="95">
        <f t="shared" si="27"/>
        <v>0</v>
      </c>
      <c r="AF78" s="95">
        <f t="shared" si="27"/>
        <v>0</v>
      </c>
      <c r="AG78" s="95">
        <f t="shared" si="27"/>
        <v>0</v>
      </c>
      <c r="AH78" s="95">
        <f t="shared" si="27"/>
        <v>0</v>
      </c>
      <c r="AI78" s="95">
        <f t="shared" si="27"/>
        <v>0</v>
      </c>
      <c r="AJ78" s="95">
        <f t="shared" si="27"/>
        <v>0</v>
      </c>
      <c r="AK78" s="95">
        <f t="shared" si="27"/>
        <v>0</v>
      </c>
      <c r="AL78" s="95">
        <f t="shared" si="27"/>
        <v>0</v>
      </c>
      <c r="AM78" s="95">
        <f t="shared" si="27"/>
        <v>0</v>
      </c>
      <c r="AN78" s="95">
        <f t="shared" si="27"/>
        <v>0</v>
      </c>
      <c r="AO78" s="95">
        <f t="shared" si="27"/>
        <v>0</v>
      </c>
      <c r="AP78" s="95">
        <f t="shared" si="27"/>
        <v>0</v>
      </c>
      <c r="AQ78" s="95">
        <f t="shared" si="27"/>
        <v>0</v>
      </c>
      <c r="AR78" s="95">
        <f t="shared" si="27"/>
        <v>0</v>
      </c>
      <c r="AS78" s="95">
        <f t="shared" si="27"/>
        <v>0</v>
      </c>
      <c r="AT78" s="95">
        <f t="shared" si="27"/>
        <v>0</v>
      </c>
      <c r="AU78" s="95">
        <f t="shared" si="27"/>
        <v>0</v>
      </c>
      <c r="AV78" s="95">
        <f t="shared" si="27"/>
        <v>0</v>
      </c>
      <c r="AW78" s="95">
        <f t="shared" si="27"/>
        <v>0</v>
      </c>
      <c r="AX78" s="95">
        <f t="shared" si="27"/>
        <v>0</v>
      </c>
      <c r="AY78" s="95">
        <f t="shared" si="27"/>
        <v>0</v>
      </c>
      <c r="AZ78" s="95">
        <f t="shared" si="27"/>
        <v>0</v>
      </c>
      <c r="BA78" s="95">
        <f t="shared" si="27"/>
        <v>0</v>
      </c>
      <c r="BB78" s="95">
        <f t="shared" si="27"/>
        <v>0</v>
      </c>
      <c r="BC78" s="95">
        <f t="shared" si="27"/>
        <v>0</v>
      </c>
      <c r="BD78" s="95">
        <f t="shared" si="27"/>
        <v>0</v>
      </c>
      <c r="BE78" s="95">
        <f t="shared" si="27"/>
        <v>0</v>
      </c>
      <c r="BF78" s="95">
        <f t="shared" si="27"/>
        <v>0</v>
      </c>
      <c r="BG78" s="95">
        <f t="shared" si="27"/>
        <v>0</v>
      </c>
      <c r="BH78" s="95">
        <f t="shared" si="27"/>
        <v>0</v>
      </c>
      <c r="BI78" s="95">
        <f t="shared" si="27"/>
        <v>0</v>
      </c>
      <c r="BJ78" s="95">
        <f t="shared" si="27"/>
        <v>0</v>
      </c>
      <c r="BK78" s="95">
        <f t="shared" si="27"/>
        <v>0</v>
      </c>
      <c r="BL78" s="95">
        <f t="shared" si="27"/>
        <v>0</v>
      </c>
      <c r="BM78" s="95">
        <f t="shared" si="27"/>
        <v>0</v>
      </c>
      <c r="BN78" s="95">
        <f t="shared" si="27"/>
        <v>0</v>
      </c>
      <c r="BO78" s="95">
        <f t="shared" si="27"/>
        <v>0</v>
      </c>
      <c r="BP78" s="95">
        <f t="shared" si="27"/>
        <v>0</v>
      </c>
      <c r="BQ78" s="95">
        <f t="shared" si="27"/>
        <v>0</v>
      </c>
      <c r="BR78" s="95">
        <f t="shared" si="27"/>
        <v>0</v>
      </c>
      <c r="BS78" s="95">
        <f t="shared" si="27"/>
        <v>0</v>
      </c>
      <c r="BT78" s="95">
        <f t="shared" si="27"/>
        <v>0</v>
      </c>
      <c r="BU78" s="95">
        <f t="shared" si="23"/>
        <v>0</v>
      </c>
      <c r="BV78" s="95">
        <f t="shared" si="23"/>
        <v>0</v>
      </c>
      <c r="BW78" s="95">
        <f t="shared" si="23"/>
        <v>0</v>
      </c>
      <c r="BX78" s="95">
        <f t="shared" si="23"/>
        <v>0</v>
      </c>
      <c r="BY78" s="95">
        <f t="shared" si="23"/>
        <v>0</v>
      </c>
      <c r="BZ78" s="95">
        <f t="shared" si="23"/>
        <v>0</v>
      </c>
      <c r="CA78" s="95">
        <f t="shared" si="23"/>
        <v>0</v>
      </c>
      <c r="CB78" s="95">
        <f t="shared" si="23"/>
        <v>0</v>
      </c>
      <c r="CC78" s="95">
        <f t="shared" si="23"/>
        <v>0</v>
      </c>
      <c r="CD78" s="95">
        <f t="shared" si="23"/>
        <v>0</v>
      </c>
      <c r="CE78" s="95">
        <f t="shared" si="23"/>
        <v>0</v>
      </c>
      <c r="CF78" s="95">
        <f t="shared" si="23"/>
        <v>0</v>
      </c>
      <c r="CG78" s="95">
        <f t="shared" si="23"/>
        <v>0</v>
      </c>
      <c r="CH78" s="95">
        <f t="shared" si="23"/>
        <v>0</v>
      </c>
    </row>
    <row r="79" spans="2:86">
      <c r="B79" t="str">
        <f t="shared" si="20"/>
        <v>Fees paid to Enter name</v>
      </c>
      <c r="E79" s="88">
        <f t="shared" si="21"/>
        <v>0</v>
      </c>
      <c r="F79" s="97"/>
      <c r="G79" s="95">
        <f t="shared" si="25"/>
        <v>0</v>
      </c>
      <c r="H79" s="95">
        <f>IF(H$4&gt;=$C$9,H47,0)</f>
        <v>0</v>
      </c>
      <c r="I79" s="95">
        <f t="shared" si="27"/>
        <v>0</v>
      </c>
      <c r="J79" s="95">
        <f t="shared" si="27"/>
        <v>0</v>
      </c>
      <c r="K79" s="95">
        <f t="shared" si="27"/>
        <v>0</v>
      </c>
      <c r="L79" s="95">
        <f t="shared" si="27"/>
        <v>0</v>
      </c>
      <c r="M79" s="95">
        <f t="shared" si="27"/>
        <v>0</v>
      </c>
      <c r="N79" s="95">
        <f t="shared" si="27"/>
        <v>0</v>
      </c>
      <c r="O79" s="95">
        <f t="shared" si="27"/>
        <v>0</v>
      </c>
      <c r="P79" s="95">
        <f t="shared" si="27"/>
        <v>0</v>
      </c>
      <c r="Q79" s="95">
        <f t="shared" si="27"/>
        <v>0</v>
      </c>
      <c r="R79" s="95">
        <f t="shared" si="27"/>
        <v>0</v>
      </c>
      <c r="S79" s="95">
        <f t="shared" si="27"/>
        <v>0</v>
      </c>
      <c r="T79" s="95">
        <f t="shared" si="27"/>
        <v>0</v>
      </c>
      <c r="U79" s="95">
        <f t="shared" si="27"/>
        <v>0</v>
      </c>
      <c r="V79" s="95">
        <f t="shared" si="27"/>
        <v>0</v>
      </c>
      <c r="W79" s="95">
        <f t="shared" si="27"/>
        <v>0</v>
      </c>
      <c r="X79" s="95">
        <f t="shared" si="27"/>
        <v>0</v>
      </c>
      <c r="Y79" s="95">
        <f t="shared" si="27"/>
        <v>0</v>
      </c>
      <c r="Z79" s="95">
        <f t="shared" si="27"/>
        <v>0</v>
      </c>
      <c r="AA79" s="95">
        <f t="shared" si="27"/>
        <v>0</v>
      </c>
      <c r="AB79" s="95">
        <f t="shared" si="27"/>
        <v>0</v>
      </c>
      <c r="AC79" s="95">
        <f t="shared" si="27"/>
        <v>0</v>
      </c>
      <c r="AD79" s="95">
        <f t="shared" si="27"/>
        <v>0</v>
      </c>
      <c r="AE79" s="95">
        <f t="shared" si="27"/>
        <v>0</v>
      </c>
      <c r="AF79" s="95">
        <f t="shared" si="27"/>
        <v>0</v>
      </c>
      <c r="AG79" s="95">
        <f t="shared" si="27"/>
        <v>0</v>
      </c>
      <c r="AH79" s="95">
        <f t="shared" si="27"/>
        <v>0</v>
      </c>
      <c r="AI79" s="95">
        <f t="shared" si="27"/>
        <v>0</v>
      </c>
      <c r="AJ79" s="95">
        <f t="shared" si="27"/>
        <v>0</v>
      </c>
      <c r="AK79" s="95">
        <f t="shared" si="27"/>
        <v>0</v>
      </c>
      <c r="AL79" s="95">
        <f t="shared" si="27"/>
        <v>0</v>
      </c>
      <c r="AM79" s="95">
        <f t="shared" si="27"/>
        <v>0</v>
      </c>
      <c r="AN79" s="95">
        <f t="shared" si="27"/>
        <v>0</v>
      </c>
      <c r="AO79" s="95">
        <f t="shared" si="27"/>
        <v>0</v>
      </c>
      <c r="AP79" s="95">
        <f t="shared" si="27"/>
        <v>0</v>
      </c>
      <c r="AQ79" s="95">
        <f t="shared" si="27"/>
        <v>0</v>
      </c>
      <c r="AR79" s="95">
        <f t="shared" si="27"/>
        <v>0</v>
      </c>
      <c r="AS79" s="95">
        <f t="shared" si="27"/>
        <v>0</v>
      </c>
      <c r="AT79" s="95">
        <f t="shared" si="27"/>
        <v>0</v>
      </c>
      <c r="AU79" s="95">
        <f t="shared" si="27"/>
        <v>0</v>
      </c>
      <c r="AV79" s="95">
        <f t="shared" si="27"/>
        <v>0</v>
      </c>
      <c r="AW79" s="95">
        <f t="shared" si="27"/>
        <v>0</v>
      </c>
      <c r="AX79" s="95">
        <f t="shared" si="27"/>
        <v>0</v>
      </c>
      <c r="AY79" s="95">
        <f t="shared" si="27"/>
        <v>0</v>
      </c>
      <c r="AZ79" s="95">
        <f t="shared" si="27"/>
        <v>0</v>
      </c>
      <c r="BA79" s="95">
        <f t="shared" si="27"/>
        <v>0</v>
      </c>
      <c r="BB79" s="95">
        <f t="shared" si="27"/>
        <v>0</v>
      </c>
      <c r="BC79" s="95">
        <f t="shared" si="27"/>
        <v>0</v>
      </c>
      <c r="BD79" s="95">
        <f t="shared" si="27"/>
        <v>0</v>
      </c>
      <c r="BE79" s="95">
        <f t="shared" si="27"/>
        <v>0</v>
      </c>
      <c r="BF79" s="95">
        <f t="shared" si="27"/>
        <v>0</v>
      </c>
      <c r="BG79" s="95">
        <f t="shared" si="27"/>
        <v>0</v>
      </c>
      <c r="BH79" s="95">
        <f t="shared" si="27"/>
        <v>0</v>
      </c>
      <c r="BI79" s="95">
        <f t="shared" si="27"/>
        <v>0</v>
      </c>
      <c r="BJ79" s="95">
        <f t="shared" si="27"/>
        <v>0</v>
      </c>
      <c r="BK79" s="95">
        <f t="shared" si="27"/>
        <v>0</v>
      </c>
      <c r="BL79" s="95">
        <f t="shared" si="27"/>
        <v>0</v>
      </c>
      <c r="BM79" s="95">
        <f t="shared" si="27"/>
        <v>0</v>
      </c>
      <c r="BN79" s="95">
        <f t="shared" si="27"/>
        <v>0</v>
      </c>
      <c r="BO79" s="95">
        <f t="shared" si="27"/>
        <v>0</v>
      </c>
      <c r="BP79" s="95">
        <f t="shared" si="27"/>
        <v>0</v>
      </c>
      <c r="BQ79" s="95">
        <f t="shared" si="27"/>
        <v>0</v>
      </c>
      <c r="BR79" s="95">
        <f t="shared" si="27"/>
        <v>0</v>
      </c>
      <c r="BS79" s="95">
        <f t="shared" si="27"/>
        <v>0</v>
      </c>
      <c r="BT79" s="95">
        <f t="shared" si="27"/>
        <v>0</v>
      </c>
      <c r="BU79" s="95">
        <f t="shared" si="23"/>
        <v>0</v>
      </c>
      <c r="BV79" s="95">
        <f t="shared" si="23"/>
        <v>0</v>
      </c>
      <c r="BW79" s="95">
        <f t="shared" si="23"/>
        <v>0</v>
      </c>
      <c r="BX79" s="95">
        <f t="shared" si="23"/>
        <v>0</v>
      </c>
      <c r="BY79" s="95">
        <f t="shared" si="23"/>
        <v>0</v>
      </c>
      <c r="BZ79" s="95">
        <f t="shared" si="23"/>
        <v>0</v>
      </c>
      <c r="CA79" s="95">
        <f t="shared" si="23"/>
        <v>0</v>
      </c>
      <c r="CB79" s="95">
        <f t="shared" si="23"/>
        <v>0</v>
      </c>
      <c r="CC79" s="95">
        <f t="shared" si="23"/>
        <v>0</v>
      </c>
      <c r="CD79" s="95">
        <f t="shared" si="23"/>
        <v>0</v>
      </c>
      <c r="CE79" s="95">
        <f t="shared" si="23"/>
        <v>0</v>
      </c>
      <c r="CF79" s="95">
        <f t="shared" si="23"/>
        <v>0</v>
      </c>
      <c r="CG79" s="95">
        <f t="shared" si="23"/>
        <v>0</v>
      </c>
      <c r="CH79" s="95">
        <f t="shared" si="23"/>
        <v>0</v>
      </c>
    </row>
    <row r="80" spans="2:86">
      <c r="B80" s="63" t="s">
        <v>66</v>
      </c>
      <c r="C80" s="63"/>
      <c r="D80" s="63"/>
      <c r="E80" s="90">
        <f t="shared" si="21"/>
        <v>38760.122976164304</v>
      </c>
      <c r="F80" s="112"/>
      <c r="G80" s="91">
        <f t="shared" ref="G80:AL80" si="28">SUM(G70:G79)</f>
        <v>0</v>
      </c>
      <c r="H80" s="91">
        <f t="shared" si="28"/>
        <v>0</v>
      </c>
      <c r="I80" s="91">
        <f t="shared" si="28"/>
        <v>0</v>
      </c>
      <c r="J80" s="91">
        <f t="shared" si="28"/>
        <v>0</v>
      </c>
      <c r="K80" s="91">
        <f t="shared" si="28"/>
        <v>0</v>
      </c>
      <c r="L80" s="91">
        <f t="shared" si="28"/>
        <v>0</v>
      </c>
      <c r="M80" s="91">
        <f t="shared" si="28"/>
        <v>0</v>
      </c>
      <c r="N80" s="91">
        <f t="shared" si="28"/>
        <v>0</v>
      </c>
      <c r="O80" s="91">
        <f t="shared" si="28"/>
        <v>0</v>
      </c>
      <c r="P80" s="91">
        <f t="shared" si="28"/>
        <v>0</v>
      </c>
      <c r="Q80" s="91">
        <f t="shared" si="28"/>
        <v>0</v>
      </c>
      <c r="R80" s="91">
        <f t="shared" si="28"/>
        <v>0</v>
      </c>
      <c r="S80" s="91">
        <f t="shared" si="28"/>
        <v>0</v>
      </c>
      <c r="T80" s="91">
        <f t="shared" si="28"/>
        <v>0</v>
      </c>
      <c r="U80" s="91">
        <f t="shared" si="28"/>
        <v>0</v>
      </c>
      <c r="V80" s="91">
        <f t="shared" si="28"/>
        <v>0</v>
      </c>
      <c r="W80" s="91">
        <f t="shared" si="28"/>
        <v>0</v>
      </c>
      <c r="X80" s="91">
        <f t="shared" si="28"/>
        <v>0</v>
      </c>
      <c r="Y80" s="91">
        <f t="shared" si="28"/>
        <v>0</v>
      </c>
      <c r="Z80" s="91">
        <f t="shared" si="28"/>
        <v>0</v>
      </c>
      <c r="AA80" s="91">
        <f t="shared" si="28"/>
        <v>0</v>
      </c>
      <c r="AB80" s="91">
        <f t="shared" si="28"/>
        <v>0</v>
      </c>
      <c r="AC80" s="91">
        <f t="shared" si="28"/>
        <v>786.89262421779699</v>
      </c>
      <c r="AD80" s="91">
        <f t="shared" si="28"/>
        <v>637.78339038498939</v>
      </c>
      <c r="AE80" s="91">
        <f t="shared" si="28"/>
        <v>662.78339038498939</v>
      </c>
      <c r="AF80" s="91">
        <f t="shared" si="28"/>
        <v>888.15603184792303</v>
      </c>
      <c r="AG80" s="91">
        <f t="shared" si="28"/>
        <v>663.15603184792303</v>
      </c>
      <c r="AH80" s="91">
        <f t="shared" si="28"/>
        <v>663.54078415840218</v>
      </c>
      <c r="AI80" s="91">
        <f t="shared" si="28"/>
        <v>663.54078415840218</v>
      </c>
      <c r="AJ80" s="91">
        <f t="shared" si="28"/>
        <v>688.93804091897186</v>
      </c>
      <c r="AK80" s="91">
        <f t="shared" si="28"/>
        <v>663.93804091897186</v>
      </c>
      <c r="AL80" s="91">
        <f t="shared" si="28"/>
        <v>689.34820852426003</v>
      </c>
      <c r="AM80" s="91">
        <f t="shared" ref="AM80:CH80" si="29">SUM(AM70:AM79)</f>
        <v>664.34820852426003</v>
      </c>
      <c r="AN80" s="91">
        <f t="shared" si="29"/>
        <v>714.67397625692172</v>
      </c>
      <c r="AO80" s="91">
        <f t="shared" si="29"/>
        <v>689.67397625692172</v>
      </c>
      <c r="AP80" s="91">
        <f t="shared" si="29"/>
        <v>740.00788818289971</v>
      </c>
      <c r="AQ80" s="91">
        <f t="shared" si="29"/>
        <v>665.00788818289971</v>
      </c>
      <c r="AR80" s="91">
        <f t="shared" si="29"/>
        <v>815.35014790702735</v>
      </c>
      <c r="AS80" s="91">
        <f t="shared" si="29"/>
        <v>640.35014790702735</v>
      </c>
      <c r="AT80" s="91">
        <f t="shared" si="29"/>
        <v>665.70096412425812</v>
      </c>
      <c r="AU80" s="91">
        <f t="shared" si="29"/>
        <v>640.70096412425812</v>
      </c>
      <c r="AV80" s="91">
        <f t="shared" si="29"/>
        <v>641.0605507469196</v>
      </c>
      <c r="AW80" s="91">
        <f t="shared" si="29"/>
        <v>641.0605507469196</v>
      </c>
      <c r="AX80" s="91">
        <f t="shared" si="29"/>
        <v>641.42912703514764</v>
      </c>
      <c r="AY80" s="91">
        <f t="shared" si="29"/>
        <v>641.42912703514764</v>
      </c>
      <c r="AZ80" s="91">
        <f t="shared" si="29"/>
        <v>641.8069177305814</v>
      </c>
      <c r="BA80" s="91">
        <f t="shared" si="29"/>
        <v>641.8069177305814</v>
      </c>
      <c r="BB80" s="91">
        <f t="shared" si="29"/>
        <v>642.19415319340101</v>
      </c>
      <c r="BC80" s="91">
        <f t="shared" si="29"/>
        <v>767.19415319340101</v>
      </c>
      <c r="BD80" s="91">
        <f t="shared" si="29"/>
        <v>792.59106954279116</v>
      </c>
      <c r="BE80" s="91">
        <f t="shared" si="29"/>
        <v>1005.8975680757213</v>
      </c>
      <c r="BF80" s="91">
        <f t="shared" si="29"/>
        <v>684.22094394096462</v>
      </c>
      <c r="BG80" s="91">
        <f t="shared" si="29"/>
        <v>721.28831522787516</v>
      </c>
      <c r="BH80" s="91">
        <f t="shared" si="29"/>
        <v>5014.3945271598323</v>
      </c>
      <c r="BI80" s="91">
        <f t="shared" si="29"/>
        <v>5353.8547308667194</v>
      </c>
      <c r="BJ80" s="91">
        <f t="shared" si="29"/>
        <v>5248.7533237044108</v>
      </c>
      <c r="BK80" s="91">
        <f t="shared" si="29"/>
        <v>1436.9342355949032</v>
      </c>
      <c r="BL80" s="91">
        <f t="shared" si="29"/>
        <v>0.31527580988672432</v>
      </c>
      <c r="BM80" s="91">
        <f t="shared" si="29"/>
        <v>0</v>
      </c>
      <c r="BN80" s="91">
        <f t="shared" si="29"/>
        <v>0</v>
      </c>
      <c r="BO80" s="91">
        <f t="shared" si="29"/>
        <v>0</v>
      </c>
      <c r="BP80" s="91">
        <f t="shared" si="29"/>
        <v>0</v>
      </c>
      <c r="BQ80" s="91">
        <f t="shared" si="29"/>
        <v>0</v>
      </c>
      <c r="BR80" s="91">
        <f t="shared" si="29"/>
        <v>0</v>
      </c>
      <c r="BS80" s="91">
        <f t="shared" si="29"/>
        <v>0</v>
      </c>
      <c r="BT80" s="91">
        <f t="shared" si="29"/>
        <v>0</v>
      </c>
      <c r="BU80" s="91">
        <f t="shared" si="29"/>
        <v>0</v>
      </c>
      <c r="BV80" s="91">
        <f t="shared" si="29"/>
        <v>0</v>
      </c>
      <c r="BW80" s="91">
        <f t="shared" si="29"/>
        <v>0</v>
      </c>
      <c r="BX80" s="91">
        <f t="shared" si="29"/>
        <v>0</v>
      </c>
      <c r="BY80" s="91">
        <f t="shared" si="29"/>
        <v>0</v>
      </c>
      <c r="BZ80" s="91">
        <f t="shared" si="29"/>
        <v>0</v>
      </c>
      <c r="CA80" s="91">
        <f t="shared" si="29"/>
        <v>0</v>
      </c>
      <c r="CB80" s="91">
        <f t="shared" si="29"/>
        <v>0</v>
      </c>
      <c r="CC80" s="91">
        <f t="shared" si="29"/>
        <v>0</v>
      </c>
      <c r="CD80" s="91">
        <f t="shared" si="29"/>
        <v>0</v>
      </c>
      <c r="CE80" s="91">
        <f t="shared" si="29"/>
        <v>0</v>
      </c>
      <c r="CF80" s="91">
        <f t="shared" si="29"/>
        <v>0</v>
      </c>
      <c r="CG80" s="91">
        <f t="shared" si="29"/>
        <v>0</v>
      </c>
      <c r="CH80" s="91">
        <f t="shared" si="29"/>
        <v>0</v>
      </c>
    </row>
    <row r="81" spans="2:86">
      <c r="E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row>
    <row r="82" spans="2:86">
      <c r="B82" s="63" t="s">
        <v>84</v>
      </c>
      <c r="E82" s="88" t="b">
        <f>SUM(E80,E66)=E48</f>
        <v>1</v>
      </c>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row>
    <row r="83" spans="2:86">
      <c r="E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row>
    <row r="84" spans="2:86">
      <c r="B84" s="63" t="s">
        <v>85</v>
      </c>
      <c r="E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row>
    <row r="85" spans="2:86">
      <c r="B85" s="63"/>
      <c r="E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row>
    <row r="86" spans="2:86">
      <c r="B86" t="s">
        <v>86</v>
      </c>
      <c r="E86" s="88">
        <f>SUM(G86:CH86)</f>
        <v>-13543</v>
      </c>
      <c r="F86" s="97"/>
      <c r="G86" s="95">
        <f t="shared" ref="G86:BR86" si="30">G31</f>
        <v>-1</v>
      </c>
      <c r="H86" s="95">
        <f t="shared" si="30"/>
        <v>0</v>
      </c>
      <c r="I86" s="95">
        <f t="shared" si="30"/>
        <v>0</v>
      </c>
      <c r="J86" s="95">
        <f t="shared" si="30"/>
        <v>0</v>
      </c>
      <c r="K86" s="95">
        <f t="shared" si="30"/>
        <v>0</v>
      </c>
      <c r="L86" s="95">
        <f t="shared" si="30"/>
        <v>-13542</v>
      </c>
      <c r="M86" s="95">
        <f t="shared" si="30"/>
        <v>0</v>
      </c>
      <c r="N86" s="95">
        <f t="shared" si="30"/>
        <v>0</v>
      </c>
      <c r="O86" s="95">
        <f t="shared" si="30"/>
        <v>0</v>
      </c>
      <c r="P86" s="95">
        <f t="shared" si="30"/>
        <v>0</v>
      </c>
      <c r="Q86" s="95">
        <f t="shared" si="30"/>
        <v>0</v>
      </c>
      <c r="R86" s="95">
        <f t="shared" si="30"/>
        <v>0</v>
      </c>
      <c r="S86" s="95">
        <f t="shared" si="30"/>
        <v>0</v>
      </c>
      <c r="T86" s="95">
        <f t="shared" si="30"/>
        <v>0</v>
      </c>
      <c r="U86" s="95">
        <f t="shared" si="30"/>
        <v>0</v>
      </c>
      <c r="V86" s="95">
        <f t="shared" si="30"/>
        <v>0</v>
      </c>
      <c r="W86" s="95">
        <f t="shared" si="30"/>
        <v>0</v>
      </c>
      <c r="X86" s="95">
        <f t="shared" si="30"/>
        <v>0</v>
      </c>
      <c r="Y86" s="95">
        <f t="shared" si="30"/>
        <v>0</v>
      </c>
      <c r="Z86" s="95">
        <f t="shared" si="30"/>
        <v>0</v>
      </c>
      <c r="AA86" s="95">
        <f t="shared" si="30"/>
        <v>0</v>
      </c>
      <c r="AB86" s="95">
        <f t="shared" si="30"/>
        <v>0</v>
      </c>
      <c r="AC86" s="95">
        <f t="shared" si="30"/>
        <v>0</v>
      </c>
      <c r="AD86" s="95">
        <f t="shared" si="30"/>
        <v>0</v>
      </c>
      <c r="AE86" s="95">
        <f t="shared" si="30"/>
        <v>0</v>
      </c>
      <c r="AF86" s="95">
        <f t="shared" si="30"/>
        <v>0</v>
      </c>
      <c r="AG86" s="95">
        <f t="shared" si="30"/>
        <v>0</v>
      </c>
      <c r="AH86" s="95">
        <f t="shared" si="30"/>
        <v>0</v>
      </c>
      <c r="AI86" s="95">
        <f t="shared" si="30"/>
        <v>0</v>
      </c>
      <c r="AJ86" s="95">
        <f t="shared" si="30"/>
        <v>0</v>
      </c>
      <c r="AK86" s="95">
        <f t="shared" si="30"/>
        <v>0</v>
      </c>
      <c r="AL86" s="95">
        <f t="shared" si="30"/>
        <v>0</v>
      </c>
      <c r="AM86" s="95">
        <f t="shared" si="30"/>
        <v>0</v>
      </c>
      <c r="AN86" s="95">
        <f t="shared" si="30"/>
        <v>0</v>
      </c>
      <c r="AO86" s="95">
        <f t="shared" si="30"/>
        <v>0</v>
      </c>
      <c r="AP86" s="95">
        <f t="shared" si="30"/>
        <v>0</v>
      </c>
      <c r="AQ86" s="95">
        <f t="shared" si="30"/>
        <v>0</v>
      </c>
      <c r="AR86" s="95">
        <f t="shared" si="30"/>
        <v>0</v>
      </c>
      <c r="AS86" s="95">
        <f t="shared" si="30"/>
        <v>0</v>
      </c>
      <c r="AT86" s="95">
        <f t="shared" si="30"/>
        <v>0</v>
      </c>
      <c r="AU86" s="95">
        <f t="shared" si="30"/>
        <v>0</v>
      </c>
      <c r="AV86" s="95">
        <f t="shared" si="30"/>
        <v>0</v>
      </c>
      <c r="AW86" s="95">
        <f t="shared" si="30"/>
        <v>0</v>
      </c>
      <c r="AX86" s="95">
        <f t="shared" si="30"/>
        <v>0</v>
      </c>
      <c r="AY86" s="95">
        <f t="shared" si="30"/>
        <v>0</v>
      </c>
      <c r="AZ86" s="95">
        <f t="shared" si="30"/>
        <v>0</v>
      </c>
      <c r="BA86" s="95">
        <f t="shared" si="30"/>
        <v>0</v>
      </c>
      <c r="BB86" s="95">
        <f t="shared" si="30"/>
        <v>0</v>
      </c>
      <c r="BC86" s="95">
        <f t="shared" si="30"/>
        <v>0</v>
      </c>
      <c r="BD86" s="95">
        <f t="shared" si="30"/>
        <v>0</v>
      </c>
      <c r="BE86" s="95">
        <f t="shared" si="30"/>
        <v>0</v>
      </c>
      <c r="BF86" s="95">
        <f t="shared" si="30"/>
        <v>0</v>
      </c>
      <c r="BG86" s="95">
        <f t="shared" si="30"/>
        <v>0</v>
      </c>
      <c r="BH86" s="95">
        <f t="shared" si="30"/>
        <v>0</v>
      </c>
      <c r="BI86" s="95">
        <f t="shared" si="30"/>
        <v>0</v>
      </c>
      <c r="BJ86" s="95">
        <f t="shared" si="30"/>
        <v>0</v>
      </c>
      <c r="BK86" s="95">
        <f t="shared" si="30"/>
        <v>0</v>
      </c>
      <c r="BL86" s="95">
        <f t="shared" si="30"/>
        <v>0</v>
      </c>
      <c r="BM86" s="95">
        <f t="shared" si="30"/>
        <v>0</v>
      </c>
      <c r="BN86" s="95">
        <f t="shared" si="30"/>
        <v>0</v>
      </c>
      <c r="BO86" s="95">
        <f t="shared" si="30"/>
        <v>0</v>
      </c>
      <c r="BP86" s="95">
        <f t="shared" si="30"/>
        <v>0</v>
      </c>
      <c r="BQ86" s="95">
        <f t="shared" si="30"/>
        <v>0</v>
      </c>
      <c r="BR86" s="95">
        <f t="shared" si="30"/>
        <v>0</v>
      </c>
      <c r="BS86" s="95">
        <f t="shared" ref="BS86:CH86" si="31">BS31</f>
        <v>0</v>
      </c>
      <c r="BT86" s="95">
        <f t="shared" si="31"/>
        <v>0</v>
      </c>
      <c r="BU86" s="95">
        <f t="shared" si="31"/>
        <v>0</v>
      </c>
      <c r="BV86" s="95">
        <f t="shared" si="31"/>
        <v>0</v>
      </c>
      <c r="BW86" s="95">
        <f t="shared" si="31"/>
        <v>0</v>
      </c>
      <c r="BX86" s="95">
        <f t="shared" si="31"/>
        <v>0</v>
      </c>
      <c r="BY86" s="95">
        <f t="shared" si="31"/>
        <v>0</v>
      </c>
      <c r="BZ86" s="95">
        <f t="shared" si="31"/>
        <v>0</v>
      </c>
      <c r="CA86" s="95">
        <f t="shared" si="31"/>
        <v>0</v>
      </c>
      <c r="CB86" s="95">
        <f t="shared" si="31"/>
        <v>0</v>
      </c>
      <c r="CC86" s="95">
        <f t="shared" si="31"/>
        <v>0</v>
      </c>
      <c r="CD86" s="95">
        <f t="shared" si="31"/>
        <v>0</v>
      </c>
      <c r="CE86" s="95">
        <f t="shared" si="31"/>
        <v>0</v>
      </c>
      <c r="CF86" s="95">
        <f t="shared" si="31"/>
        <v>0</v>
      </c>
      <c r="CG86" s="95">
        <f t="shared" si="31"/>
        <v>0</v>
      </c>
      <c r="CH86" s="95">
        <f t="shared" si="31"/>
        <v>0</v>
      </c>
    </row>
    <row r="87" spans="2:86">
      <c r="B87" t="s">
        <v>87</v>
      </c>
      <c r="E87" s="88">
        <f>SUM(G87:CH87)</f>
        <v>49846.021104487692</v>
      </c>
      <c r="F87" s="97"/>
      <c r="G87" s="95">
        <f t="shared" ref="G87:BR87" si="32">SUM(G38:G41)</f>
        <v>0</v>
      </c>
      <c r="H87" s="95">
        <f t="shared" si="32"/>
        <v>0</v>
      </c>
      <c r="I87" s="95">
        <f t="shared" si="32"/>
        <v>0</v>
      </c>
      <c r="J87" s="95">
        <f t="shared" si="32"/>
        <v>0</v>
      </c>
      <c r="K87" s="95">
        <f t="shared" si="32"/>
        <v>0</v>
      </c>
      <c r="L87" s="95">
        <f t="shared" si="32"/>
        <v>0</v>
      </c>
      <c r="M87" s="95">
        <f t="shared" si="32"/>
        <v>488.66530999999998</v>
      </c>
      <c r="N87" s="95">
        <f t="shared" si="32"/>
        <v>776.3175</v>
      </c>
      <c r="O87" s="95">
        <f t="shared" si="32"/>
        <v>826.3175</v>
      </c>
      <c r="P87" s="95">
        <f t="shared" si="32"/>
        <v>0</v>
      </c>
      <c r="Q87" s="95">
        <f t="shared" si="32"/>
        <v>0</v>
      </c>
      <c r="R87" s="95">
        <f t="shared" si="32"/>
        <v>0</v>
      </c>
      <c r="S87" s="95">
        <f t="shared" si="32"/>
        <v>0</v>
      </c>
      <c r="T87" s="95">
        <f t="shared" si="32"/>
        <v>0</v>
      </c>
      <c r="U87" s="95">
        <f t="shared" si="32"/>
        <v>0</v>
      </c>
      <c r="V87" s="95">
        <f t="shared" si="32"/>
        <v>5041.6538</v>
      </c>
      <c r="W87" s="95">
        <f t="shared" si="32"/>
        <v>701.3175</v>
      </c>
      <c r="X87" s="95">
        <f t="shared" si="32"/>
        <v>626.31749921779692</v>
      </c>
      <c r="Y87" s="95">
        <f t="shared" si="32"/>
        <v>726.31749921779692</v>
      </c>
      <c r="Z87" s="95">
        <f>SUM(Z38:Z41)</f>
        <v>726.31749921779692</v>
      </c>
      <c r="AA87" s="95">
        <f t="shared" si="32"/>
        <v>0</v>
      </c>
      <c r="AB87" s="95">
        <f t="shared" si="32"/>
        <v>1656.6021828105938</v>
      </c>
      <c r="AC87" s="95">
        <f t="shared" si="32"/>
        <v>776.31749921779692</v>
      </c>
      <c r="AD87" s="95">
        <f t="shared" si="32"/>
        <v>626.31749921779692</v>
      </c>
      <c r="AE87" s="95">
        <f t="shared" si="32"/>
        <v>651.31749921779692</v>
      </c>
      <c r="AF87" s="95">
        <f t="shared" si="32"/>
        <v>876.31749921779692</v>
      </c>
      <c r="AG87" s="95">
        <f t="shared" si="32"/>
        <v>651.31749921779692</v>
      </c>
      <c r="AH87" s="95">
        <f t="shared" si="32"/>
        <v>651.31749921779692</v>
      </c>
      <c r="AI87" s="95">
        <f t="shared" si="32"/>
        <v>651.31749921779692</v>
      </c>
      <c r="AJ87" s="95">
        <f t="shared" si="32"/>
        <v>676.31749921779692</v>
      </c>
      <c r="AK87" s="95">
        <f t="shared" si="32"/>
        <v>651.31749921779692</v>
      </c>
      <c r="AL87" s="95">
        <f t="shared" si="32"/>
        <v>676.31749921779692</v>
      </c>
      <c r="AM87" s="95">
        <f t="shared" si="32"/>
        <v>651.31749921779692</v>
      </c>
      <c r="AN87" s="95">
        <f t="shared" si="32"/>
        <v>701.31749921779692</v>
      </c>
      <c r="AO87" s="95">
        <f t="shared" si="32"/>
        <v>676.31749921779692</v>
      </c>
      <c r="AP87" s="95">
        <f t="shared" si="32"/>
        <v>726.31749921779692</v>
      </c>
      <c r="AQ87" s="95">
        <f t="shared" si="32"/>
        <v>651.31749921779692</v>
      </c>
      <c r="AR87" s="95">
        <f t="shared" si="32"/>
        <v>801.31749921779692</v>
      </c>
      <c r="AS87" s="95">
        <f t="shared" si="32"/>
        <v>626.31749921779692</v>
      </c>
      <c r="AT87" s="95">
        <f t="shared" si="32"/>
        <v>651.31749921779692</v>
      </c>
      <c r="AU87" s="95">
        <f t="shared" si="32"/>
        <v>626.31749921779692</v>
      </c>
      <c r="AV87" s="95">
        <f t="shared" si="32"/>
        <v>626.31749921779692</v>
      </c>
      <c r="AW87" s="95">
        <f t="shared" si="32"/>
        <v>626.31749921779692</v>
      </c>
      <c r="AX87" s="95">
        <f t="shared" si="32"/>
        <v>626.31749921779692</v>
      </c>
      <c r="AY87" s="95">
        <f t="shared" si="32"/>
        <v>626.31749921779692</v>
      </c>
      <c r="AZ87" s="95">
        <f t="shared" si="32"/>
        <v>626.31749921779692</v>
      </c>
      <c r="BA87" s="95">
        <f t="shared" si="32"/>
        <v>626.31749921779692</v>
      </c>
      <c r="BB87" s="95">
        <f t="shared" si="32"/>
        <v>626.31749921779692</v>
      </c>
      <c r="BC87" s="95">
        <f t="shared" si="32"/>
        <v>751.31749921779692</v>
      </c>
      <c r="BD87" s="95">
        <f t="shared" si="32"/>
        <v>776.31749921779692</v>
      </c>
      <c r="BE87" s="95">
        <f t="shared" si="32"/>
        <v>989.62399775072709</v>
      </c>
      <c r="BF87" s="95">
        <f t="shared" si="32"/>
        <v>667.54053435784544</v>
      </c>
      <c r="BG87" s="95">
        <f t="shared" si="32"/>
        <v>704.60790564475599</v>
      </c>
      <c r="BH87" s="95">
        <f t="shared" si="32"/>
        <v>4997.2971073371355</v>
      </c>
      <c r="BI87" s="95">
        <f t="shared" si="32"/>
        <v>5336.7573110440226</v>
      </c>
      <c r="BJ87" s="95">
        <f t="shared" si="32"/>
        <v>5231.2284683861471</v>
      </c>
      <c r="BK87" s="95">
        <f t="shared" si="32"/>
        <v>1436.9342355949032</v>
      </c>
      <c r="BL87" s="95">
        <f t="shared" si="32"/>
        <v>0.31527580988672432</v>
      </c>
      <c r="BM87" s="95">
        <f t="shared" si="32"/>
        <v>0</v>
      </c>
      <c r="BN87" s="95">
        <f t="shared" si="32"/>
        <v>0</v>
      </c>
      <c r="BO87" s="95">
        <f t="shared" si="32"/>
        <v>0</v>
      </c>
      <c r="BP87" s="95">
        <f t="shared" si="32"/>
        <v>0</v>
      </c>
      <c r="BQ87" s="95">
        <f t="shared" si="32"/>
        <v>0</v>
      </c>
      <c r="BR87" s="95">
        <f t="shared" si="32"/>
        <v>0</v>
      </c>
      <c r="BS87" s="95">
        <f t="shared" ref="BS87:CH87" si="33">SUM(BS38:BS41)</f>
        <v>0</v>
      </c>
      <c r="BT87" s="95">
        <f t="shared" si="33"/>
        <v>0</v>
      </c>
      <c r="BU87" s="95">
        <f t="shared" si="33"/>
        <v>0</v>
      </c>
      <c r="BV87" s="95">
        <f t="shared" si="33"/>
        <v>0</v>
      </c>
      <c r="BW87" s="95">
        <f t="shared" si="33"/>
        <v>0</v>
      </c>
      <c r="BX87" s="95">
        <f t="shared" si="33"/>
        <v>0</v>
      </c>
      <c r="BY87" s="95">
        <f t="shared" si="33"/>
        <v>0</v>
      </c>
      <c r="BZ87" s="95">
        <f t="shared" si="33"/>
        <v>0</v>
      </c>
      <c r="CA87" s="95">
        <f t="shared" si="33"/>
        <v>0</v>
      </c>
      <c r="CB87" s="95">
        <f t="shared" si="33"/>
        <v>0</v>
      </c>
      <c r="CC87" s="95">
        <f t="shared" si="33"/>
        <v>0</v>
      </c>
      <c r="CD87" s="95">
        <f t="shared" si="33"/>
        <v>0</v>
      </c>
      <c r="CE87" s="95">
        <f t="shared" si="33"/>
        <v>0</v>
      </c>
      <c r="CF87" s="95">
        <f t="shared" si="33"/>
        <v>0</v>
      </c>
      <c r="CG87" s="95">
        <f t="shared" si="33"/>
        <v>0</v>
      </c>
      <c r="CH87" s="95">
        <f t="shared" si="33"/>
        <v>0</v>
      </c>
    </row>
    <row r="88" spans="2:86">
      <c r="B88" t="s">
        <v>88</v>
      </c>
      <c r="E88" s="88">
        <f>SUM(G88:CH88)</f>
        <v>607.73088714057178</v>
      </c>
      <c r="F88" s="97"/>
      <c r="G88" s="95">
        <f t="shared" ref="G88:BR88" si="34">SUM(G42:G47)</f>
        <v>0</v>
      </c>
      <c r="H88" s="95">
        <f t="shared" si="34"/>
        <v>0</v>
      </c>
      <c r="I88" s="95">
        <f t="shared" si="34"/>
        <v>0</v>
      </c>
      <c r="J88" s="95">
        <f t="shared" si="34"/>
        <v>0</v>
      </c>
      <c r="K88" s="95">
        <f t="shared" si="34"/>
        <v>0</v>
      </c>
      <c r="L88" s="95">
        <f t="shared" si="34"/>
        <v>0</v>
      </c>
      <c r="M88" s="95">
        <f t="shared" si="34"/>
        <v>0</v>
      </c>
      <c r="N88" s="95">
        <f t="shared" si="34"/>
        <v>0</v>
      </c>
      <c r="O88" s="95">
        <f t="shared" si="34"/>
        <v>0</v>
      </c>
      <c r="P88" s="95">
        <f t="shared" si="34"/>
        <v>0</v>
      </c>
      <c r="Q88" s="95">
        <f t="shared" si="34"/>
        <v>0</v>
      </c>
      <c r="R88" s="95">
        <f t="shared" si="34"/>
        <v>20.7</v>
      </c>
      <c r="S88" s="95">
        <f t="shared" si="34"/>
        <v>0</v>
      </c>
      <c r="T88" s="95">
        <f t="shared" si="34"/>
        <v>17</v>
      </c>
      <c r="U88" s="95">
        <f t="shared" si="34"/>
        <v>0</v>
      </c>
      <c r="V88" s="95">
        <f t="shared" si="34"/>
        <v>9.6000000000000014</v>
      </c>
      <c r="W88" s="95">
        <f t="shared" si="34"/>
        <v>0</v>
      </c>
      <c r="X88" s="95">
        <f t="shared" si="34"/>
        <v>35.146258333333336</v>
      </c>
      <c r="Y88" s="95">
        <f t="shared" si="34"/>
        <v>0</v>
      </c>
      <c r="Z88" s="95">
        <f>SUM(Z42:Z47)</f>
        <v>17.694791666666664</v>
      </c>
      <c r="AA88" s="95">
        <f t="shared" si="34"/>
        <v>11.643933333333335</v>
      </c>
      <c r="AB88" s="95">
        <f t="shared" si="34"/>
        <v>12.017741666666666</v>
      </c>
      <c r="AC88" s="95">
        <f t="shared" si="34"/>
        <v>10.575125</v>
      </c>
      <c r="AD88" s="95">
        <f t="shared" si="34"/>
        <v>11.46589116719243</v>
      </c>
      <c r="AE88" s="95">
        <f t="shared" si="34"/>
        <v>11.46589116719243</v>
      </c>
      <c r="AF88" s="95">
        <f t="shared" si="34"/>
        <v>11.838532630126185</v>
      </c>
      <c r="AG88" s="95">
        <f t="shared" si="34"/>
        <v>11.838532630126185</v>
      </c>
      <c r="AH88" s="95">
        <f t="shared" si="34"/>
        <v>12.223284940605286</v>
      </c>
      <c r="AI88" s="95">
        <f t="shared" si="34"/>
        <v>12.223284940605286</v>
      </c>
      <c r="AJ88" s="95">
        <f t="shared" si="34"/>
        <v>12.620541701174957</v>
      </c>
      <c r="AK88" s="95">
        <f t="shared" si="34"/>
        <v>12.620541701174957</v>
      </c>
      <c r="AL88" s="95">
        <f t="shared" si="34"/>
        <v>13.030709306463143</v>
      </c>
      <c r="AM88" s="95">
        <f t="shared" si="34"/>
        <v>13.030709306463143</v>
      </c>
      <c r="AN88" s="95">
        <f t="shared" si="34"/>
        <v>13.356477039124723</v>
      </c>
      <c r="AO88" s="95">
        <f t="shared" si="34"/>
        <v>13.356477039124723</v>
      </c>
      <c r="AP88" s="95">
        <f t="shared" si="34"/>
        <v>13.690388965102839</v>
      </c>
      <c r="AQ88" s="95">
        <f t="shared" si="34"/>
        <v>13.690388965102839</v>
      </c>
      <c r="AR88" s="95">
        <f t="shared" si="34"/>
        <v>14.03264868923041</v>
      </c>
      <c r="AS88" s="95">
        <f t="shared" si="34"/>
        <v>14.03264868923041</v>
      </c>
      <c r="AT88" s="95">
        <f t="shared" si="34"/>
        <v>14.383464906461167</v>
      </c>
      <c r="AU88" s="95">
        <f t="shared" si="34"/>
        <v>14.383464906461167</v>
      </c>
      <c r="AV88" s="95">
        <f t="shared" si="34"/>
        <v>14.743051529122695</v>
      </c>
      <c r="AW88" s="95">
        <f t="shared" si="34"/>
        <v>14.743051529122695</v>
      </c>
      <c r="AX88" s="95">
        <f t="shared" si="34"/>
        <v>15.111627817350762</v>
      </c>
      <c r="AY88" s="95">
        <f t="shared" si="34"/>
        <v>15.111627817350762</v>
      </c>
      <c r="AZ88" s="95">
        <f t="shared" si="34"/>
        <v>15.489418512784528</v>
      </c>
      <c r="BA88" s="95">
        <f t="shared" si="34"/>
        <v>15.489418512784528</v>
      </c>
      <c r="BB88" s="95">
        <f t="shared" si="34"/>
        <v>15.876653975604141</v>
      </c>
      <c r="BC88" s="95">
        <f t="shared" si="34"/>
        <v>15.876653975604141</v>
      </c>
      <c r="BD88" s="95">
        <f t="shared" si="34"/>
        <v>16.273570324994242</v>
      </c>
      <c r="BE88" s="95">
        <f t="shared" si="34"/>
        <v>16.273570324994242</v>
      </c>
      <c r="BF88" s="95">
        <f t="shared" si="34"/>
        <v>16.680409583119097</v>
      </c>
      <c r="BG88" s="95">
        <f t="shared" si="34"/>
        <v>16.680409583119097</v>
      </c>
      <c r="BH88" s="95">
        <f t="shared" si="34"/>
        <v>17.097419822697073</v>
      </c>
      <c r="BI88" s="95">
        <f t="shared" si="34"/>
        <v>17.097419822697073</v>
      </c>
      <c r="BJ88" s="95">
        <f t="shared" si="34"/>
        <v>17.524855318264496</v>
      </c>
      <c r="BK88" s="95">
        <f t="shared" si="34"/>
        <v>0</v>
      </c>
      <c r="BL88" s="95">
        <f t="shared" si="34"/>
        <v>0</v>
      </c>
      <c r="BM88" s="95">
        <f t="shared" si="34"/>
        <v>0</v>
      </c>
      <c r="BN88" s="95">
        <f t="shared" si="34"/>
        <v>0</v>
      </c>
      <c r="BO88" s="95">
        <f t="shared" si="34"/>
        <v>0</v>
      </c>
      <c r="BP88" s="95">
        <f t="shared" si="34"/>
        <v>0</v>
      </c>
      <c r="BQ88" s="95">
        <f t="shared" si="34"/>
        <v>0</v>
      </c>
      <c r="BR88" s="95">
        <f t="shared" si="34"/>
        <v>0</v>
      </c>
      <c r="BS88" s="95">
        <f t="shared" ref="BS88:CH88" si="35">SUM(BS42:BS47)</f>
        <v>0</v>
      </c>
      <c r="BT88" s="95">
        <f t="shared" si="35"/>
        <v>0</v>
      </c>
      <c r="BU88" s="95">
        <f t="shared" si="35"/>
        <v>0</v>
      </c>
      <c r="BV88" s="95">
        <f t="shared" si="35"/>
        <v>0</v>
      </c>
      <c r="BW88" s="95">
        <f t="shared" si="35"/>
        <v>0</v>
      </c>
      <c r="BX88" s="95">
        <f t="shared" si="35"/>
        <v>0</v>
      </c>
      <c r="BY88" s="95">
        <f t="shared" si="35"/>
        <v>0</v>
      </c>
      <c r="BZ88" s="95">
        <f t="shared" si="35"/>
        <v>0</v>
      </c>
      <c r="CA88" s="95">
        <f t="shared" si="35"/>
        <v>0</v>
      </c>
      <c r="CB88" s="95">
        <f t="shared" si="35"/>
        <v>0</v>
      </c>
      <c r="CC88" s="95">
        <f t="shared" si="35"/>
        <v>0</v>
      </c>
      <c r="CD88" s="95">
        <f t="shared" si="35"/>
        <v>0</v>
      </c>
      <c r="CE88" s="95">
        <f t="shared" si="35"/>
        <v>0</v>
      </c>
      <c r="CF88" s="95">
        <f t="shared" si="35"/>
        <v>0</v>
      </c>
      <c r="CG88" s="95">
        <f t="shared" si="35"/>
        <v>0</v>
      </c>
      <c r="CH88" s="95">
        <f t="shared" si="35"/>
        <v>0</v>
      </c>
    </row>
    <row r="89" spans="2:86">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c r="BZ89" s="97"/>
      <c r="CA89" s="97"/>
      <c r="CB89" s="97"/>
      <c r="CC89" s="97"/>
      <c r="CD89" s="97"/>
      <c r="CE89" s="97"/>
      <c r="CF89" s="97"/>
      <c r="CG89" s="97"/>
      <c r="CH89" s="97"/>
    </row>
    <row r="90" spans="2:86">
      <c r="B90" s="63" t="s">
        <v>89</v>
      </c>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row>
    <row r="91" spans="2:86">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row>
    <row r="92" spans="2:86">
      <c r="B92" t="s">
        <v>90</v>
      </c>
      <c r="D92" s="93"/>
      <c r="E92" s="90">
        <f>SUM(G92:CH92)</f>
        <v>36303.021104487736</v>
      </c>
      <c r="F92" s="97"/>
      <c r="G92" s="91">
        <f t="shared" ref="G92:BR92" si="36">SUM(G86:G87)</f>
        <v>-1</v>
      </c>
      <c r="H92" s="91">
        <f t="shared" si="36"/>
        <v>0</v>
      </c>
      <c r="I92" s="91">
        <f t="shared" si="36"/>
        <v>0</v>
      </c>
      <c r="J92" s="91">
        <f t="shared" si="36"/>
        <v>0</v>
      </c>
      <c r="K92" s="91">
        <f t="shared" si="36"/>
        <v>0</v>
      </c>
      <c r="L92" s="91">
        <f t="shared" si="36"/>
        <v>-13542</v>
      </c>
      <c r="M92" s="91">
        <f t="shared" si="36"/>
        <v>488.66530999999998</v>
      </c>
      <c r="N92" s="91">
        <f t="shared" si="36"/>
        <v>776.3175</v>
      </c>
      <c r="O92" s="91">
        <f t="shared" si="36"/>
        <v>826.3175</v>
      </c>
      <c r="P92" s="91">
        <f t="shared" si="36"/>
        <v>0</v>
      </c>
      <c r="Q92" s="91">
        <f t="shared" si="36"/>
        <v>0</v>
      </c>
      <c r="R92" s="91">
        <f t="shared" si="36"/>
        <v>0</v>
      </c>
      <c r="S92" s="91">
        <f t="shared" si="36"/>
        <v>0</v>
      </c>
      <c r="T92" s="91">
        <f t="shared" si="36"/>
        <v>0</v>
      </c>
      <c r="U92" s="91">
        <f t="shared" si="36"/>
        <v>0</v>
      </c>
      <c r="V92" s="91">
        <f t="shared" si="36"/>
        <v>5041.6538</v>
      </c>
      <c r="W92" s="91">
        <f t="shared" si="36"/>
        <v>701.3175</v>
      </c>
      <c r="X92" s="91">
        <f t="shared" si="36"/>
        <v>626.31749921779692</v>
      </c>
      <c r="Y92" s="91">
        <f t="shared" si="36"/>
        <v>726.31749921779692</v>
      </c>
      <c r="Z92" s="91">
        <f t="shared" si="36"/>
        <v>726.31749921779692</v>
      </c>
      <c r="AA92" s="91">
        <f t="shared" si="36"/>
        <v>0</v>
      </c>
      <c r="AB92" s="91">
        <f t="shared" si="36"/>
        <v>1656.6021828105938</v>
      </c>
      <c r="AC92" s="91">
        <f t="shared" si="36"/>
        <v>776.31749921779692</v>
      </c>
      <c r="AD92" s="91">
        <f t="shared" si="36"/>
        <v>626.31749921779692</v>
      </c>
      <c r="AE92" s="91">
        <f t="shared" si="36"/>
        <v>651.31749921779692</v>
      </c>
      <c r="AF92" s="91">
        <f t="shared" si="36"/>
        <v>876.31749921779692</v>
      </c>
      <c r="AG92" s="91">
        <f t="shared" si="36"/>
        <v>651.31749921779692</v>
      </c>
      <c r="AH92" s="91">
        <f t="shared" si="36"/>
        <v>651.31749921779692</v>
      </c>
      <c r="AI92" s="91">
        <f t="shared" si="36"/>
        <v>651.31749921779692</v>
      </c>
      <c r="AJ92" s="91">
        <f t="shared" si="36"/>
        <v>676.31749921779692</v>
      </c>
      <c r="AK92" s="91">
        <f t="shared" si="36"/>
        <v>651.31749921779692</v>
      </c>
      <c r="AL92" s="91">
        <f t="shared" si="36"/>
        <v>676.31749921779692</v>
      </c>
      <c r="AM92" s="91">
        <f t="shared" si="36"/>
        <v>651.31749921779692</v>
      </c>
      <c r="AN92" s="91">
        <f t="shared" si="36"/>
        <v>701.31749921779692</v>
      </c>
      <c r="AO92" s="91">
        <f t="shared" si="36"/>
        <v>676.31749921779692</v>
      </c>
      <c r="AP92" s="91">
        <f t="shared" si="36"/>
        <v>726.31749921779692</v>
      </c>
      <c r="AQ92" s="91">
        <f t="shared" si="36"/>
        <v>651.31749921779692</v>
      </c>
      <c r="AR92" s="91">
        <f t="shared" si="36"/>
        <v>801.31749921779692</v>
      </c>
      <c r="AS92" s="91">
        <f t="shared" si="36"/>
        <v>626.31749921779692</v>
      </c>
      <c r="AT92" s="91">
        <f t="shared" si="36"/>
        <v>651.31749921779692</v>
      </c>
      <c r="AU92" s="91">
        <f t="shared" si="36"/>
        <v>626.31749921779692</v>
      </c>
      <c r="AV92" s="91">
        <f t="shared" si="36"/>
        <v>626.31749921779692</v>
      </c>
      <c r="AW92" s="91">
        <f t="shared" si="36"/>
        <v>626.31749921779692</v>
      </c>
      <c r="AX92" s="91">
        <f t="shared" si="36"/>
        <v>626.31749921779692</v>
      </c>
      <c r="AY92" s="91">
        <f t="shared" si="36"/>
        <v>626.31749921779692</v>
      </c>
      <c r="AZ92" s="91">
        <f t="shared" si="36"/>
        <v>626.31749921779692</v>
      </c>
      <c r="BA92" s="91">
        <f t="shared" si="36"/>
        <v>626.31749921779692</v>
      </c>
      <c r="BB92" s="91">
        <f t="shared" si="36"/>
        <v>626.31749921779692</v>
      </c>
      <c r="BC92" s="91">
        <f t="shared" si="36"/>
        <v>751.31749921779692</v>
      </c>
      <c r="BD92" s="91">
        <f t="shared" si="36"/>
        <v>776.31749921779692</v>
      </c>
      <c r="BE92" s="91">
        <f t="shared" si="36"/>
        <v>989.62399775072709</v>
      </c>
      <c r="BF92" s="91">
        <f t="shared" si="36"/>
        <v>667.54053435784544</v>
      </c>
      <c r="BG92" s="91">
        <f t="shared" si="36"/>
        <v>704.60790564475599</v>
      </c>
      <c r="BH92" s="91">
        <f t="shared" si="36"/>
        <v>4997.2971073371355</v>
      </c>
      <c r="BI92" s="91">
        <f t="shared" si="36"/>
        <v>5336.7573110440226</v>
      </c>
      <c r="BJ92" s="91">
        <f t="shared" si="36"/>
        <v>5231.2284683861471</v>
      </c>
      <c r="BK92" s="91">
        <f t="shared" si="36"/>
        <v>1436.9342355949032</v>
      </c>
      <c r="BL92" s="91">
        <f t="shared" si="36"/>
        <v>0.31527580988672432</v>
      </c>
      <c r="BM92" s="91">
        <f t="shared" si="36"/>
        <v>0</v>
      </c>
      <c r="BN92" s="91">
        <f t="shared" si="36"/>
        <v>0</v>
      </c>
      <c r="BO92" s="91">
        <f t="shared" si="36"/>
        <v>0</v>
      </c>
      <c r="BP92" s="91">
        <f t="shared" si="36"/>
        <v>0</v>
      </c>
      <c r="BQ92" s="91">
        <f t="shared" si="36"/>
        <v>0</v>
      </c>
      <c r="BR92" s="91">
        <f t="shared" si="36"/>
        <v>0</v>
      </c>
      <c r="BS92" s="91">
        <f t="shared" ref="BS92:CH92" si="37">SUM(BS86:BS87)</f>
        <v>0</v>
      </c>
      <c r="BT92" s="91">
        <f t="shared" si="37"/>
        <v>0</v>
      </c>
      <c r="BU92" s="91">
        <f t="shared" si="37"/>
        <v>0</v>
      </c>
      <c r="BV92" s="91">
        <f t="shared" si="37"/>
        <v>0</v>
      </c>
      <c r="BW92" s="91">
        <f t="shared" si="37"/>
        <v>0</v>
      </c>
      <c r="BX92" s="91">
        <f t="shared" si="37"/>
        <v>0</v>
      </c>
      <c r="BY92" s="91">
        <f t="shared" si="37"/>
        <v>0</v>
      </c>
      <c r="BZ92" s="91">
        <f t="shared" si="37"/>
        <v>0</v>
      </c>
      <c r="CA92" s="91">
        <f t="shared" si="37"/>
        <v>0</v>
      </c>
      <c r="CB92" s="91">
        <f t="shared" si="37"/>
        <v>0</v>
      </c>
      <c r="CC92" s="91">
        <f t="shared" si="37"/>
        <v>0</v>
      </c>
      <c r="CD92" s="91">
        <f t="shared" si="37"/>
        <v>0</v>
      </c>
      <c r="CE92" s="91">
        <f t="shared" si="37"/>
        <v>0</v>
      </c>
      <c r="CF92" s="91">
        <f t="shared" si="37"/>
        <v>0</v>
      </c>
      <c r="CG92" s="91">
        <f t="shared" si="37"/>
        <v>0</v>
      </c>
      <c r="CH92" s="91">
        <f t="shared" si="37"/>
        <v>0</v>
      </c>
    </row>
    <row r="93" spans="2:86">
      <c r="B93" t="s">
        <v>91</v>
      </c>
      <c r="E93" s="88">
        <f>SUM(G93:CH93)</f>
        <v>-1973.1737095360165</v>
      </c>
      <c r="F93" s="97"/>
      <c r="G93" s="95">
        <f t="shared" ref="G93:BR93" si="38">IF(G$4&lt;$C$9,G92,0)</f>
        <v>-1</v>
      </c>
      <c r="H93" s="95">
        <f t="shared" si="38"/>
        <v>0</v>
      </c>
      <c r="I93" s="95">
        <f t="shared" si="38"/>
        <v>0</v>
      </c>
      <c r="J93" s="95">
        <f t="shared" si="38"/>
        <v>0</v>
      </c>
      <c r="K93" s="95">
        <f t="shared" si="38"/>
        <v>0</v>
      </c>
      <c r="L93" s="95">
        <f t="shared" si="38"/>
        <v>-13542</v>
      </c>
      <c r="M93" s="95">
        <f t="shared" si="38"/>
        <v>488.66530999999998</v>
      </c>
      <c r="N93" s="95">
        <f t="shared" si="38"/>
        <v>776.3175</v>
      </c>
      <c r="O93" s="95">
        <f t="shared" si="38"/>
        <v>826.3175</v>
      </c>
      <c r="P93" s="95">
        <f t="shared" si="38"/>
        <v>0</v>
      </c>
      <c r="Q93" s="95">
        <f t="shared" si="38"/>
        <v>0</v>
      </c>
      <c r="R93" s="95">
        <f t="shared" si="38"/>
        <v>0</v>
      </c>
      <c r="S93" s="95">
        <f t="shared" si="38"/>
        <v>0</v>
      </c>
      <c r="T93" s="95">
        <f t="shared" si="38"/>
        <v>0</v>
      </c>
      <c r="U93" s="95">
        <f t="shared" si="38"/>
        <v>0</v>
      </c>
      <c r="V93" s="95">
        <f t="shared" si="38"/>
        <v>5041.6538</v>
      </c>
      <c r="W93" s="95">
        <f t="shared" si="38"/>
        <v>701.3175</v>
      </c>
      <c r="X93" s="95">
        <f t="shared" si="38"/>
        <v>626.31749921779692</v>
      </c>
      <c r="Y93" s="95">
        <f t="shared" si="38"/>
        <v>726.31749921779692</v>
      </c>
      <c r="Z93" s="95">
        <f t="shared" si="38"/>
        <v>726.31749921779692</v>
      </c>
      <c r="AA93" s="95">
        <f t="shared" si="38"/>
        <v>0</v>
      </c>
      <c r="AB93" s="95">
        <f t="shared" si="38"/>
        <v>1656.6021828105938</v>
      </c>
      <c r="AC93" s="95">
        <f t="shared" si="38"/>
        <v>0</v>
      </c>
      <c r="AD93" s="95">
        <f t="shared" si="38"/>
        <v>0</v>
      </c>
      <c r="AE93" s="95">
        <f t="shared" si="38"/>
        <v>0</v>
      </c>
      <c r="AF93" s="95">
        <f t="shared" si="38"/>
        <v>0</v>
      </c>
      <c r="AG93" s="95">
        <f t="shared" si="38"/>
        <v>0</v>
      </c>
      <c r="AH93" s="95">
        <f t="shared" si="38"/>
        <v>0</v>
      </c>
      <c r="AI93" s="95">
        <f t="shared" si="38"/>
        <v>0</v>
      </c>
      <c r="AJ93" s="95">
        <f t="shared" si="38"/>
        <v>0</v>
      </c>
      <c r="AK93" s="95">
        <f t="shared" si="38"/>
        <v>0</v>
      </c>
      <c r="AL93" s="95">
        <f t="shared" si="38"/>
        <v>0</v>
      </c>
      <c r="AM93" s="95">
        <f t="shared" si="38"/>
        <v>0</v>
      </c>
      <c r="AN93" s="95">
        <f t="shared" si="38"/>
        <v>0</v>
      </c>
      <c r="AO93" s="95">
        <f t="shared" si="38"/>
        <v>0</v>
      </c>
      <c r="AP93" s="95">
        <f t="shared" si="38"/>
        <v>0</v>
      </c>
      <c r="AQ93" s="95">
        <f t="shared" si="38"/>
        <v>0</v>
      </c>
      <c r="AR93" s="95">
        <f t="shared" si="38"/>
        <v>0</v>
      </c>
      <c r="AS93" s="95">
        <f t="shared" si="38"/>
        <v>0</v>
      </c>
      <c r="AT93" s="95">
        <f t="shared" si="38"/>
        <v>0</v>
      </c>
      <c r="AU93" s="95">
        <f t="shared" si="38"/>
        <v>0</v>
      </c>
      <c r="AV93" s="95">
        <f t="shared" si="38"/>
        <v>0</v>
      </c>
      <c r="AW93" s="95">
        <f t="shared" si="38"/>
        <v>0</v>
      </c>
      <c r="AX93" s="95">
        <f t="shared" si="38"/>
        <v>0</v>
      </c>
      <c r="AY93" s="95">
        <f t="shared" si="38"/>
        <v>0</v>
      </c>
      <c r="AZ93" s="95">
        <f t="shared" si="38"/>
        <v>0</v>
      </c>
      <c r="BA93" s="95">
        <f t="shared" si="38"/>
        <v>0</v>
      </c>
      <c r="BB93" s="95">
        <f t="shared" si="38"/>
        <v>0</v>
      </c>
      <c r="BC93" s="95">
        <f t="shared" si="38"/>
        <v>0</v>
      </c>
      <c r="BD93" s="95">
        <f t="shared" si="38"/>
        <v>0</v>
      </c>
      <c r="BE93" s="95">
        <f t="shared" si="38"/>
        <v>0</v>
      </c>
      <c r="BF93" s="95">
        <f t="shared" si="38"/>
        <v>0</v>
      </c>
      <c r="BG93" s="95">
        <f t="shared" si="38"/>
        <v>0</v>
      </c>
      <c r="BH93" s="95">
        <f t="shared" si="38"/>
        <v>0</v>
      </c>
      <c r="BI93" s="95">
        <f t="shared" si="38"/>
        <v>0</v>
      </c>
      <c r="BJ93" s="95">
        <f t="shared" si="38"/>
        <v>0</v>
      </c>
      <c r="BK93" s="95">
        <f t="shared" si="38"/>
        <v>0</v>
      </c>
      <c r="BL93" s="95">
        <f t="shared" si="38"/>
        <v>0</v>
      </c>
      <c r="BM93" s="95">
        <f t="shared" si="38"/>
        <v>0</v>
      </c>
      <c r="BN93" s="95">
        <f t="shared" si="38"/>
        <v>0</v>
      </c>
      <c r="BO93" s="95">
        <f t="shared" si="38"/>
        <v>0</v>
      </c>
      <c r="BP93" s="95">
        <f t="shared" si="38"/>
        <v>0</v>
      </c>
      <c r="BQ93" s="95">
        <f t="shared" si="38"/>
        <v>0</v>
      </c>
      <c r="BR93" s="95">
        <f t="shared" si="38"/>
        <v>0</v>
      </c>
      <c r="BS93" s="95">
        <f t="shared" ref="BS93:CH93" si="39">IF(BS$4&lt;$C$9,BS92,0)</f>
        <v>0</v>
      </c>
      <c r="BT93" s="95">
        <f t="shared" si="39"/>
        <v>0</v>
      </c>
      <c r="BU93" s="95">
        <f t="shared" si="39"/>
        <v>0</v>
      </c>
      <c r="BV93" s="95">
        <f t="shared" si="39"/>
        <v>0</v>
      </c>
      <c r="BW93" s="95">
        <f t="shared" si="39"/>
        <v>0</v>
      </c>
      <c r="BX93" s="95">
        <f t="shared" si="39"/>
        <v>0</v>
      </c>
      <c r="BY93" s="95">
        <f t="shared" si="39"/>
        <v>0</v>
      </c>
      <c r="BZ93" s="95">
        <f t="shared" si="39"/>
        <v>0</v>
      </c>
      <c r="CA93" s="95">
        <f t="shared" si="39"/>
        <v>0</v>
      </c>
      <c r="CB93" s="95">
        <f t="shared" si="39"/>
        <v>0</v>
      </c>
      <c r="CC93" s="95">
        <f t="shared" si="39"/>
        <v>0</v>
      </c>
      <c r="CD93" s="95">
        <f t="shared" si="39"/>
        <v>0</v>
      </c>
      <c r="CE93" s="95">
        <f t="shared" si="39"/>
        <v>0</v>
      </c>
      <c r="CF93" s="95">
        <f t="shared" si="39"/>
        <v>0</v>
      </c>
      <c r="CG93" s="95">
        <f t="shared" si="39"/>
        <v>0</v>
      </c>
      <c r="CH93" s="95">
        <f t="shared" si="39"/>
        <v>0</v>
      </c>
    </row>
    <row r="94" spans="2:86">
      <c r="E94" s="88"/>
      <c r="F94" s="97"/>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row>
    <row r="95" spans="2:86">
      <c r="B95" t="s">
        <v>92</v>
      </c>
      <c r="E95" s="90">
        <f>SUM(G95:CH95)</f>
        <v>36910.751991628291</v>
      </c>
      <c r="F95" s="97"/>
      <c r="G95" s="91">
        <f t="shared" ref="G95:BR95" si="40">SUM(G86:G88)</f>
        <v>-1</v>
      </c>
      <c r="H95" s="91">
        <f t="shared" si="40"/>
        <v>0</v>
      </c>
      <c r="I95" s="91">
        <f t="shared" si="40"/>
        <v>0</v>
      </c>
      <c r="J95" s="91">
        <f t="shared" si="40"/>
        <v>0</v>
      </c>
      <c r="K95" s="91">
        <f t="shared" si="40"/>
        <v>0</v>
      </c>
      <c r="L95" s="91">
        <f t="shared" si="40"/>
        <v>-13542</v>
      </c>
      <c r="M95" s="91">
        <f t="shared" si="40"/>
        <v>488.66530999999998</v>
      </c>
      <c r="N95" s="91">
        <f t="shared" si="40"/>
        <v>776.3175</v>
      </c>
      <c r="O95" s="91">
        <f t="shared" si="40"/>
        <v>826.3175</v>
      </c>
      <c r="P95" s="91">
        <f t="shared" si="40"/>
        <v>0</v>
      </c>
      <c r="Q95" s="91">
        <f t="shared" si="40"/>
        <v>0</v>
      </c>
      <c r="R95" s="91">
        <f t="shared" si="40"/>
        <v>20.7</v>
      </c>
      <c r="S95" s="91">
        <f t="shared" si="40"/>
        <v>0</v>
      </c>
      <c r="T95" s="91">
        <f t="shared" si="40"/>
        <v>17</v>
      </c>
      <c r="U95" s="91">
        <f t="shared" si="40"/>
        <v>0</v>
      </c>
      <c r="V95" s="91">
        <f t="shared" si="40"/>
        <v>5051.2538000000004</v>
      </c>
      <c r="W95" s="91">
        <f t="shared" si="40"/>
        <v>701.3175</v>
      </c>
      <c r="X95" s="91">
        <f t="shared" si="40"/>
        <v>661.46375755113024</v>
      </c>
      <c r="Y95" s="91">
        <f t="shared" si="40"/>
        <v>726.31749921779692</v>
      </c>
      <c r="Z95" s="91">
        <f t="shared" si="40"/>
        <v>744.0122908844636</v>
      </c>
      <c r="AA95" s="91">
        <f t="shared" si="40"/>
        <v>11.643933333333335</v>
      </c>
      <c r="AB95" s="91">
        <f t="shared" si="40"/>
        <v>1668.6199244772606</v>
      </c>
      <c r="AC95" s="91">
        <f t="shared" si="40"/>
        <v>786.89262421779688</v>
      </c>
      <c r="AD95" s="91">
        <f t="shared" si="40"/>
        <v>637.78339038498939</v>
      </c>
      <c r="AE95" s="91">
        <f t="shared" si="40"/>
        <v>662.78339038498939</v>
      </c>
      <c r="AF95" s="91">
        <f t="shared" si="40"/>
        <v>888.15603184792315</v>
      </c>
      <c r="AG95" s="91">
        <f t="shared" si="40"/>
        <v>663.15603184792315</v>
      </c>
      <c r="AH95" s="91">
        <f t="shared" si="40"/>
        <v>663.54078415840218</v>
      </c>
      <c r="AI95" s="91">
        <f t="shared" si="40"/>
        <v>663.54078415840218</v>
      </c>
      <c r="AJ95" s="91">
        <f t="shared" si="40"/>
        <v>688.93804091897186</v>
      </c>
      <c r="AK95" s="91">
        <f t="shared" si="40"/>
        <v>663.93804091897186</v>
      </c>
      <c r="AL95" s="91">
        <f t="shared" si="40"/>
        <v>689.34820852426003</v>
      </c>
      <c r="AM95" s="91">
        <f t="shared" si="40"/>
        <v>664.34820852426003</v>
      </c>
      <c r="AN95" s="91">
        <f t="shared" si="40"/>
        <v>714.67397625692161</v>
      </c>
      <c r="AO95" s="91">
        <f t="shared" si="40"/>
        <v>689.67397625692161</v>
      </c>
      <c r="AP95" s="91">
        <f t="shared" si="40"/>
        <v>740.00788818289971</v>
      </c>
      <c r="AQ95" s="91">
        <f t="shared" si="40"/>
        <v>665.00788818289971</v>
      </c>
      <c r="AR95" s="91">
        <f t="shared" si="40"/>
        <v>815.35014790702735</v>
      </c>
      <c r="AS95" s="91">
        <f t="shared" si="40"/>
        <v>640.35014790702735</v>
      </c>
      <c r="AT95" s="91">
        <f t="shared" si="40"/>
        <v>665.70096412425812</v>
      </c>
      <c r="AU95" s="91">
        <f t="shared" si="40"/>
        <v>640.70096412425812</v>
      </c>
      <c r="AV95" s="91">
        <f t="shared" si="40"/>
        <v>641.0605507469196</v>
      </c>
      <c r="AW95" s="91">
        <f t="shared" si="40"/>
        <v>641.0605507469196</v>
      </c>
      <c r="AX95" s="91">
        <f t="shared" si="40"/>
        <v>641.42912703514764</v>
      </c>
      <c r="AY95" s="91">
        <f t="shared" si="40"/>
        <v>641.42912703514764</v>
      </c>
      <c r="AZ95" s="91">
        <f t="shared" si="40"/>
        <v>641.8069177305814</v>
      </c>
      <c r="BA95" s="91">
        <f t="shared" si="40"/>
        <v>641.8069177305814</v>
      </c>
      <c r="BB95" s="91">
        <f t="shared" si="40"/>
        <v>642.19415319340101</v>
      </c>
      <c r="BC95" s="91">
        <f t="shared" si="40"/>
        <v>767.19415319340101</v>
      </c>
      <c r="BD95" s="91">
        <f t="shared" si="40"/>
        <v>792.59106954279116</v>
      </c>
      <c r="BE95" s="91">
        <f t="shared" si="40"/>
        <v>1005.8975680757213</v>
      </c>
      <c r="BF95" s="91">
        <f t="shared" si="40"/>
        <v>684.2209439409645</v>
      </c>
      <c r="BG95" s="91">
        <f t="shared" si="40"/>
        <v>721.28831522787505</v>
      </c>
      <c r="BH95" s="91">
        <f t="shared" si="40"/>
        <v>5014.3945271598323</v>
      </c>
      <c r="BI95" s="91">
        <f t="shared" si="40"/>
        <v>5353.8547308667194</v>
      </c>
      <c r="BJ95" s="91">
        <f t="shared" si="40"/>
        <v>5248.7533237044117</v>
      </c>
      <c r="BK95" s="91">
        <f t="shared" si="40"/>
        <v>1436.9342355949032</v>
      </c>
      <c r="BL95" s="91">
        <f t="shared" si="40"/>
        <v>0.31527580988672432</v>
      </c>
      <c r="BM95" s="91">
        <f t="shared" si="40"/>
        <v>0</v>
      </c>
      <c r="BN95" s="91">
        <f t="shared" si="40"/>
        <v>0</v>
      </c>
      <c r="BO95" s="91">
        <f t="shared" si="40"/>
        <v>0</v>
      </c>
      <c r="BP95" s="91">
        <f t="shared" si="40"/>
        <v>0</v>
      </c>
      <c r="BQ95" s="91">
        <f t="shared" si="40"/>
        <v>0</v>
      </c>
      <c r="BR95" s="91">
        <f t="shared" si="40"/>
        <v>0</v>
      </c>
      <c r="BS95" s="91">
        <f t="shared" ref="BS95:CH95" si="41">SUM(BS86:BS88)</f>
        <v>0</v>
      </c>
      <c r="BT95" s="91">
        <f t="shared" si="41"/>
        <v>0</v>
      </c>
      <c r="BU95" s="91">
        <f t="shared" si="41"/>
        <v>0</v>
      </c>
      <c r="BV95" s="91">
        <f t="shared" si="41"/>
        <v>0</v>
      </c>
      <c r="BW95" s="91">
        <f t="shared" si="41"/>
        <v>0</v>
      </c>
      <c r="BX95" s="91">
        <f t="shared" si="41"/>
        <v>0</v>
      </c>
      <c r="BY95" s="91">
        <f t="shared" si="41"/>
        <v>0</v>
      </c>
      <c r="BZ95" s="91">
        <f t="shared" si="41"/>
        <v>0</v>
      </c>
      <c r="CA95" s="91">
        <f t="shared" si="41"/>
        <v>0</v>
      </c>
      <c r="CB95" s="91">
        <f t="shared" si="41"/>
        <v>0</v>
      </c>
      <c r="CC95" s="91">
        <f t="shared" si="41"/>
        <v>0</v>
      </c>
      <c r="CD95" s="91">
        <f t="shared" si="41"/>
        <v>0</v>
      </c>
      <c r="CE95" s="91">
        <f t="shared" si="41"/>
        <v>0</v>
      </c>
      <c r="CF95" s="91">
        <f t="shared" si="41"/>
        <v>0</v>
      </c>
      <c r="CG95" s="91">
        <f t="shared" si="41"/>
        <v>0</v>
      </c>
      <c r="CH95" s="91">
        <f t="shared" si="41"/>
        <v>0</v>
      </c>
    </row>
    <row r="96" spans="2:86">
      <c r="B96" t="s">
        <v>93</v>
      </c>
      <c r="E96" s="88">
        <f>SUM(G96:CH96)</f>
        <v>-1849.3709845360145</v>
      </c>
      <c r="F96" s="97"/>
      <c r="G96" s="95">
        <f t="shared" ref="G96:BR96" si="42">IF(G$4&lt;$C$9,G95,0)</f>
        <v>-1</v>
      </c>
      <c r="H96" s="95">
        <f t="shared" si="42"/>
        <v>0</v>
      </c>
      <c r="I96" s="95">
        <f t="shared" si="42"/>
        <v>0</v>
      </c>
      <c r="J96" s="95">
        <f t="shared" si="42"/>
        <v>0</v>
      </c>
      <c r="K96" s="95">
        <f t="shared" si="42"/>
        <v>0</v>
      </c>
      <c r="L96" s="95">
        <f t="shared" si="42"/>
        <v>-13542</v>
      </c>
      <c r="M96" s="95">
        <f t="shared" si="42"/>
        <v>488.66530999999998</v>
      </c>
      <c r="N96" s="95">
        <f t="shared" si="42"/>
        <v>776.3175</v>
      </c>
      <c r="O96" s="95">
        <f t="shared" si="42"/>
        <v>826.3175</v>
      </c>
      <c r="P96" s="95">
        <f t="shared" si="42"/>
        <v>0</v>
      </c>
      <c r="Q96" s="95">
        <f t="shared" si="42"/>
        <v>0</v>
      </c>
      <c r="R96" s="95">
        <f t="shared" si="42"/>
        <v>20.7</v>
      </c>
      <c r="S96" s="95">
        <f t="shared" si="42"/>
        <v>0</v>
      </c>
      <c r="T96" s="95">
        <f t="shared" si="42"/>
        <v>17</v>
      </c>
      <c r="U96" s="95">
        <f t="shared" si="42"/>
        <v>0</v>
      </c>
      <c r="V96" s="95">
        <f t="shared" si="42"/>
        <v>5051.2538000000004</v>
      </c>
      <c r="W96" s="95">
        <f t="shared" si="42"/>
        <v>701.3175</v>
      </c>
      <c r="X96" s="95">
        <f t="shared" si="42"/>
        <v>661.46375755113024</v>
      </c>
      <c r="Y96" s="95">
        <f t="shared" si="42"/>
        <v>726.31749921779692</v>
      </c>
      <c r="Z96" s="95">
        <f t="shared" si="42"/>
        <v>744.0122908844636</v>
      </c>
      <c r="AA96" s="95">
        <f t="shared" si="42"/>
        <v>11.643933333333335</v>
      </c>
      <c r="AB96" s="95">
        <f t="shared" si="42"/>
        <v>1668.6199244772606</v>
      </c>
      <c r="AC96" s="95">
        <f t="shared" si="42"/>
        <v>0</v>
      </c>
      <c r="AD96" s="95">
        <f t="shared" si="42"/>
        <v>0</v>
      </c>
      <c r="AE96" s="95">
        <f t="shared" si="42"/>
        <v>0</v>
      </c>
      <c r="AF96" s="95">
        <f t="shared" si="42"/>
        <v>0</v>
      </c>
      <c r="AG96" s="95">
        <f t="shared" si="42"/>
        <v>0</v>
      </c>
      <c r="AH96" s="95">
        <f t="shared" si="42"/>
        <v>0</v>
      </c>
      <c r="AI96" s="95">
        <f t="shared" si="42"/>
        <v>0</v>
      </c>
      <c r="AJ96" s="95">
        <f t="shared" si="42"/>
        <v>0</v>
      </c>
      <c r="AK96" s="95">
        <f t="shared" si="42"/>
        <v>0</v>
      </c>
      <c r="AL96" s="95">
        <f t="shared" si="42"/>
        <v>0</v>
      </c>
      <c r="AM96" s="95">
        <f t="shared" si="42"/>
        <v>0</v>
      </c>
      <c r="AN96" s="95">
        <f t="shared" si="42"/>
        <v>0</v>
      </c>
      <c r="AO96" s="95">
        <f t="shared" si="42"/>
        <v>0</v>
      </c>
      <c r="AP96" s="95">
        <f t="shared" si="42"/>
        <v>0</v>
      </c>
      <c r="AQ96" s="95">
        <f t="shared" si="42"/>
        <v>0</v>
      </c>
      <c r="AR96" s="95">
        <f t="shared" si="42"/>
        <v>0</v>
      </c>
      <c r="AS96" s="95">
        <f t="shared" si="42"/>
        <v>0</v>
      </c>
      <c r="AT96" s="95">
        <f t="shared" si="42"/>
        <v>0</v>
      </c>
      <c r="AU96" s="95">
        <f t="shared" si="42"/>
        <v>0</v>
      </c>
      <c r="AV96" s="95">
        <f t="shared" si="42"/>
        <v>0</v>
      </c>
      <c r="AW96" s="95">
        <f t="shared" si="42"/>
        <v>0</v>
      </c>
      <c r="AX96" s="95">
        <f t="shared" si="42"/>
        <v>0</v>
      </c>
      <c r="AY96" s="95">
        <f t="shared" si="42"/>
        <v>0</v>
      </c>
      <c r="AZ96" s="95">
        <f t="shared" si="42"/>
        <v>0</v>
      </c>
      <c r="BA96" s="95">
        <f t="shared" si="42"/>
        <v>0</v>
      </c>
      <c r="BB96" s="95">
        <f t="shared" si="42"/>
        <v>0</v>
      </c>
      <c r="BC96" s="95">
        <f t="shared" si="42"/>
        <v>0</v>
      </c>
      <c r="BD96" s="95">
        <f t="shared" si="42"/>
        <v>0</v>
      </c>
      <c r="BE96" s="95">
        <f t="shared" si="42"/>
        <v>0</v>
      </c>
      <c r="BF96" s="95">
        <f t="shared" si="42"/>
        <v>0</v>
      </c>
      <c r="BG96" s="95">
        <f t="shared" si="42"/>
        <v>0</v>
      </c>
      <c r="BH96" s="95">
        <f t="shared" si="42"/>
        <v>0</v>
      </c>
      <c r="BI96" s="95">
        <f t="shared" si="42"/>
        <v>0</v>
      </c>
      <c r="BJ96" s="95">
        <f t="shared" si="42"/>
        <v>0</v>
      </c>
      <c r="BK96" s="95">
        <f t="shared" si="42"/>
        <v>0</v>
      </c>
      <c r="BL96" s="95">
        <f t="shared" si="42"/>
        <v>0</v>
      </c>
      <c r="BM96" s="95">
        <f t="shared" si="42"/>
        <v>0</v>
      </c>
      <c r="BN96" s="95">
        <f t="shared" si="42"/>
        <v>0</v>
      </c>
      <c r="BO96" s="95">
        <f t="shared" si="42"/>
        <v>0</v>
      </c>
      <c r="BP96" s="95">
        <f t="shared" si="42"/>
        <v>0</v>
      </c>
      <c r="BQ96" s="95">
        <f t="shared" si="42"/>
        <v>0</v>
      </c>
      <c r="BR96" s="95">
        <f t="shared" si="42"/>
        <v>0</v>
      </c>
      <c r="BS96" s="95">
        <f t="shared" ref="BS96:CH96" si="43">IF(BS$4&lt;$C$9,BS95,0)</f>
        <v>0</v>
      </c>
      <c r="BT96" s="95">
        <f t="shared" si="43"/>
        <v>0</v>
      </c>
      <c r="BU96" s="95">
        <f t="shared" si="43"/>
        <v>0</v>
      </c>
      <c r="BV96" s="95">
        <f t="shared" si="43"/>
        <v>0</v>
      </c>
      <c r="BW96" s="95">
        <f t="shared" si="43"/>
        <v>0</v>
      </c>
      <c r="BX96" s="95">
        <f t="shared" si="43"/>
        <v>0</v>
      </c>
      <c r="BY96" s="95">
        <f t="shared" si="43"/>
        <v>0</v>
      </c>
      <c r="BZ96" s="95">
        <f t="shared" si="43"/>
        <v>0</v>
      </c>
      <c r="CA96" s="95">
        <f t="shared" si="43"/>
        <v>0</v>
      </c>
      <c r="CB96" s="95">
        <f t="shared" si="43"/>
        <v>0</v>
      </c>
      <c r="CC96" s="95">
        <f t="shared" si="43"/>
        <v>0</v>
      </c>
      <c r="CD96" s="95">
        <f t="shared" si="43"/>
        <v>0</v>
      </c>
      <c r="CE96" s="95">
        <f t="shared" si="43"/>
        <v>0</v>
      </c>
      <c r="CF96" s="95">
        <f t="shared" si="43"/>
        <v>0</v>
      </c>
      <c r="CG96" s="95">
        <f t="shared" si="43"/>
        <v>0</v>
      </c>
      <c r="CH96" s="95">
        <f t="shared" si="43"/>
        <v>0</v>
      </c>
    </row>
    <row r="97" spans="2:86">
      <c r="B97" s="63"/>
      <c r="E97" s="90"/>
      <c r="F97" s="97"/>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row>
    <row r="98" spans="2:86">
      <c r="B98" s="63" t="s">
        <v>94</v>
      </c>
      <c r="E98" s="98"/>
      <c r="F98" s="97"/>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row>
    <row r="99" spans="2:86">
      <c r="B99" s="63"/>
      <c r="E99" s="90"/>
      <c r="F99" s="97"/>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c r="BQ99" s="90"/>
      <c r="BR99" s="90"/>
      <c r="BS99" s="90"/>
      <c r="BT99" s="90"/>
      <c r="BU99" s="90"/>
      <c r="BV99" s="90"/>
      <c r="BW99" s="90"/>
      <c r="BX99" s="90"/>
      <c r="BY99" s="90"/>
      <c r="BZ99" s="90"/>
      <c r="CA99" s="90"/>
      <c r="CB99" s="90"/>
      <c r="CC99" s="90"/>
      <c r="CD99" s="90"/>
      <c r="CE99" s="90"/>
      <c r="CF99" s="90"/>
      <c r="CG99" s="90"/>
      <c r="CH99" s="90"/>
    </row>
    <row r="100" spans="2:86">
      <c r="B100" t="s">
        <v>90</v>
      </c>
      <c r="E100" s="90">
        <f>SUM(G100:CH100)</f>
        <v>15307.0279766888</v>
      </c>
      <c r="F100" s="97"/>
      <c r="G100" s="91">
        <f t="shared" ref="G100:BR101" si="44">G92*G$52</f>
        <v>-1</v>
      </c>
      <c r="H100" s="91">
        <f t="shared" si="44"/>
        <v>0</v>
      </c>
      <c r="I100" s="91">
        <f t="shared" si="44"/>
        <v>0</v>
      </c>
      <c r="J100" s="91">
        <f t="shared" si="44"/>
        <v>0</v>
      </c>
      <c r="K100" s="91">
        <f t="shared" si="44"/>
        <v>0</v>
      </c>
      <c r="L100" s="91">
        <f t="shared" si="44"/>
        <v>-13223.916827108202</v>
      </c>
      <c r="M100" s="91">
        <f t="shared" si="44"/>
        <v>461.03245020833327</v>
      </c>
      <c r="N100" s="91">
        <f t="shared" si="44"/>
        <v>732.41859375000001</v>
      </c>
      <c r="O100" s="91">
        <f t="shared" si="44"/>
        <v>779.59121279761905</v>
      </c>
      <c r="P100" s="91">
        <f t="shared" si="44"/>
        <v>0</v>
      </c>
      <c r="Q100" s="91">
        <f t="shared" si="44"/>
        <v>0</v>
      </c>
      <c r="R100" s="91">
        <f t="shared" si="44"/>
        <v>0</v>
      </c>
      <c r="S100" s="91">
        <f t="shared" si="44"/>
        <v>0</v>
      </c>
      <c r="T100" s="91">
        <f t="shared" si="44"/>
        <v>0</v>
      </c>
      <c r="U100" s="91">
        <f t="shared" si="44"/>
        <v>0</v>
      </c>
      <c r="V100" s="91">
        <f t="shared" si="44"/>
        <v>4302.0302950201885</v>
      </c>
      <c r="W100" s="91">
        <f t="shared" si="44"/>
        <v>598.43242934051148</v>
      </c>
      <c r="X100" s="91">
        <f t="shared" si="44"/>
        <v>493.27365776904747</v>
      </c>
      <c r="Y100" s="91">
        <f t="shared" si="44"/>
        <v>572.0314217442027</v>
      </c>
      <c r="Z100" s="91">
        <f t="shared" si="44"/>
        <v>506.58448240273174</v>
      </c>
      <c r="AA100" s="91">
        <f t="shared" si="44"/>
        <v>0</v>
      </c>
      <c r="AB100" s="91">
        <f t="shared" si="44"/>
        <v>1116.1379212560219</v>
      </c>
      <c r="AC100" s="91">
        <f t="shared" si="44"/>
        <v>523.04494633802688</v>
      </c>
      <c r="AD100" s="91">
        <f t="shared" si="44"/>
        <v>409.68304823738271</v>
      </c>
      <c r="AE100" s="91">
        <f t="shared" si="44"/>
        <v>426.035898379245</v>
      </c>
      <c r="AF100" s="91">
        <f t="shared" si="44"/>
        <v>555.16857109540467</v>
      </c>
      <c r="AG100" s="91">
        <f t="shared" si="44"/>
        <v>412.62556743752538</v>
      </c>
      <c r="AH100" s="91">
        <f t="shared" si="44"/>
        <v>399.63735345038776</v>
      </c>
      <c r="AI100" s="91">
        <f t="shared" si="44"/>
        <v>399.63735345038776</v>
      </c>
      <c r="AJ100" s="91">
        <f t="shared" si="44"/>
        <v>401.91470098793343</v>
      </c>
      <c r="AK100" s="91">
        <f t="shared" si="44"/>
        <v>387.05796944347492</v>
      </c>
      <c r="AL100" s="91">
        <f t="shared" si="44"/>
        <v>389.26363291809525</v>
      </c>
      <c r="AM100" s="91">
        <f t="shared" si="44"/>
        <v>374.87454667648893</v>
      </c>
      <c r="AN100" s="91">
        <f t="shared" si="44"/>
        <v>393.80753088751379</v>
      </c>
      <c r="AO100" s="91">
        <f t="shared" si="44"/>
        <v>379.76939796887348</v>
      </c>
      <c r="AP100" s="91">
        <f t="shared" si="44"/>
        <v>397.89820859136984</v>
      </c>
      <c r="AQ100" s="91">
        <f t="shared" si="44"/>
        <v>356.81099029291045</v>
      </c>
      <c r="AR100" s="91">
        <f t="shared" si="44"/>
        <v>428.27846525836998</v>
      </c>
      <c r="AS100" s="91">
        <f t="shared" si="44"/>
        <v>334.74658620496643</v>
      </c>
      <c r="AT100" s="91">
        <f t="shared" si="44"/>
        <v>339.61783728058106</v>
      </c>
      <c r="AU100" s="91">
        <f t="shared" si="44"/>
        <v>326.58203532191857</v>
      </c>
      <c r="AV100" s="91">
        <f t="shared" si="44"/>
        <v>318.61661982626202</v>
      </c>
      <c r="AW100" s="91">
        <f t="shared" si="44"/>
        <v>318.61661982626202</v>
      </c>
      <c r="AX100" s="91">
        <f t="shared" si="44"/>
        <v>310.84548275732885</v>
      </c>
      <c r="AY100" s="91">
        <f t="shared" si="44"/>
        <v>310.84548275732885</v>
      </c>
      <c r="AZ100" s="91">
        <f t="shared" si="44"/>
        <v>303.26388561690624</v>
      </c>
      <c r="BA100" s="91">
        <f t="shared" si="44"/>
        <v>303.26388561690624</v>
      </c>
      <c r="BB100" s="91">
        <f t="shared" si="44"/>
        <v>295.86720547990853</v>
      </c>
      <c r="BC100" s="91">
        <f t="shared" si="44"/>
        <v>354.9161714295696</v>
      </c>
      <c r="BD100" s="91">
        <f t="shared" si="44"/>
        <v>357.78142889707505</v>
      </c>
      <c r="BE100" s="91">
        <f t="shared" si="44"/>
        <v>456.08799021385494</v>
      </c>
      <c r="BF100" s="91">
        <f t="shared" si="44"/>
        <v>300.14574778490885</v>
      </c>
      <c r="BG100" s="91">
        <f t="shared" si="44"/>
        <v>316.81232202377981</v>
      </c>
      <c r="BH100" s="91">
        <f t="shared" si="44"/>
        <v>2192.1277417118595</v>
      </c>
      <c r="BI100" s="91">
        <f t="shared" si="44"/>
        <v>2341.0362644131542</v>
      </c>
      <c r="BJ100" s="91">
        <f t="shared" si="44"/>
        <v>2238.7753165645822</v>
      </c>
      <c r="BK100" s="91">
        <f t="shared" si="44"/>
        <v>614.95553436780278</v>
      </c>
      <c r="BL100" s="91">
        <f t="shared" si="44"/>
        <v>0</v>
      </c>
      <c r="BM100" s="91">
        <f t="shared" si="44"/>
        <v>0</v>
      </c>
      <c r="BN100" s="91">
        <f t="shared" si="44"/>
        <v>0</v>
      </c>
      <c r="BO100" s="91">
        <f t="shared" si="44"/>
        <v>0</v>
      </c>
      <c r="BP100" s="91">
        <f t="shared" si="44"/>
        <v>0</v>
      </c>
      <c r="BQ100" s="91">
        <f t="shared" si="44"/>
        <v>0</v>
      </c>
      <c r="BR100" s="91">
        <f t="shared" si="44"/>
        <v>0</v>
      </c>
      <c r="BS100" s="91">
        <f t="shared" ref="BS100:CH101" si="45">BS92*BS$52</f>
        <v>0</v>
      </c>
      <c r="BT100" s="91">
        <f t="shared" si="45"/>
        <v>0</v>
      </c>
      <c r="BU100" s="91">
        <f t="shared" si="45"/>
        <v>0</v>
      </c>
      <c r="BV100" s="91">
        <f t="shared" si="45"/>
        <v>0</v>
      </c>
      <c r="BW100" s="91">
        <f t="shared" si="45"/>
        <v>0</v>
      </c>
      <c r="BX100" s="91">
        <f t="shared" si="45"/>
        <v>0</v>
      </c>
      <c r="BY100" s="91">
        <f t="shared" si="45"/>
        <v>0</v>
      </c>
      <c r="BZ100" s="91">
        <f t="shared" si="45"/>
        <v>0</v>
      </c>
      <c r="CA100" s="91">
        <f t="shared" si="45"/>
        <v>0</v>
      </c>
      <c r="CB100" s="91">
        <f t="shared" si="45"/>
        <v>0</v>
      </c>
      <c r="CC100" s="91">
        <f t="shared" si="45"/>
        <v>0</v>
      </c>
      <c r="CD100" s="91">
        <f t="shared" si="45"/>
        <v>0</v>
      </c>
      <c r="CE100" s="91">
        <f t="shared" si="45"/>
        <v>0</v>
      </c>
      <c r="CF100" s="91">
        <f t="shared" si="45"/>
        <v>0</v>
      </c>
      <c r="CG100" s="91">
        <f t="shared" si="45"/>
        <v>0</v>
      </c>
      <c r="CH100" s="91">
        <f t="shared" si="45"/>
        <v>0</v>
      </c>
    </row>
    <row r="101" spans="2:86">
      <c r="B101" t="s">
        <v>91</v>
      </c>
      <c r="E101" s="88">
        <f>SUM(G101:CH101)</f>
        <v>-3663.384362819545</v>
      </c>
      <c r="F101" s="97"/>
      <c r="G101" s="95">
        <f t="shared" si="44"/>
        <v>-1</v>
      </c>
      <c r="H101" s="95">
        <f t="shared" si="44"/>
        <v>0</v>
      </c>
      <c r="I101" s="95">
        <f t="shared" si="44"/>
        <v>0</v>
      </c>
      <c r="J101" s="95">
        <f t="shared" si="44"/>
        <v>0</v>
      </c>
      <c r="K101" s="95">
        <f t="shared" si="44"/>
        <v>0</v>
      </c>
      <c r="L101" s="95">
        <f t="shared" si="44"/>
        <v>-13223.916827108202</v>
      </c>
      <c r="M101" s="95">
        <f t="shared" si="44"/>
        <v>461.03245020833327</v>
      </c>
      <c r="N101" s="95">
        <f t="shared" si="44"/>
        <v>732.41859375000001</v>
      </c>
      <c r="O101" s="95">
        <f t="shared" si="44"/>
        <v>779.59121279761905</v>
      </c>
      <c r="P101" s="95">
        <f t="shared" si="44"/>
        <v>0</v>
      </c>
      <c r="Q101" s="95">
        <f t="shared" si="44"/>
        <v>0</v>
      </c>
      <c r="R101" s="95">
        <f t="shared" si="44"/>
        <v>0</v>
      </c>
      <c r="S101" s="95">
        <f t="shared" si="44"/>
        <v>0</v>
      </c>
      <c r="T101" s="95">
        <f t="shared" si="44"/>
        <v>0</v>
      </c>
      <c r="U101" s="95">
        <f t="shared" si="44"/>
        <v>0</v>
      </c>
      <c r="V101" s="95">
        <f>V93*V$52</f>
        <v>4302.0302950201885</v>
      </c>
      <c r="W101" s="95">
        <f t="shared" si="44"/>
        <v>598.43242934051148</v>
      </c>
      <c r="X101" s="95">
        <f t="shared" si="44"/>
        <v>493.27365776904747</v>
      </c>
      <c r="Y101" s="95">
        <f t="shared" si="44"/>
        <v>572.0314217442027</v>
      </c>
      <c r="Z101" s="95">
        <f t="shared" si="44"/>
        <v>506.58448240273174</v>
      </c>
      <c r="AA101" s="95">
        <f t="shared" si="44"/>
        <v>0</v>
      </c>
      <c r="AB101" s="95">
        <f t="shared" si="44"/>
        <v>1116.1379212560219</v>
      </c>
      <c r="AC101" s="95">
        <f t="shared" si="44"/>
        <v>0</v>
      </c>
      <c r="AD101" s="95">
        <f t="shared" si="44"/>
        <v>0</v>
      </c>
      <c r="AE101" s="95">
        <f t="shared" si="44"/>
        <v>0</v>
      </c>
      <c r="AF101" s="95">
        <f t="shared" si="44"/>
        <v>0</v>
      </c>
      <c r="AG101" s="95">
        <f t="shared" si="44"/>
        <v>0</v>
      </c>
      <c r="AH101" s="95">
        <f t="shared" si="44"/>
        <v>0</v>
      </c>
      <c r="AI101" s="95">
        <f t="shared" si="44"/>
        <v>0</v>
      </c>
      <c r="AJ101" s="95">
        <f t="shared" si="44"/>
        <v>0</v>
      </c>
      <c r="AK101" s="95">
        <f t="shared" si="44"/>
        <v>0</v>
      </c>
      <c r="AL101" s="95">
        <f t="shared" si="44"/>
        <v>0</v>
      </c>
      <c r="AM101" s="95">
        <f t="shared" si="44"/>
        <v>0</v>
      </c>
      <c r="AN101" s="95">
        <f t="shared" si="44"/>
        <v>0</v>
      </c>
      <c r="AO101" s="95">
        <f t="shared" si="44"/>
        <v>0</v>
      </c>
      <c r="AP101" s="95">
        <f t="shared" si="44"/>
        <v>0</v>
      </c>
      <c r="AQ101" s="95">
        <f t="shared" si="44"/>
        <v>0</v>
      </c>
      <c r="AR101" s="95">
        <f t="shared" si="44"/>
        <v>0</v>
      </c>
      <c r="AS101" s="95">
        <f t="shared" si="44"/>
        <v>0</v>
      </c>
      <c r="AT101" s="95">
        <f t="shared" si="44"/>
        <v>0</v>
      </c>
      <c r="AU101" s="95">
        <f t="shared" si="44"/>
        <v>0</v>
      </c>
      <c r="AV101" s="95">
        <f t="shared" si="44"/>
        <v>0</v>
      </c>
      <c r="AW101" s="95">
        <f t="shared" si="44"/>
        <v>0</v>
      </c>
      <c r="AX101" s="95">
        <f t="shared" si="44"/>
        <v>0</v>
      </c>
      <c r="AY101" s="95">
        <f t="shared" si="44"/>
        <v>0</v>
      </c>
      <c r="AZ101" s="95">
        <f t="shared" si="44"/>
        <v>0</v>
      </c>
      <c r="BA101" s="95">
        <f t="shared" si="44"/>
        <v>0</v>
      </c>
      <c r="BB101" s="95">
        <f t="shared" si="44"/>
        <v>0</v>
      </c>
      <c r="BC101" s="95">
        <f t="shared" si="44"/>
        <v>0</v>
      </c>
      <c r="BD101" s="95">
        <f t="shared" si="44"/>
        <v>0</v>
      </c>
      <c r="BE101" s="95">
        <f t="shared" si="44"/>
        <v>0</v>
      </c>
      <c r="BF101" s="95">
        <f t="shared" si="44"/>
        <v>0</v>
      </c>
      <c r="BG101" s="95">
        <f t="shared" si="44"/>
        <v>0</v>
      </c>
      <c r="BH101" s="95">
        <f t="shared" si="44"/>
        <v>0</v>
      </c>
      <c r="BI101" s="95">
        <f t="shared" si="44"/>
        <v>0</v>
      </c>
      <c r="BJ101" s="95">
        <f t="shared" si="44"/>
        <v>0</v>
      </c>
      <c r="BK101" s="95">
        <f t="shared" si="44"/>
        <v>0</v>
      </c>
      <c r="BL101" s="95">
        <f t="shared" si="44"/>
        <v>0</v>
      </c>
      <c r="BM101" s="95">
        <f t="shared" si="44"/>
        <v>0</v>
      </c>
      <c r="BN101" s="95">
        <f t="shared" si="44"/>
        <v>0</v>
      </c>
      <c r="BO101" s="95">
        <f t="shared" si="44"/>
        <v>0</v>
      </c>
      <c r="BP101" s="95">
        <f t="shared" si="44"/>
        <v>0</v>
      </c>
      <c r="BQ101" s="95">
        <f t="shared" si="44"/>
        <v>0</v>
      </c>
      <c r="BR101" s="95">
        <f t="shared" si="44"/>
        <v>0</v>
      </c>
      <c r="BS101" s="95">
        <f t="shared" si="45"/>
        <v>0</v>
      </c>
      <c r="BT101" s="95">
        <f t="shared" si="45"/>
        <v>0</v>
      </c>
      <c r="BU101" s="95">
        <f t="shared" si="45"/>
        <v>0</v>
      </c>
      <c r="BV101" s="95">
        <f t="shared" si="45"/>
        <v>0</v>
      </c>
      <c r="BW101" s="95">
        <f t="shared" si="45"/>
        <v>0</v>
      </c>
      <c r="BX101" s="95">
        <f t="shared" si="45"/>
        <v>0</v>
      </c>
      <c r="BY101" s="95">
        <f t="shared" si="45"/>
        <v>0</v>
      </c>
      <c r="BZ101" s="95">
        <f t="shared" si="45"/>
        <v>0</v>
      </c>
      <c r="CA101" s="95">
        <f t="shared" si="45"/>
        <v>0</v>
      </c>
      <c r="CB101" s="95">
        <f t="shared" si="45"/>
        <v>0</v>
      </c>
      <c r="CC101" s="95">
        <f t="shared" si="45"/>
        <v>0</v>
      </c>
      <c r="CD101" s="95">
        <f t="shared" si="45"/>
        <v>0</v>
      </c>
      <c r="CE101" s="95">
        <f t="shared" si="45"/>
        <v>0</v>
      </c>
      <c r="CF101" s="95">
        <f t="shared" si="45"/>
        <v>0</v>
      </c>
      <c r="CG101" s="95">
        <f t="shared" si="45"/>
        <v>0</v>
      </c>
      <c r="CH101" s="95">
        <f t="shared" si="45"/>
        <v>0</v>
      </c>
    </row>
    <row r="102" spans="2:86">
      <c r="E102" s="88"/>
      <c r="F102" s="97"/>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row>
    <row r="103" spans="2:86">
      <c r="B103" t="s">
        <v>92</v>
      </c>
      <c r="E103" s="90">
        <f>SUM(G103:CH103)</f>
        <v>15659.21254726016</v>
      </c>
      <c r="F103" s="97"/>
      <c r="G103" s="91">
        <f t="shared" ref="G103:BR104" si="46">G95*G$52</f>
        <v>-1</v>
      </c>
      <c r="H103" s="91">
        <f t="shared" si="46"/>
        <v>0</v>
      </c>
      <c r="I103" s="91">
        <f t="shared" si="46"/>
        <v>0</v>
      </c>
      <c r="J103" s="91">
        <f t="shared" si="46"/>
        <v>0</v>
      </c>
      <c r="K103" s="91">
        <f t="shared" si="46"/>
        <v>0</v>
      </c>
      <c r="L103" s="91">
        <f t="shared" si="46"/>
        <v>-13223.916827108202</v>
      </c>
      <c r="M103" s="91">
        <f t="shared" si="46"/>
        <v>461.03245020833327</v>
      </c>
      <c r="N103" s="91">
        <f t="shared" si="46"/>
        <v>732.41859375000001</v>
      </c>
      <c r="O103" s="91">
        <f t="shared" si="46"/>
        <v>779.59121279761905</v>
      </c>
      <c r="P103" s="91">
        <f t="shared" si="46"/>
        <v>0</v>
      </c>
      <c r="Q103" s="91">
        <f t="shared" si="46"/>
        <v>0</v>
      </c>
      <c r="R103" s="91">
        <f t="shared" si="46"/>
        <v>18.39355290819902</v>
      </c>
      <c r="S103" s="91">
        <f t="shared" si="46"/>
        <v>0</v>
      </c>
      <c r="T103" s="91">
        <f t="shared" si="46"/>
        <v>14.734107997265891</v>
      </c>
      <c r="U103" s="91">
        <f t="shared" si="46"/>
        <v>0</v>
      </c>
      <c r="V103" s="91">
        <f t="shared" si="46"/>
        <v>4310.2219504710638</v>
      </c>
      <c r="W103" s="91">
        <f t="shared" si="46"/>
        <v>598.43242934051148</v>
      </c>
      <c r="X103" s="91">
        <f t="shared" si="46"/>
        <v>520.95406495331247</v>
      </c>
      <c r="Y103" s="91">
        <f t="shared" si="46"/>
        <v>572.0314217442027</v>
      </c>
      <c r="Z103" s="91">
        <f t="shared" si="46"/>
        <v>518.9260642692517</v>
      </c>
      <c r="AA103" s="91">
        <f t="shared" si="46"/>
        <v>8.1212912357902454</v>
      </c>
      <c r="AB103" s="91">
        <f t="shared" si="46"/>
        <v>1124.2348906679949</v>
      </c>
      <c r="AC103" s="91">
        <f t="shared" si="46"/>
        <v>530.16995085449867</v>
      </c>
      <c r="AD103" s="91">
        <f t="shared" si="46"/>
        <v>417.18304823738276</v>
      </c>
      <c r="AE103" s="91">
        <f t="shared" si="46"/>
        <v>433.535898379245</v>
      </c>
      <c r="AF103" s="91">
        <f t="shared" si="46"/>
        <v>562.66857109540467</v>
      </c>
      <c r="AG103" s="91">
        <f t="shared" si="46"/>
        <v>420.12556743752538</v>
      </c>
      <c r="AH103" s="91">
        <f t="shared" si="46"/>
        <v>407.13735345038776</v>
      </c>
      <c r="AI103" s="91">
        <f t="shared" si="46"/>
        <v>407.13735345038776</v>
      </c>
      <c r="AJ103" s="91">
        <f t="shared" si="46"/>
        <v>409.41470098793337</v>
      </c>
      <c r="AK103" s="91">
        <f t="shared" si="46"/>
        <v>394.55796944347486</v>
      </c>
      <c r="AL103" s="91">
        <f t="shared" si="46"/>
        <v>396.7636329180952</v>
      </c>
      <c r="AM103" s="91">
        <f t="shared" si="46"/>
        <v>382.37454667648893</v>
      </c>
      <c r="AN103" s="91">
        <f t="shared" si="46"/>
        <v>401.30753088751374</v>
      </c>
      <c r="AO103" s="91">
        <f t="shared" si="46"/>
        <v>387.26939796887348</v>
      </c>
      <c r="AP103" s="91">
        <f t="shared" si="46"/>
        <v>405.39820859136984</v>
      </c>
      <c r="AQ103" s="91">
        <f t="shared" si="46"/>
        <v>364.31099029291039</v>
      </c>
      <c r="AR103" s="91">
        <f t="shared" si="46"/>
        <v>435.77846525836998</v>
      </c>
      <c r="AS103" s="91">
        <f t="shared" si="46"/>
        <v>342.24658620496643</v>
      </c>
      <c r="AT103" s="91">
        <f t="shared" si="46"/>
        <v>347.11783728058111</v>
      </c>
      <c r="AU103" s="91">
        <f t="shared" si="46"/>
        <v>334.08203532191857</v>
      </c>
      <c r="AV103" s="91">
        <f t="shared" si="46"/>
        <v>326.11661982626202</v>
      </c>
      <c r="AW103" s="91">
        <f t="shared" si="46"/>
        <v>326.11661982626202</v>
      </c>
      <c r="AX103" s="91">
        <f t="shared" si="46"/>
        <v>318.3454827573288</v>
      </c>
      <c r="AY103" s="91">
        <f t="shared" si="46"/>
        <v>318.3454827573288</v>
      </c>
      <c r="AZ103" s="91">
        <f t="shared" si="46"/>
        <v>310.76388561690624</v>
      </c>
      <c r="BA103" s="91">
        <f t="shared" si="46"/>
        <v>310.76388561690624</v>
      </c>
      <c r="BB103" s="91">
        <f t="shared" si="46"/>
        <v>303.36720547990853</v>
      </c>
      <c r="BC103" s="91">
        <f t="shared" si="46"/>
        <v>362.4161714295696</v>
      </c>
      <c r="BD103" s="91">
        <f t="shared" si="46"/>
        <v>365.28142889707505</v>
      </c>
      <c r="BE103" s="91">
        <f t="shared" si="46"/>
        <v>463.58799021385494</v>
      </c>
      <c r="BF103" s="91">
        <f t="shared" si="46"/>
        <v>307.64574778490885</v>
      </c>
      <c r="BG103" s="91">
        <f t="shared" si="46"/>
        <v>324.31232202377981</v>
      </c>
      <c r="BH103" s="91">
        <f t="shared" si="46"/>
        <v>2199.6277417118595</v>
      </c>
      <c r="BI103" s="91">
        <f t="shared" si="46"/>
        <v>2348.5362644131542</v>
      </c>
      <c r="BJ103" s="91">
        <f t="shared" si="46"/>
        <v>2246.2753165645827</v>
      </c>
      <c r="BK103" s="91">
        <f t="shared" si="46"/>
        <v>614.95553436780278</v>
      </c>
      <c r="BL103" s="91">
        <f t="shared" si="46"/>
        <v>0</v>
      </c>
      <c r="BM103" s="91">
        <f t="shared" si="46"/>
        <v>0</v>
      </c>
      <c r="BN103" s="91">
        <f t="shared" si="46"/>
        <v>0</v>
      </c>
      <c r="BO103" s="91">
        <f t="shared" si="46"/>
        <v>0</v>
      </c>
      <c r="BP103" s="91">
        <f t="shared" si="46"/>
        <v>0</v>
      </c>
      <c r="BQ103" s="91">
        <f t="shared" si="46"/>
        <v>0</v>
      </c>
      <c r="BR103" s="91">
        <f t="shared" si="46"/>
        <v>0</v>
      </c>
      <c r="BS103" s="91">
        <f t="shared" ref="BS103:CH104" si="47">BS95*BS$52</f>
        <v>0</v>
      </c>
      <c r="BT103" s="91">
        <f t="shared" si="47"/>
        <v>0</v>
      </c>
      <c r="BU103" s="91">
        <f t="shared" si="47"/>
        <v>0</v>
      </c>
      <c r="BV103" s="91">
        <f t="shared" si="47"/>
        <v>0</v>
      </c>
      <c r="BW103" s="91">
        <f t="shared" si="47"/>
        <v>0</v>
      </c>
      <c r="BX103" s="91">
        <f t="shared" si="47"/>
        <v>0</v>
      </c>
      <c r="BY103" s="91">
        <f t="shared" si="47"/>
        <v>0</v>
      </c>
      <c r="BZ103" s="91">
        <f t="shared" si="47"/>
        <v>0</v>
      </c>
      <c r="CA103" s="91">
        <f t="shared" si="47"/>
        <v>0</v>
      </c>
      <c r="CB103" s="91">
        <f t="shared" si="47"/>
        <v>0</v>
      </c>
      <c r="CC103" s="91">
        <f t="shared" si="47"/>
        <v>0</v>
      </c>
      <c r="CD103" s="91">
        <f t="shared" si="47"/>
        <v>0</v>
      </c>
      <c r="CE103" s="91">
        <f t="shared" si="47"/>
        <v>0</v>
      </c>
      <c r="CF103" s="91">
        <f t="shared" si="47"/>
        <v>0</v>
      </c>
      <c r="CG103" s="91">
        <f t="shared" si="47"/>
        <v>0</v>
      </c>
      <c r="CH103" s="91">
        <f t="shared" si="47"/>
        <v>0</v>
      </c>
    </row>
    <row r="104" spans="2:86">
      <c r="B104" t="s">
        <v>93</v>
      </c>
      <c r="E104" s="88">
        <f>SUM(G104:CH104)</f>
        <v>-3565.8247967646553</v>
      </c>
      <c r="F104" s="97"/>
      <c r="G104" s="95">
        <f t="shared" si="46"/>
        <v>-1</v>
      </c>
      <c r="H104" s="95">
        <f t="shared" si="46"/>
        <v>0</v>
      </c>
      <c r="I104" s="95">
        <f t="shared" si="46"/>
        <v>0</v>
      </c>
      <c r="J104" s="95">
        <f t="shared" si="46"/>
        <v>0</v>
      </c>
      <c r="K104" s="95">
        <f t="shared" si="46"/>
        <v>0</v>
      </c>
      <c r="L104" s="95">
        <f t="shared" si="46"/>
        <v>-13223.916827108202</v>
      </c>
      <c r="M104" s="95">
        <f t="shared" si="46"/>
        <v>461.03245020833327</v>
      </c>
      <c r="N104" s="95">
        <f t="shared" si="46"/>
        <v>732.41859375000001</v>
      </c>
      <c r="O104" s="95">
        <f t="shared" si="46"/>
        <v>779.59121279761905</v>
      </c>
      <c r="P104" s="95">
        <f t="shared" si="46"/>
        <v>0</v>
      </c>
      <c r="Q104" s="95">
        <f t="shared" si="46"/>
        <v>0</v>
      </c>
      <c r="R104" s="95">
        <f t="shared" si="46"/>
        <v>18.39355290819902</v>
      </c>
      <c r="S104" s="95">
        <f t="shared" si="46"/>
        <v>0</v>
      </c>
      <c r="T104" s="95">
        <f t="shared" si="46"/>
        <v>14.734107997265891</v>
      </c>
      <c r="U104" s="95">
        <f t="shared" si="46"/>
        <v>0</v>
      </c>
      <c r="V104" s="95">
        <f t="shared" si="46"/>
        <v>4310.2219504710638</v>
      </c>
      <c r="W104" s="95">
        <f t="shared" si="46"/>
        <v>598.43242934051148</v>
      </c>
      <c r="X104" s="95">
        <f t="shared" si="46"/>
        <v>520.95406495331247</v>
      </c>
      <c r="Y104" s="95">
        <f t="shared" si="46"/>
        <v>572.0314217442027</v>
      </c>
      <c r="Z104" s="95">
        <f t="shared" si="46"/>
        <v>518.9260642692517</v>
      </c>
      <c r="AA104" s="95">
        <f t="shared" si="46"/>
        <v>8.1212912357902454</v>
      </c>
      <c r="AB104" s="95">
        <f t="shared" si="46"/>
        <v>1124.2348906679949</v>
      </c>
      <c r="AC104" s="95">
        <f t="shared" si="46"/>
        <v>0</v>
      </c>
      <c r="AD104" s="95">
        <f t="shared" si="46"/>
        <v>0</v>
      </c>
      <c r="AE104" s="95">
        <f t="shared" si="46"/>
        <v>0</v>
      </c>
      <c r="AF104" s="95">
        <f t="shared" si="46"/>
        <v>0</v>
      </c>
      <c r="AG104" s="95">
        <f t="shared" si="46"/>
        <v>0</v>
      </c>
      <c r="AH104" s="95">
        <f t="shared" si="46"/>
        <v>0</v>
      </c>
      <c r="AI104" s="95">
        <f t="shared" si="46"/>
        <v>0</v>
      </c>
      <c r="AJ104" s="95">
        <f t="shared" si="46"/>
        <v>0</v>
      </c>
      <c r="AK104" s="95">
        <f t="shared" si="46"/>
        <v>0</v>
      </c>
      <c r="AL104" s="95">
        <f t="shared" si="46"/>
        <v>0</v>
      </c>
      <c r="AM104" s="95">
        <f t="shared" si="46"/>
        <v>0</v>
      </c>
      <c r="AN104" s="95">
        <f t="shared" si="46"/>
        <v>0</v>
      </c>
      <c r="AO104" s="95">
        <f t="shared" si="46"/>
        <v>0</v>
      </c>
      <c r="AP104" s="95">
        <f t="shared" si="46"/>
        <v>0</v>
      </c>
      <c r="AQ104" s="95">
        <f t="shared" si="46"/>
        <v>0</v>
      </c>
      <c r="AR104" s="95">
        <f t="shared" si="46"/>
        <v>0</v>
      </c>
      <c r="AS104" s="95">
        <f t="shared" si="46"/>
        <v>0</v>
      </c>
      <c r="AT104" s="95">
        <f t="shared" si="46"/>
        <v>0</v>
      </c>
      <c r="AU104" s="95">
        <f t="shared" si="46"/>
        <v>0</v>
      </c>
      <c r="AV104" s="95">
        <f t="shared" si="46"/>
        <v>0</v>
      </c>
      <c r="AW104" s="95">
        <f t="shared" si="46"/>
        <v>0</v>
      </c>
      <c r="AX104" s="95">
        <f t="shared" si="46"/>
        <v>0</v>
      </c>
      <c r="AY104" s="95">
        <f t="shared" si="46"/>
        <v>0</v>
      </c>
      <c r="AZ104" s="95">
        <f t="shared" si="46"/>
        <v>0</v>
      </c>
      <c r="BA104" s="95">
        <f t="shared" si="46"/>
        <v>0</v>
      </c>
      <c r="BB104" s="95">
        <f t="shared" si="46"/>
        <v>0</v>
      </c>
      <c r="BC104" s="95">
        <f t="shared" si="46"/>
        <v>0</v>
      </c>
      <c r="BD104" s="95">
        <f t="shared" si="46"/>
        <v>0</v>
      </c>
      <c r="BE104" s="95">
        <f t="shared" si="46"/>
        <v>0</v>
      </c>
      <c r="BF104" s="95">
        <f t="shared" si="46"/>
        <v>0</v>
      </c>
      <c r="BG104" s="95">
        <f t="shared" si="46"/>
        <v>0</v>
      </c>
      <c r="BH104" s="95">
        <f t="shared" si="46"/>
        <v>0</v>
      </c>
      <c r="BI104" s="95">
        <f t="shared" si="46"/>
        <v>0</v>
      </c>
      <c r="BJ104" s="95">
        <f t="shared" si="46"/>
        <v>0</v>
      </c>
      <c r="BK104" s="95">
        <f t="shared" si="46"/>
        <v>0</v>
      </c>
      <c r="BL104" s="95">
        <f t="shared" si="46"/>
        <v>0</v>
      </c>
      <c r="BM104" s="95">
        <f t="shared" si="46"/>
        <v>0</v>
      </c>
      <c r="BN104" s="95">
        <f t="shared" si="46"/>
        <v>0</v>
      </c>
      <c r="BO104" s="95">
        <f t="shared" si="46"/>
        <v>0</v>
      </c>
      <c r="BP104" s="95">
        <f t="shared" si="46"/>
        <v>0</v>
      </c>
      <c r="BQ104" s="95">
        <f t="shared" si="46"/>
        <v>0</v>
      </c>
      <c r="BR104" s="95">
        <f t="shared" si="46"/>
        <v>0</v>
      </c>
      <c r="BS104" s="95">
        <f t="shared" si="47"/>
        <v>0</v>
      </c>
      <c r="BT104" s="95">
        <f t="shared" si="47"/>
        <v>0</v>
      </c>
      <c r="BU104" s="95">
        <f t="shared" si="47"/>
        <v>0</v>
      </c>
      <c r="BV104" s="95">
        <f t="shared" si="47"/>
        <v>0</v>
      </c>
      <c r="BW104" s="95">
        <f t="shared" si="47"/>
        <v>0</v>
      </c>
      <c r="BX104" s="95">
        <f t="shared" si="47"/>
        <v>0</v>
      </c>
      <c r="BY104" s="95">
        <f t="shared" si="47"/>
        <v>0</v>
      </c>
      <c r="BZ104" s="95">
        <f t="shared" si="47"/>
        <v>0</v>
      </c>
      <c r="CA104" s="95">
        <f t="shared" si="47"/>
        <v>0</v>
      </c>
      <c r="CB104" s="95">
        <f t="shared" si="47"/>
        <v>0</v>
      </c>
      <c r="CC104" s="95">
        <f t="shared" si="47"/>
        <v>0</v>
      </c>
      <c r="CD104" s="95">
        <f t="shared" si="47"/>
        <v>0</v>
      </c>
      <c r="CE104" s="95">
        <f t="shared" si="47"/>
        <v>0</v>
      </c>
      <c r="CF104" s="95">
        <f t="shared" si="47"/>
        <v>0</v>
      </c>
      <c r="CG104" s="95">
        <f t="shared" si="47"/>
        <v>0</v>
      </c>
      <c r="CH104" s="95">
        <f t="shared" si="47"/>
        <v>0</v>
      </c>
    </row>
    <row r="105" spans="2:86">
      <c r="B105" s="63"/>
    </row>
    <row r="106" spans="2:86">
      <c r="B106" s="79" t="s">
        <v>95</v>
      </c>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row>
    <row r="108" spans="2:86">
      <c r="B108" s="100" t="str">
        <f>B14</f>
        <v>Interserve</v>
      </c>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row>
    <row r="110" spans="2:86" s="63" customFormat="1">
      <c r="B110" t="s">
        <v>96</v>
      </c>
      <c r="C110"/>
      <c r="D110"/>
      <c r="E110" s="90">
        <f>SUM(G110:CH110)</f>
        <v>0</v>
      </c>
      <c r="G110" s="95">
        <f t="shared" ref="G110:BR110" si="48">(G$28*$C$14)+(G$29*$D$14)+(G$30*$C$14)</f>
        <v>0</v>
      </c>
      <c r="H110" s="95">
        <f t="shared" si="48"/>
        <v>0</v>
      </c>
      <c r="I110" s="95">
        <f t="shared" si="48"/>
        <v>0</v>
      </c>
      <c r="J110" s="95">
        <f t="shared" si="48"/>
        <v>0</v>
      </c>
      <c r="K110" s="95">
        <f t="shared" si="48"/>
        <v>0</v>
      </c>
      <c r="L110" s="95">
        <f t="shared" si="48"/>
        <v>0</v>
      </c>
      <c r="M110" s="95">
        <f t="shared" si="48"/>
        <v>0</v>
      </c>
      <c r="N110" s="95">
        <f t="shared" si="48"/>
        <v>0</v>
      </c>
      <c r="O110" s="95">
        <f t="shared" si="48"/>
        <v>0</v>
      </c>
      <c r="P110" s="95">
        <f t="shared" si="48"/>
        <v>0</v>
      </c>
      <c r="Q110" s="95">
        <f t="shared" si="48"/>
        <v>0</v>
      </c>
      <c r="R110" s="95">
        <f t="shared" si="48"/>
        <v>0</v>
      </c>
      <c r="S110" s="95">
        <f t="shared" si="48"/>
        <v>0</v>
      </c>
      <c r="T110" s="95">
        <f t="shared" si="48"/>
        <v>0</v>
      </c>
      <c r="U110" s="95">
        <f t="shared" si="48"/>
        <v>0</v>
      </c>
      <c r="V110" s="95">
        <f t="shared" si="48"/>
        <v>0</v>
      </c>
      <c r="W110" s="95">
        <f t="shared" si="48"/>
        <v>0</v>
      </c>
      <c r="X110" s="95">
        <f t="shared" si="48"/>
        <v>0</v>
      </c>
      <c r="Y110" s="95">
        <f t="shared" si="48"/>
        <v>0</v>
      </c>
      <c r="Z110" s="95">
        <f t="shared" si="48"/>
        <v>0</v>
      </c>
      <c r="AA110" s="95">
        <f t="shared" si="48"/>
        <v>0</v>
      </c>
      <c r="AB110" s="95">
        <f t="shared" si="48"/>
        <v>0</v>
      </c>
      <c r="AC110" s="95">
        <f t="shared" si="48"/>
        <v>0</v>
      </c>
      <c r="AD110" s="95">
        <f t="shared" si="48"/>
        <v>0</v>
      </c>
      <c r="AE110" s="95">
        <f t="shared" si="48"/>
        <v>0</v>
      </c>
      <c r="AF110" s="95">
        <f t="shared" si="48"/>
        <v>0</v>
      </c>
      <c r="AG110" s="95">
        <f t="shared" si="48"/>
        <v>0</v>
      </c>
      <c r="AH110" s="95">
        <f t="shared" si="48"/>
        <v>0</v>
      </c>
      <c r="AI110" s="95">
        <f t="shared" si="48"/>
        <v>0</v>
      </c>
      <c r="AJ110" s="95">
        <f t="shared" si="48"/>
        <v>0</v>
      </c>
      <c r="AK110" s="95">
        <f t="shared" si="48"/>
        <v>0</v>
      </c>
      <c r="AL110" s="95">
        <f t="shared" si="48"/>
        <v>0</v>
      </c>
      <c r="AM110" s="95">
        <f t="shared" si="48"/>
        <v>0</v>
      </c>
      <c r="AN110" s="95">
        <f t="shared" si="48"/>
        <v>0</v>
      </c>
      <c r="AO110" s="95">
        <f t="shared" si="48"/>
        <v>0</v>
      </c>
      <c r="AP110" s="95">
        <f t="shared" si="48"/>
        <v>0</v>
      </c>
      <c r="AQ110" s="95">
        <f t="shared" si="48"/>
        <v>0</v>
      </c>
      <c r="AR110" s="95">
        <f t="shared" si="48"/>
        <v>0</v>
      </c>
      <c r="AS110" s="95">
        <f t="shared" si="48"/>
        <v>0</v>
      </c>
      <c r="AT110" s="95">
        <f t="shared" si="48"/>
        <v>0</v>
      </c>
      <c r="AU110" s="95">
        <f t="shared" si="48"/>
        <v>0</v>
      </c>
      <c r="AV110" s="95">
        <f t="shared" si="48"/>
        <v>0</v>
      </c>
      <c r="AW110" s="95">
        <f t="shared" si="48"/>
        <v>0</v>
      </c>
      <c r="AX110" s="95">
        <f t="shared" si="48"/>
        <v>0</v>
      </c>
      <c r="AY110" s="95">
        <f t="shared" si="48"/>
        <v>0</v>
      </c>
      <c r="AZ110" s="95">
        <f t="shared" si="48"/>
        <v>0</v>
      </c>
      <c r="BA110" s="95">
        <f t="shared" si="48"/>
        <v>0</v>
      </c>
      <c r="BB110" s="95">
        <f t="shared" si="48"/>
        <v>0</v>
      </c>
      <c r="BC110" s="95">
        <f t="shared" si="48"/>
        <v>0</v>
      </c>
      <c r="BD110" s="95">
        <f t="shared" si="48"/>
        <v>0</v>
      </c>
      <c r="BE110" s="95">
        <f t="shared" si="48"/>
        <v>0</v>
      </c>
      <c r="BF110" s="95">
        <f t="shared" si="48"/>
        <v>0</v>
      </c>
      <c r="BG110" s="95">
        <f t="shared" si="48"/>
        <v>0</v>
      </c>
      <c r="BH110" s="95">
        <f t="shared" si="48"/>
        <v>0</v>
      </c>
      <c r="BI110" s="95">
        <f t="shared" si="48"/>
        <v>0</v>
      </c>
      <c r="BJ110" s="95">
        <f t="shared" si="48"/>
        <v>0</v>
      </c>
      <c r="BK110" s="95">
        <f t="shared" si="48"/>
        <v>0</v>
      </c>
      <c r="BL110" s="95">
        <f t="shared" si="48"/>
        <v>0</v>
      </c>
      <c r="BM110" s="95">
        <f t="shared" si="48"/>
        <v>0</v>
      </c>
      <c r="BN110" s="95">
        <f t="shared" si="48"/>
        <v>0</v>
      </c>
      <c r="BO110" s="95">
        <f t="shared" si="48"/>
        <v>0</v>
      </c>
      <c r="BP110" s="95">
        <f t="shared" si="48"/>
        <v>0</v>
      </c>
      <c r="BQ110" s="95">
        <f t="shared" si="48"/>
        <v>0</v>
      </c>
      <c r="BR110" s="95">
        <f t="shared" si="48"/>
        <v>0</v>
      </c>
      <c r="BS110" s="95">
        <f t="shared" ref="BS110:CH110" si="49">(BS$28*$C$14)+(BS$29*$D$14)+(BS$30*$C$14)</f>
        <v>0</v>
      </c>
      <c r="BT110" s="95">
        <f t="shared" si="49"/>
        <v>0</v>
      </c>
      <c r="BU110" s="95">
        <f t="shared" si="49"/>
        <v>0</v>
      </c>
      <c r="BV110" s="95">
        <f t="shared" si="49"/>
        <v>0</v>
      </c>
      <c r="BW110" s="95">
        <f t="shared" si="49"/>
        <v>0</v>
      </c>
      <c r="BX110" s="95">
        <f t="shared" si="49"/>
        <v>0</v>
      </c>
      <c r="BY110" s="95">
        <f t="shared" si="49"/>
        <v>0</v>
      </c>
      <c r="BZ110" s="95">
        <f t="shared" si="49"/>
        <v>0</v>
      </c>
      <c r="CA110" s="95">
        <f t="shared" si="49"/>
        <v>0</v>
      </c>
      <c r="CB110" s="95">
        <f t="shared" si="49"/>
        <v>0</v>
      </c>
      <c r="CC110" s="95">
        <f t="shared" si="49"/>
        <v>0</v>
      </c>
      <c r="CD110" s="95">
        <f t="shared" si="49"/>
        <v>0</v>
      </c>
      <c r="CE110" s="95">
        <f t="shared" si="49"/>
        <v>0</v>
      </c>
      <c r="CF110" s="95">
        <f t="shared" si="49"/>
        <v>0</v>
      </c>
      <c r="CG110" s="95">
        <f t="shared" si="49"/>
        <v>0</v>
      </c>
      <c r="CH110" s="95">
        <f t="shared" si="49"/>
        <v>0</v>
      </c>
    </row>
    <row r="111" spans="2:86">
      <c r="B111" t="s">
        <v>97</v>
      </c>
      <c r="E111" s="90">
        <f>SUM(G111:CH111)</f>
        <v>0</v>
      </c>
      <c r="G111" s="95">
        <f t="shared" ref="G111:BR111" si="50">(G$56*$C$14)+(G$57*$D$14)+(G$58*$D$14)+(G$59*$C$14)</f>
        <v>0</v>
      </c>
      <c r="H111" s="95">
        <f t="shared" si="50"/>
        <v>0</v>
      </c>
      <c r="I111" s="95">
        <f t="shared" si="50"/>
        <v>0</v>
      </c>
      <c r="J111" s="95">
        <f t="shared" si="50"/>
        <v>0</v>
      </c>
      <c r="K111" s="95">
        <f t="shared" si="50"/>
        <v>0</v>
      </c>
      <c r="L111" s="95">
        <f t="shared" si="50"/>
        <v>0</v>
      </c>
      <c r="M111" s="95">
        <f t="shared" si="50"/>
        <v>0</v>
      </c>
      <c r="N111" s="95">
        <f t="shared" si="50"/>
        <v>0</v>
      </c>
      <c r="O111" s="95">
        <f t="shared" si="50"/>
        <v>0</v>
      </c>
      <c r="P111" s="95">
        <f t="shared" si="50"/>
        <v>0</v>
      </c>
      <c r="Q111" s="95">
        <f t="shared" si="50"/>
        <v>0</v>
      </c>
      <c r="R111" s="95">
        <f t="shared" si="50"/>
        <v>0</v>
      </c>
      <c r="S111" s="95">
        <f t="shared" si="50"/>
        <v>0</v>
      </c>
      <c r="T111" s="95">
        <f t="shared" si="50"/>
        <v>0</v>
      </c>
      <c r="U111" s="95">
        <f t="shared" si="50"/>
        <v>0</v>
      </c>
      <c r="V111" s="95">
        <f t="shared" si="50"/>
        <v>0</v>
      </c>
      <c r="W111" s="95">
        <f t="shared" si="50"/>
        <v>0</v>
      </c>
      <c r="X111" s="95">
        <f t="shared" si="50"/>
        <v>0</v>
      </c>
      <c r="Y111" s="95">
        <f t="shared" si="50"/>
        <v>0</v>
      </c>
      <c r="Z111" s="95">
        <f t="shared" si="50"/>
        <v>0</v>
      </c>
      <c r="AA111" s="95">
        <f t="shared" si="50"/>
        <v>0</v>
      </c>
      <c r="AB111" s="95">
        <f t="shared" si="50"/>
        <v>0</v>
      </c>
      <c r="AC111" s="95">
        <f t="shared" si="50"/>
        <v>0</v>
      </c>
      <c r="AD111" s="95">
        <f t="shared" si="50"/>
        <v>0</v>
      </c>
      <c r="AE111" s="95">
        <f t="shared" si="50"/>
        <v>0</v>
      </c>
      <c r="AF111" s="95">
        <f t="shared" si="50"/>
        <v>0</v>
      </c>
      <c r="AG111" s="95">
        <f t="shared" si="50"/>
        <v>0</v>
      </c>
      <c r="AH111" s="95">
        <f t="shared" si="50"/>
        <v>0</v>
      </c>
      <c r="AI111" s="95">
        <f t="shared" si="50"/>
        <v>0</v>
      </c>
      <c r="AJ111" s="95">
        <f t="shared" si="50"/>
        <v>0</v>
      </c>
      <c r="AK111" s="95">
        <f t="shared" si="50"/>
        <v>0</v>
      </c>
      <c r="AL111" s="95">
        <f t="shared" si="50"/>
        <v>0</v>
      </c>
      <c r="AM111" s="95">
        <f t="shared" si="50"/>
        <v>0</v>
      </c>
      <c r="AN111" s="95">
        <f t="shared" si="50"/>
        <v>0</v>
      </c>
      <c r="AO111" s="95">
        <f t="shared" si="50"/>
        <v>0</v>
      </c>
      <c r="AP111" s="95">
        <f t="shared" si="50"/>
        <v>0</v>
      </c>
      <c r="AQ111" s="95">
        <f t="shared" si="50"/>
        <v>0</v>
      </c>
      <c r="AR111" s="95">
        <f t="shared" si="50"/>
        <v>0</v>
      </c>
      <c r="AS111" s="95">
        <f t="shared" si="50"/>
        <v>0</v>
      </c>
      <c r="AT111" s="95">
        <f t="shared" si="50"/>
        <v>0</v>
      </c>
      <c r="AU111" s="95">
        <f t="shared" si="50"/>
        <v>0</v>
      </c>
      <c r="AV111" s="95">
        <f t="shared" si="50"/>
        <v>0</v>
      </c>
      <c r="AW111" s="95">
        <f t="shared" si="50"/>
        <v>0</v>
      </c>
      <c r="AX111" s="95">
        <f t="shared" si="50"/>
        <v>0</v>
      </c>
      <c r="AY111" s="95">
        <f t="shared" si="50"/>
        <v>0</v>
      </c>
      <c r="AZ111" s="95">
        <f t="shared" si="50"/>
        <v>0</v>
      </c>
      <c r="BA111" s="95">
        <f t="shared" si="50"/>
        <v>0</v>
      </c>
      <c r="BB111" s="95">
        <f t="shared" si="50"/>
        <v>0</v>
      </c>
      <c r="BC111" s="95">
        <f t="shared" si="50"/>
        <v>0</v>
      </c>
      <c r="BD111" s="95">
        <f t="shared" si="50"/>
        <v>0</v>
      </c>
      <c r="BE111" s="95">
        <f t="shared" si="50"/>
        <v>0</v>
      </c>
      <c r="BF111" s="95">
        <f t="shared" si="50"/>
        <v>0</v>
      </c>
      <c r="BG111" s="95">
        <f t="shared" si="50"/>
        <v>0</v>
      </c>
      <c r="BH111" s="95">
        <f t="shared" si="50"/>
        <v>0</v>
      </c>
      <c r="BI111" s="95">
        <f t="shared" si="50"/>
        <v>0</v>
      </c>
      <c r="BJ111" s="95">
        <f t="shared" si="50"/>
        <v>0</v>
      </c>
      <c r="BK111" s="95">
        <f t="shared" si="50"/>
        <v>0</v>
      </c>
      <c r="BL111" s="95">
        <f t="shared" si="50"/>
        <v>0</v>
      </c>
      <c r="BM111" s="95">
        <f t="shared" si="50"/>
        <v>0</v>
      </c>
      <c r="BN111" s="95">
        <f t="shared" si="50"/>
        <v>0</v>
      </c>
      <c r="BO111" s="95">
        <f t="shared" si="50"/>
        <v>0</v>
      </c>
      <c r="BP111" s="95">
        <f t="shared" si="50"/>
        <v>0</v>
      </c>
      <c r="BQ111" s="95">
        <f t="shared" si="50"/>
        <v>0</v>
      </c>
      <c r="BR111" s="95">
        <f t="shared" si="50"/>
        <v>0</v>
      </c>
      <c r="BS111" s="95">
        <f t="shared" ref="BS111:CH111" si="51">(BS$56*$C$14)+(BS$57*$D$14)+(BS$58*$D$14)+(BS$59*$C$14)</f>
        <v>0</v>
      </c>
      <c r="BT111" s="95">
        <f t="shared" si="51"/>
        <v>0</v>
      </c>
      <c r="BU111" s="95">
        <f t="shared" si="51"/>
        <v>0</v>
      </c>
      <c r="BV111" s="95">
        <f t="shared" si="51"/>
        <v>0</v>
      </c>
      <c r="BW111" s="95">
        <f t="shared" si="51"/>
        <v>0</v>
      </c>
      <c r="BX111" s="95">
        <f t="shared" si="51"/>
        <v>0</v>
      </c>
      <c r="BY111" s="95">
        <f t="shared" si="51"/>
        <v>0</v>
      </c>
      <c r="BZ111" s="95">
        <f t="shared" si="51"/>
        <v>0</v>
      </c>
      <c r="CA111" s="95">
        <f t="shared" si="51"/>
        <v>0</v>
      </c>
      <c r="CB111" s="95">
        <f t="shared" si="51"/>
        <v>0</v>
      </c>
      <c r="CC111" s="95">
        <f t="shared" si="51"/>
        <v>0</v>
      </c>
      <c r="CD111" s="95">
        <f t="shared" si="51"/>
        <v>0</v>
      </c>
      <c r="CE111" s="95">
        <f t="shared" si="51"/>
        <v>0</v>
      </c>
      <c r="CF111" s="95">
        <f t="shared" si="51"/>
        <v>0</v>
      </c>
      <c r="CG111" s="95">
        <f t="shared" si="51"/>
        <v>0</v>
      </c>
      <c r="CH111" s="95">
        <f t="shared" si="51"/>
        <v>0</v>
      </c>
    </row>
    <row r="112" spans="2:86">
      <c r="B112" t="s">
        <v>98</v>
      </c>
      <c r="E112" s="90">
        <f>SUM(G112:CH112)</f>
        <v>0</v>
      </c>
      <c r="G112" s="95">
        <f t="shared" ref="G112:BR112" si="52">(G$70*$C$14)+(G$71*$D$14)+(G$72*$D$14)+(G$73*$C$14)</f>
        <v>0</v>
      </c>
      <c r="H112" s="95">
        <f t="shared" si="52"/>
        <v>0</v>
      </c>
      <c r="I112" s="95">
        <f t="shared" si="52"/>
        <v>0</v>
      </c>
      <c r="J112" s="95">
        <f t="shared" si="52"/>
        <v>0</v>
      </c>
      <c r="K112" s="95">
        <f t="shared" si="52"/>
        <v>0</v>
      </c>
      <c r="L112" s="95">
        <f t="shared" si="52"/>
        <v>0</v>
      </c>
      <c r="M112" s="95">
        <f t="shared" si="52"/>
        <v>0</v>
      </c>
      <c r="N112" s="95">
        <f t="shared" si="52"/>
        <v>0</v>
      </c>
      <c r="O112" s="95">
        <f t="shared" si="52"/>
        <v>0</v>
      </c>
      <c r="P112" s="95">
        <f t="shared" si="52"/>
        <v>0</v>
      </c>
      <c r="Q112" s="95">
        <f t="shared" si="52"/>
        <v>0</v>
      </c>
      <c r="R112" s="95">
        <f t="shared" si="52"/>
        <v>0</v>
      </c>
      <c r="S112" s="95">
        <f t="shared" si="52"/>
        <v>0</v>
      </c>
      <c r="T112" s="95">
        <f t="shared" si="52"/>
        <v>0</v>
      </c>
      <c r="U112" s="95">
        <f t="shared" si="52"/>
        <v>0</v>
      </c>
      <c r="V112" s="95">
        <f t="shared" si="52"/>
        <v>0</v>
      </c>
      <c r="W112" s="95">
        <f t="shared" si="52"/>
        <v>0</v>
      </c>
      <c r="X112" s="95">
        <f t="shared" si="52"/>
        <v>0</v>
      </c>
      <c r="Y112" s="95">
        <f t="shared" si="52"/>
        <v>0</v>
      </c>
      <c r="Z112" s="95">
        <f t="shared" si="52"/>
        <v>0</v>
      </c>
      <c r="AA112" s="95">
        <f t="shared" si="52"/>
        <v>0</v>
      </c>
      <c r="AB112" s="95">
        <f t="shared" si="52"/>
        <v>0</v>
      </c>
      <c r="AC112" s="95">
        <f t="shared" si="52"/>
        <v>0</v>
      </c>
      <c r="AD112" s="95">
        <f t="shared" si="52"/>
        <v>0</v>
      </c>
      <c r="AE112" s="95">
        <f t="shared" si="52"/>
        <v>0</v>
      </c>
      <c r="AF112" s="95">
        <f t="shared" si="52"/>
        <v>0</v>
      </c>
      <c r="AG112" s="95">
        <f t="shared" si="52"/>
        <v>0</v>
      </c>
      <c r="AH112" s="95">
        <f t="shared" si="52"/>
        <v>0</v>
      </c>
      <c r="AI112" s="95">
        <f t="shared" si="52"/>
        <v>0</v>
      </c>
      <c r="AJ112" s="95">
        <f t="shared" si="52"/>
        <v>0</v>
      </c>
      <c r="AK112" s="95">
        <f t="shared" si="52"/>
        <v>0</v>
      </c>
      <c r="AL112" s="95">
        <f t="shared" si="52"/>
        <v>0</v>
      </c>
      <c r="AM112" s="95">
        <f t="shared" si="52"/>
        <v>0</v>
      </c>
      <c r="AN112" s="95">
        <f t="shared" si="52"/>
        <v>0</v>
      </c>
      <c r="AO112" s="95">
        <f t="shared" si="52"/>
        <v>0</v>
      </c>
      <c r="AP112" s="95">
        <f t="shared" si="52"/>
        <v>0</v>
      </c>
      <c r="AQ112" s="95">
        <f t="shared" si="52"/>
        <v>0</v>
      </c>
      <c r="AR112" s="95">
        <f t="shared" si="52"/>
        <v>0</v>
      </c>
      <c r="AS112" s="95">
        <f t="shared" si="52"/>
        <v>0</v>
      </c>
      <c r="AT112" s="95">
        <f t="shared" si="52"/>
        <v>0</v>
      </c>
      <c r="AU112" s="95">
        <f t="shared" si="52"/>
        <v>0</v>
      </c>
      <c r="AV112" s="95">
        <f t="shared" si="52"/>
        <v>0</v>
      </c>
      <c r="AW112" s="95">
        <f t="shared" si="52"/>
        <v>0</v>
      </c>
      <c r="AX112" s="95">
        <f t="shared" si="52"/>
        <v>0</v>
      </c>
      <c r="AY112" s="95">
        <f t="shared" si="52"/>
        <v>0</v>
      </c>
      <c r="AZ112" s="95">
        <f t="shared" si="52"/>
        <v>0</v>
      </c>
      <c r="BA112" s="95">
        <f t="shared" si="52"/>
        <v>0</v>
      </c>
      <c r="BB112" s="95">
        <f t="shared" si="52"/>
        <v>0</v>
      </c>
      <c r="BC112" s="95">
        <f t="shared" si="52"/>
        <v>0</v>
      </c>
      <c r="BD112" s="95">
        <f t="shared" si="52"/>
        <v>0</v>
      </c>
      <c r="BE112" s="95">
        <f t="shared" si="52"/>
        <v>0</v>
      </c>
      <c r="BF112" s="95">
        <f t="shared" si="52"/>
        <v>0</v>
      </c>
      <c r="BG112" s="95">
        <f t="shared" si="52"/>
        <v>0</v>
      </c>
      <c r="BH112" s="95">
        <f t="shared" si="52"/>
        <v>0</v>
      </c>
      <c r="BI112" s="95">
        <f t="shared" si="52"/>
        <v>0</v>
      </c>
      <c r="BJ112" s="95">
        <f t="shared" si="52"/>
        <v>0</v>
      </c>
      <c r="BK112" s="95">
        <f t="shared" si="52"/>
        <v>0</v>
      </c>
      <c r="BL112" s="95">
        <f t="shared" si="52"/>
        <v>0</v>
      </c>
      <c r="BM112" s="95">
        <f t="shared" si="52"/>
        <v>0</v>
      </c>
      <c r="BN112" s="95">
        <f t="shared" si="52"/>
        <v>0</v>
      </c>
      <c r="BO112" s="95">
        <f t="shared" si="52"/>
        <v>0</v>
      </c>
      <c r="BP112" s="95">
        <f t="shared" si="52"/>
        <v>0</v>
      </c>
      <c r="BQ112" s="95">
        <f t="shared" si="52"/>
        <v>0</v>
      </c>
      <c r="BR112" s="95">
        <f t="shared" si="52"/>
        <v>0</v>
      </c>
      <c r="BS112" s="95">
        <f t="shared" ref="BS112:CH112" si="53">(BS$70*$C$14)+(BS$71*$D$14)+(BS$72*$D$14)+(BS$73*$C$14)</f>
        <v>0</v>
      </c>
      <c r="BT112" s="95">
        <f t="shared" si="53"/>
        <v>0</v>
      </c>
      <c r="BU112" s="95">
        <f t="shared" si="53"/>
        <v>0</v>
      </c>
      <c r="BV112" s="95">
        <f t="shared" si="53"/>
        <v>0</v>
      </c>
      <c r="BW112" s="95">
        <f t="shared" si="53"/>
        <v>0</v>
      </c>
      <c r="BX112" s="95">
        <f t="shared" si="53"/>
        <v>0</v>
      </c>
      <c r="BY112" s="95">
        <f t="shared" si="53"/>
        <v>0</v>
      </c>
      <c r="BZ112" s="95">
        <f t="shared" si="53"/>
        <v>0</v>
      </c>
      <c r="CA112" s="95">
        <f t="shared" si="53"/>
        <v>0</v>
      </c>
      <c r="CB112" s="95">
        <f t="shared" si="53"/>
        <v>0</v>
      </c>
      <c r="CC112" s="95">
        <f t="shared" si="53"/>
        <v>0</v>
      </c>
      <c r="CD112" s="95">
        <f t="shared" si="53"/>
        <v>0</v>
      </c>
      <c r="CE112" s="95">
        <f t="shared" si="53"/>
        <v>0</v>
      </c>
      <c r="CF112" s="95">
        <f t="shared" si="53"/>
        <v>0</v>
      </c>
      <c r="CG112" s="95">
        <f t="shared" si="53"/>
        <v>0</v>
      </c>
      <c r="CH112" s="95">
        <f t="shared" si="53"/>
        <v>0</v>
      </c>
    </row>
    <row r="113" spans="2:86">
      <c r="B113" t="s">
        <v>88</v>
      </c>
      <c r="E113" s="90">
        <f>SUM(G113:CH113)</f>
        <v>26.347000000000001</v>
      </c>
      <c r="G113" s="95">
        <f t="shared" ref="G113:BR113" si="54">G42</f>
        <v>0</v>
      </c>
      <c r="H113" s="95">
        <f t="shared" si="54"/>
        <v>0</v>
      </c>
      <c r="I113" s="95">
        <f t="shared" si="54"/>
        <v>0</v>
      </c>
      <c r="J113" s="95">
        <f t="shared" si="54"/>
        <v>0</v>
      </c>
      <c r="K113" s="95">
        <f t="shared" si="54"/>
        <v>0</v>
      </c>
      <c r="L113" s="95">
        <f t="shared" si="54"/>
        <v>0</v>
      </c>
      <c r="M113" s="95">
        <f t="shared" si="54"/>
        <v>0</v>
      </c>
      <c r="N113" s="95">
        <f t="shared" si="54"/>
        <v>0</v>
      </c>
      <c r="O113" s="95">
        <f t="shared" si="54"/>
        <v>0</v>
      </c>
      <c r="P113" s="95">
        <f t="shared" si="54"/>
        <v>0</v>
      </c>
      <c r="Q113" s="95">
        <f t="shared" si="54"/>
        <v>0</v>
      </c>
      <c r="R113" s="95">
        <f t="shared" si="54"/>
        <v>9.3149999999999995</v>
      </c>
      <c r="S113" s="95">
        <f t="shared" si="54"/>
        <v>0</v>
      </c>
      <c r="T113" s="95">
        <f t="shared" si="54"/>
        <v>7.65</v>
      </c>
      <c r="U113" s="95">
        <f t="shared" si="54"/>
        <v>0</v>
      </c>
      <c r="V113" s="95">
        <f t="shared" si="54"/>
        <v>0</v>
      </c>
      <c r="W113" s="95">
        <f t="shared" si="54"/>
        <v>0</v>
      </c>
      <c r="X113" s="95">
        <f t="shared" si="54"/>
        <v>9.3819999999999997</v>
      </c>
      <c r="Y113" s="95">
        <f t="shared" si="54"/>
        <v>0</v>
      </c>
      <c r="Z113" s="95">
        <f t="shared" si="54"/>
        <v>0</v>
      </c>
      <c r="AA113" s="95">
        <f t="shared" si="54"/>
        <v>0</v>
      </c>
      <c r="AB113" s="95">
        <f t="shared" si="54"/>
        <v>0</v>
      </c>
      <c r="AC113" s="95">
        <f t="shared" si="54"/>
        <v>0</v>
      </c>
      <c r="AD113" s="95">
        <f t="shared" si="54"/>
        <v>0</v>
      </c>
      <c r="AE113" s="95">
        <f t="shared" si="54"/>
        <v>0</v>
      </c>
      <c r="AF113" s="95">
        <f t="shared" si="54"/>
        <v>0</v>
      </c>
      <c r="AG113" s="95">
        <f t="shared" si="54"/>
        <v>0</v>
      </c>
      <c r="AH113" s="95">
        <f t="shared" si="54"/>
        <v>0</v>
      </c>
      <c r="AI113" s="95">
        <f t="shared" si="54"/>
        <v>0</v>
      </c>
      <c r="AJ113" s="95">
        <f t="shared" si="54"/>
        <v>0</v>
      </c>
      <c r="AK113" s="95">
        <f t="shared" si="54"/>
        <v>0</v>
      </c>
      <c r="AL113" s="95">
        <f t="shared" si="54"/>
        <v>0</v>
      </c>
      <c r="AM113" s="95">
        <f t="shared" si="54"/>
        <v>0</v>
      </c>
      <c r="AN113" s="95">
        <f t="shared" si="54"/>
        <v>0</v>
      </c>
      <c r="AO113" s="95">
        <f t="shared" si="54"/>
        <v>0</v>
      </c>
      <c r="AP113" s="95">
        <f t="shared" si="54"/>
        <v>0</v>
      </c>
      <c r="AQ113" s="95">
        <f t="shared" si="54"/>
        <v>0</v>
      </c>
      <c r="AR113" s="95">
        <f t="shared" si="54"/>
        <v>0</v>
      </c>
      <c r="AS113" s="95">
        <f t="shared" si="54"/>
        <v>0</v>
      </c>
      <c r="AT113" s="95">
        <f t="shared" si="54"/>
        <v>0</v>
      </c>
      <c r="AU113" s="95">
        <f t="shared" si="54"/>
        <v>0</v>
      </c>
      <c r="AV113" s="95">
        <f t="shared" si="54"/>
        <v>0</v>
      </c>
      <c r="AW113" s="95">
        <f t="shared" si="54"/>
        <v>0</v>
      </c>
      <c r="AX113" s="95">
        <f t="shared" si="54"/>
        <v>0</v>
      </c>
      <c r="AY113" s="95">
        <f t="shared" si="54"/>
        <v>0</v>
      </c>
      <c r="AZ113" s="95">
        <f t="shared" si="54"/>
        <v>0</v>
      </c>
      <c r="BA113" s="95">
        <f t="shared" si="54"/>
        <v>0</v>
      </c>
      <c r="BB113" s="95">
        <f t="shared" si="54"/>
        <v>0</v>
      </c>
      <c r="BC113" s="95">
        <f t="shared" si="54"/>
        <v>0</v>
      </c>
      <c r="BD113" s="95">
        <f t="shared" si="54"/>
        <v>0</v>
      </c>
      <c r="BE113" s="95">
        <f t="shared" si="54"/>
        <v>0</v>
      </c>
      <c r="BF113" s="95">
        <f t="shared" si="54"/>
        <v>0</v>
      </c>
      <c r="BG113" s="95">
        <f t="shared" si="54"/>
        <v>0</v>
      </c>
      <c r="BH113" s="95">
        <f t="shared" si="54"/>
        <v>0</v>
      </c>
      <c r="BI113" s="95">
        <f t="shared" si="54"/>
        <v>0</v>
      </c>
      <c r="BJ113" s="95">
        <f t="shared" si="54"/>
        <v>0</v>
      </c>
      <c r="BK113" s="95">
        <f t="shared" si="54"/>
        <v>0</v>
      </c>
      <c r="BL113" s="95">
        <f t="shared" si="54"/>
        <v>0</v>
      </c>
      <c r="BM113" s="95">
        <f t="shared" si="54"/>
        <v>0</v>
      </c>
      <c r="BN113" s="95">
        <f t="shared" si="54"/>
        <v>0</v>
      </c>
      <c r="BO113" s="95">
        <f t="shared" si="54"/>
        <v>0</v>
      </c>
      <c r="BP113" s="95">
        <f t="shared" si="54"/>
        <v>0</v>
      </c>
      <c r="BQ113" s="95">
        <f t="shared" si="54"/>
        <v>0</v>
      </c>
      <c r="BR113" s="95">
        <f t="shared" si="54"/>
        <v>0</v>
      </c>
      <c r="BS113" s="95">
        <f t="shared" ref="BS113:CH113" si="55">BS42</f>
        <v>0</v>
      </c>
      <c r="BT113" s="95">
        <f t="shared" si="55"/>
        <v>0</v>
      </c>
      <c r="BU113" s="95">
        <f t="shared" si="55"/>
        <v>0</v>
      </c>
      <c r="BV113" s="95">
        <f t="shared" si="55"/>
        <v>0</v>
      </c>
      <c r="BW113" s="95">
        <f t="shared" si="55"/>
        <v>0</v>
      </c>
      <c r="BX113" s="95">
        <f t="shared" si="55"/>
        <v>0</v>
      </c>
      <c r="BY113" s="95">
        <f t="shared" si="55"/>
        <v>0</v>
      </c>
      <c r="BZ113" s="95">
        <f t="shared" si="55"/>
        <v>0</v>
      </c>
      <c r="CA113" s="95">
        <f t="shared" si="55"/>
        <v>0</v>
      </c>
      <c r="CB113" s="95">
        <f t="shared" si="55"/>
        <v>0</v>
      </c>
      <c r="CC113" s="95">
        <f t="shared" si="55"/>
        <v>0</v>
      </c>
      <c r="CD113" s="95">
        <f t="shared" si="55"/>
        <v>0</v>
      </c>
      <c r="CE113" s="95">
        <f t="shared" si="55"/>
        <v>0</v>
      </c>
      <c r="CF113" s="95">
        <f t="shared" si="55"/>
        <v>0</v>
      </c>
      <c r="CG113" s="95">
        <f t="shared" si="55"/>
        <v>0</v>
      </c>
      <c r="CH113" s="95">
        <f t="shared" si="55"/>
        <v>0</v>
      </c>
    </row>
    <row r="114" spans="2:86">
      <c r="E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row>
    <row r="115" spans="2:86">
      <c r="B115" s="63" t="s">
        <v>89</v>
      </c>
      <c r="E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row>
    <row r="116" spans="2:86">
      <c r="E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row>
    <row r="117" spans="2:86" s="63" customFormat="1">
      <c r="B117" t="s">
        <v>99</v>
      </c>
      <c r="E117" s="88">
        <f>SUM(G117:CH117)</f>
        <v>0</v>
      </c>
      <c r="G117" s="95">
        <f t="shared" ref="G117:BR117" si="56">SUM(G111:G112)</f>
        <v>0</v>
      </c>
      <c r="H117" s="95">
        <f t="shared" si="56"/>
        <v>0</v>
      </c>
      <c r="I117" s="95">
        <f t="shared" si="56"/>
        <v>0</v>
      </c>
      <c r="J117" s="95">
        <f t="shared" si="56"/>
        <v>0</v>
      </c>
      <c r="K117" s="95">
        <f t="shared" si="56"/>
        <v>0</v>
      </c>
      <c r="L117" s="95">
        <f t="shared" si="56"/>
        <v>0</v>
      </c>
      <c r="M117" s="95">
        <f t="shared" si="56"/>
        <v>0</v>
      </c>
      <c r="N117" s="95">
        <f t="shared" si="56"/>
        <v>0</v>
      </c>
      <c r="O117" s="95">
        <f t="shared" si="56"/>
        <v>0</v>
      </c>
      <c r="P117" s="95">
        <f t="shared" si="56"/>
        <v>0</v>
      </c>
      <c r="Q117" s="95">
        <f t="shared" si="56"/>
        <v>0</v>
      </c>
      <c r="R117" s="95">
        <f t="shared" si="56"/>
        <v>0</v>
      </c>
      <c r="S117" s="95">
        <f t="shared" si="56"/>
        <v>0</v>
      </c>
      <c r="T117" s="95">
        <f t="shared" si="56"/>
        <v>0</v>
      </c>
      <c r="U117" s="95">
        <f t="shared" si="56"/>
        <v>0</v>
      </c>
      <c r="V117" s="95">
        <f t="shared" si="56"/>
        <v>0</v>
      </c>
      <c r="W117" s="95">
        <f t="shared" si="56"/>
        <v>0</v>
      </c>
      <c r="X117" s="95">
        <f t="shared" si="56"/>
        <v>0</v>
      </c>
      <c r="Y117" s="95">
        <f t="shared" si="56"/>
        <v>0</v>
      </c>
      <c r="Z117" s="95">
        <f t="shared" si="56"/>
        <v>0</v>
      </c>
      <c r="AA117" s="95">
        <f t="shared" si="56"/>
        <v>0</v>
      </c>
      <c r="AB117" s="95">
        <f t="shared" si="56"/>
        <v>0</v>
      </c>
      <c r="AC117" s="95">
        <f t="shared" si="56"/>
        <v>0</v>
      </c>
      <c r="AD117" s="95">
        <f t="shared" si="56"/>
        <v>0</v>
      </c>
      <c r="AE117" s="95">
        <f t="shared" si="56"/>
        <v>0</v>
      </c>
      <c r="AF117" s="95">
        <f t="shared" si="56"/>
        <v>0</v>
      </c>
      <c r="AG117" s="95">
        <f t="shared" si="56"/>
        <v>0</v>
      </c>
      <c r="AH117" s="95">
        <f t="shared" si="56"/>
        <v>0</v>
      </c>
      <c r="AI117" s="95">
        <f t="shared" si="56"/>
        <v>0</v>
      </c>
      <c r="AJ117" s="95">
        <f t="shared" si="56"/>
        <v>0</v>
      </c>
      <c r="AK117" s="95">
        <f t="shared" si="56"/>
        <v>0</v>
      </c>
      <c r="AL117" s="95">
        <f t="shared" si="56"/>
        <v>0</v>
      </c>
      <c r="AM117" s="95">
        <f t="shared" si="56"/>
        <v>0</v>
      </c>
      <c r="AN117" s="95">
        <f t="shared" si="56"/>
        <v>0</v>
      </c>
      <c r="AO117" s="95">
        <f t="shared" si="56"/>
        <v>0</v>
      </c>
      <c r="AP117" s="95">
        <f t="shared" si="56"/>
        <v>0</v>
      </c>
      <c r="AQ117" s="95">
        <f t="shared" si="56"/>
        <v>0</v>
      </c>
      <c r="AR117" s="95">
        <f t="shared" si="56"/>
        <v>0</v>
      </c>
      <c r="AS117" s="95">
        <f t="shared" si="56"/>
        <v>0</v>
      </c>
      <c r="AT117" s="95">
        <f t="shared" si="56"/>
        <v>0</v>
      </c>
      <c r="AU117" s="95">
        <f t="shared" si="56"/>
        <v>0</v>
      </c>
      <c r="AV117" s="95">
        <f t="shared" si="56"/>
        <v>0</v>
      </c>
      <c r="AW117" s="95">
        <f t="shared" si="56"/>
        <v>0</v>
      </c>
      <c r="AX117" s="95">
        <f t="shared" si="56"/>
        <v>0</v>
      </c>
      <c r="AY117" s="95">
        <f t="shared" si="56"/>
        <v>0</v>
      </c>
      <c r="AZ117" s="95">
        <f t="shared" si="56"/>
        <v>0</v>
      </c>
      <c r="BA117" s="95">
        <f t="shared" si="56"/>
        <v>0</v>
      </c>
      <c r="BB117" s="95">
        <f t="shared" si="56"/>
        <v>0</v>
      </c>
      <c r="BC117" s="95">
        <f t="shared" si="56"/>
        <v>0</v>
      </c>
      <c r="BD117" s="95">
        <f t="shared" si="56"/>
        <v>0</v>
      </c>
      <c r="BE117" s="95">
        <f t="shared" si="56"/>
        <v>0</v>
      </c>
      <c r="BF117" s="95">
        <f t="shared" si="56"/>
        <v>0</v>
      </c>
      <c r="BG117" s="95">
        <f t="shared" si="56"/>
        <v>0</v>
      </c>
      <c r="BH117" s="95">
        <f t="shared" si="56"/>
        <v>0</v>
      </c>
      <c r="BI117" s="95">
        <f t="shared" si="56"/>
        <v>0</v>
      </c>
      <c r="BJ117" s="95">
        <f t="shared" si="56"/>
        <v>0</v>
      </c>
      <c r="BK117" s="95">
        <f t="shared" si="56"/>
        <v>0</v>
      </c>
      <c r="BL117" s="95">
        <f t="shared" si="56"/>
        <v>0</v>
      </c>
      <c r="BM117" s="95">
        <f t="shared" si="56"/>
        <v>0</v>
      </c>
      <c r="BN117" s="95">
        <f t="shared" si="56"/>
        <v>0</v>
      </c>
      <c r="BO117" s="95">
        <f t="shared" si="56"/>
        <v>0</v>
      </c>
      <c r="BP117" s="95">
        <f t="shared" si="56"/>
        <v>0</v>
      </c>
      <c r="BQ117" s="95">
        <f t="shared" si="56"/>
        <v>0</v>
      </c>
      <c r="BR117" s="95">
        <f t="shared" si="56"/>
        <v>0</v>
      </c>
      <c r="BS117" s="95">
        <f t="shared" ref="BS117:CH117" si="57">SUM(BS111:BS112)</f>
        <v>0</v>
      </c>
      <c r="BT117" s="95">
        <f t="shared" si="57"/>
        <v>0</v>
      </c>
      <c r="BU117" s="95">
        <f t="shared" si="57"/>
        <v>0</v>
      </c>
      <c r="BV117" s="95">
        <f t="shared" si="57"/>
        <v>0</v>
      </c>
      <c r="BW117" s="95">
        <f t="shared" si="57"/>
        <v>0</v>
      </c>
      <c r="BX117" s="95">
        <f t="shared" si="57"/>
        <v>0</v>
      </c>
      <c r="BY117" s="95">
        <f t="shared" si="57"/>
        <v>0</v>
      </c>
      <c r="BZ117" s="95">
        <f t="shared" si="57"/>
        <v>0</v>
      </c>
      <c r="CA117" s="95">
        <f t="shared" si="57"/>
        <v>0</v>
      </c>
      <c r="CB117" s="95">
        <f t="shared" si="57"/>
        <v>0</v>
      </c>
      <c r="CC117" s="95">
        <f t="shared" si="57"/>
        <v>0</v>
      </c>
      <c r="CD117" s="95">
        <f t="shared" si="57"/>
        <v>0</v>
      </c>
      <c r="CE117" s="95">
        <f t="shared" si="57"/>
        <v>0</v>
      </c>
      <c r="CF117" s="95">
        <f t="shared" si="57"/>
        <v>0</v>
      </c>
      <c r="CG117" s="95">
        <f t="shared" si="57"/>
        <v>0</v>
      </c>
      <c r="CH117" s="95">
        <f t="shared" si="57"/>
        <v>0</v>
      </c>
    </row>
    <row r="118" spans="2:86">
      <c r="B118" t="s">
        <v>100</v>
      </c>
      <c r="E118" s="90">
        <f>SUM(G118:CH118)</f>
        <v>0</v>
      </c>
      <c r="F118" s="63"/>
      <c r="G118" s="91">
        <f t="shared" ref="G118:BR118" si="58">SUM(G110,G117)</f>
        <v>0</v>
      </c>
      <c r="H118" s="91">
        <f t="shared" si="58"/>
        <v>0</v>
      </c>
      <c r="I118" s="91">
        <f t="shared" si="58"/>
        <v>0</v>
      </c>
      <c r="J118" s="91">
        <f t="shared" si="58"/>
        <v>0</v>
      </c>
      <c r="K118" s="91">
        <f t="shared" si="58"/>
        <v>0</v>
      </c>
      <c r="L118" s="91">
        <f t="shared" si="58"/>
        <v>0</v>
      </c>
      <c r="M118" s="91">
        <f t="shared" si="58"/>
        <v>0</v>
      </c>
      <c r="N118" s="91">
        <f t="shared" si="58"/>
        <v>0</v>
      </c>
      <c r="O118" s="91">
        <f t="shared" si="58"/>
        <v>0</v>
      </c>
      <c r="P118" s="91">
        <f t="shared" si="58"/>
        <v>0</v>
      </c>
      <c r="Q118" s="91">
        <f t="shared" si="58"/>
        <v>0</v>
      </c>
      <c r="R118" s="91">
        <f t="shared" si="58"/>
        <v>0</v>
      </c>
      <c r="S118" s="91">
        <f t="shared" si="58"/>
        <v>0</v>
      </c>
      <c r="T118" s="91">
        <f t="shared" si="58"/>
        <v>0</v>
      </c>
      <c r="U118" s="91">
        <f t="shared" si="58"/>
        <v>0</v>
      </c>
      <c r="V118" s="91">
        <f t="shared" si="58"/>
        <v>0</v>
      </c>
      <c r="W118" s="91">
        <f t="shared" si="58"/>
        <v>0</v>
      </c>
      <c r="X118" s="91">
        <f t="shared" si="58"/>
        <v>0</v>
      </c>
      <c r="Y118" s="91">
        <f t="shared" si="58"/>
        <v>0</v>
      </c>
      <c r="Z118" s="91">
        <f t="shared" si="58"/>
        <v>0</v>
      </c>
      <c r="AA118" s="91">
        <f t="shared" si="58"/>
        <v>0</v>
      </c>
      <c r="AB118" s="91">
        <f t="shared" si="58"/>
        <v>0</v>
      </c>
      <c r="AC118" s="91">
        <f t="shared" si="58"/>
        <v>0</v>
      </c>
      <c r="AD118" s="91">
        <f t="shared" si="58"/>
        <v>0</v>
      </c>
      <c r="AE118" s="91">
        <f t="shared" si="58"/>
        <v>0</v>
      </c>
      <c r="AF118" s="91">
        <f t="shared" si="58"/>
        <v>0</v>
      </c>
      <c r="AG118" s="91">
        <f t="shared" si="58"/>
        <v>0</v>
      </c>
      <c r="AH118" s="91">
        <f t="shared" si="58"/>
        <v>0</v>
      </c>
      <c r="AI118" s="91">
        <f t="shared" si="58"/>
        <v>0</v>
      </c>
      <c r="AJ118" s="91">
        <f t="shared" si="58"/>
        <v>0</v>
      </c>
      <c r="AK118" s="91">
        <f t="shared" si="58"/>
        <v>0</v>
      </c>
      <c r="AL118" s="91">
        <f t="shared" si="58"/>
        <v>0</v>
      </c>
      <c r="AM118" s="91">
        <f t="shared" si="58"/>
        <v>0</v>
      </c>
      <c r="AN118" s="91">
        <f t="shared" si="58"/>
        <v>0</v>
      </c>
      <c r="AO118" s="91">
        <f t="shared" si="58"/>
        <v>0</v>
      </c>
      <c r="AP118" s="91">
        <f t="shared" si="58"/>
        <v>0</v>
      </c>
      <c r="AQ118" s="91">
        <f t="shared" si="58"/>
        <v>0</v>
      </c>
      <c r="AR118" s="91">
        <f t="shared" si="58"/>
        <v>0</v>
      </c>
      <c r="AS118" s="91">
        <f t="shared" si="58"/>
        <v>0</v>
      </c>
      <c r="AT118" s="91">
        <f t="shared" si="58"/>
        <v>0</v>
      </c>
      <c r="AU118" s="91">
        <f t="shared" si="58"/>
        <v>0</v>
      </c>
      <c r="AV118" s="91">
        <f t="shared" si="58"/>
        <v>0</v>
      </c>
      <c r="AW118" s="91">
        <f t="shared" si="58"/>
        <v>0</v>
      </c>
      <c r="AX118" s="91">
        <f t="shared" si="58"/>
        <v>0</v>
      </c>
      <c r="AY118" s="91">
        <f t="shared" si="58"/>
        <v>0</v>
      </c>
      <c r="AZ118" s="91">
        <f t="shared" si="58"/>
        <v>0</v>
      </c>
      <c r="BA118" s="91">
        <f t="shared" si="58"/>
        <v>0</v>
      </c>
      <c r="BB118" s="91">
        <f t="shared" si="58"/>
        <v>0</v>
      </c>
      <c r="BC118" s="91">
        <f t="shared" si="58"/>
        <v>0</v>
      </c>
      <c r="BD118" s="91">
        <f t="shared" si="58"/>
        <v>0</v>
      </c>
      <c r="BE118" s="91">
        <f t="shared" si="58"/>
        <v>0</v>
      </c>
      <c r="BF118" s="91">
        <f t="shared" si="58"/>
        <v>0</v>
      </c>
      <c r="BG118" s="91">
        <f t="shared" si="58"/>
        <v>0</v>
      </c>
      <c r="BH118" s="91">
        <f t="shared" si="58"/>
        <v>0</v>
      </c>
      <c r="BI118" s="91">
        <f t="shared" si="58"/>
        <v>0</v>
      </c>
      <c r="BJ118" s="91">
        <f t="shared" si="58"/>
        <v>0</v>
      </c>
      <c r="BK118" s="91">
        <f t="shared" si="58"/>
        <v>0</v>
      </c>
      <c r="BL118" s="91">
        <f t="shared" si="58"/>
        <v>0</v>
      </c>
      <c r="BM118" s="91">
        <f t="shared" si="58"/>
        <v>0</v>
      </c>
      <c r="BN118" s="91">
        <f t="shared" si="58"/>
        <v>0</v>
      </c>
      <c r="BO118" s="91">
        <f t="shared" si="58"/>
        <v>0</v>
      </c>
      <c r="BP118" s="91">
        <f t="shared" si="58"/>
        <v>0</v>
      </c>
      <c r="BQ118" s="91">
        <f t="shared" si="58"/>
        <v>0</v>
      </c>
      <c r="BR118" s="91">
        <f t="shared" si="58"/>
        <v>0</v>
      </c>
      <c r="BS118" s="91">
        <f t="shared" ref="BS118:CH118" si="59">SUM(BS110,BS117)</f>
        <v>0</v>
      </c>
      <c r="BT118" s="91">
        <f t="shared" si="59"/>
        <v>0</v>
      </c>
      <c r="BU118" s="91">
        <f t="shared" si="59"/>
        <v>0</v>
      </c>
      <c r="BV118" s="91">
        <f t="shared" si="59"/>
        <v>0</v>
      </c>
      <c r="BW118" s="91">
        <f t="shared" si="59"/>
        <v>0</v>
      </c>
      <c r="BX118" s="91">
        <f t="shared" si="59"/>
        <v>0</v>
      </c>
      <c r="BY118" s="91">
        <f t="shared" si="59"/>
        <v>0</v>
      </c>
      <c r="BZ118" s="91">
        <f t="shared" si="59"/>
        <v>0</v>
      </c>
      <c r="CA118" s="91">
        <f t="shared" si="59"/>
        <v>0</v>
      </c>
      <c r="CB118" s="91">
        <f t="shared" si="59"/>
        <v>0</v>
      </c>
      <c r="CC118" s="91">
        <f t="shared" si="59"/>
        <v>0</v>
      </c>
      <c r="CD118" s="91">
        <f t="shared" si="59"/>
        <v>0</v>
      </c>
      <c r="CE118" s="91">
        <f t="shared" si="59"/>
        <v>0</v>
      </c>
      <c r="CF118" s="91">
        <f t="shared" si="59"/>
        <v>0</v>
      </c>
      <c r="CG118" s="91">
        <f t="shared" si="59"/>
        <v>0</v>
      </c>
      <c r="CH118" s="91">
        <f t="shared" si="59"/>
        <v>0</v>
      </c>
    </row>
    <row r="119" spans="2:86">
      <c r="B119" t="s">
        <v>101</v>
      </c>
      <c r="E119" s="88">
        <f>SUM(G119:CH119)</f>
        <v>0</v>
      </c>
      <c r="F119" s="63"/>
      <c r="G119" s="95">
        <f t="shared" ref="G119:BR119" si="60">IF(G$3&lt;$C$9,G118,0)</f>
        <v>0</v>
      </c>
      <c r="H119" s="95">
        <f t="shared" si="60"/>
        <v>0</v>
      </c>
      <c r="I119" s="95">
        <f t="shared" si="60"/>
        <v>0</v>
      </c>
      <c r="J119" s="95">
        <f t="shared" si="60"/>
        <v>0</v>
      </c>
      <c r="K119" s="95">
        <f t="shared" si="60"/>
        <v>0</v>
      </c>
      <c r="L119" s="95">
        <f t="shared" si="60"/>
        <v>0</v>
      </c>
      <c r="M119" s="95">
        <f t="shared" si="60"/>
        <v>0</v>
      </c>
      <c r="N119" s="95">
        <f t="shared" si="60"/>
        <v>0</v>
      </c>
      <c r="O119" s="95">
        <f t="shared" si="60"/>
        <v>0</v>
      </c>
      <c r="P119" s="95">
        <f t="shared" si="60"/>
        <v>0</v>
      </c>
      <c r="Q119" s="95">
        <f t="shared" si="60"/>
        <v>0</v>
      </c>
      <c r="R119" s="95">
        <f t="shared" si="60"/>
        <v>0</v>
      </c>
      <c r="S119" s="95">
        <f t="shared" si="60"/>
        <v>0</v>
      </c>
      <c r="T119" s="95">
        <f t="shared" si="60"/>
        <v>0</v>
      </c>
      <c r="U119" s="95">
        <f t="shared" si="60"/>
        <v>0</v>
      </c>
      <c r="V119" s="95">
        <f t="shared" si="60"/>
        <v>0</v>
      </c>
      <c r="W119" s="95">
        <f t="shared" si="60"/>
        <v>0</v>
      </c>
      <c r="X119" s="95">
        <f t="shared" si="60"/>
        <v>0</v>
      </c>
      <c r="Y119" s="95">
        <f t="shared" si="60"/>
        <v>0</v>
      </c>
      <c r="Z119" s="95">
        <f t="shared" si="60"/>
        <v>0</v>
      </c>
      <c r="AA119" s="95">
        <f t="shared" si="60"/>
        <v>0</v>
      </c>
      <c r="AB119" s="95">
        <f t="shared" si="60"/>
        <v>0</v>
      </c>
      <c r="AC119" s="95">
        <f t="shared" si="60"/>
        <v>0</v>
      </c>
      <c r="AD119" s="95">
        <f t="shared" si="60"/>
        <v>0</v>
      </c>
      <c r="AE119" s="95">
        <f t="shared" si="60"/>
        <v>0</v>
      </c>
      <c r="AF119" s="95">
        <f t="shared" si="60"/>
        <v>0</v>
      </c>
      <c r="AG119" s="95">
        <f t="shared" si="60"/>
        <v>0</v>
      </c>
      <c r="AH119" s="95">
        <f t="shared" si="60"/>
        <v>0</v>
      </c>
      <c r="AI119" s="95">
        <f t="shared" si="60"/>
        <v>0</v>
      </c>
      <c r="AJ119" s="95">
        <f t="shared" si="60"/>
        <v>0</v>
      </c>
      <c r="AK119" s="95">
        <f t="shared" si="60"/>
        <v>0</v>
      </c>
      <c r="AL119" s="95">
        <f t="shared" si="60"/>
        <v>0</v>
      </c>
      <c r="AM119" s="95">
        <f t="shared" si="60"/>
        <v>0</v>
      </c>
      <c r="AN119" s="95">
        <f t="shared" si="60"/>
        <v>0</v>
      </c>
      <c r="AO119" s="95">
        <f t="shared" si="60"/>
        <v>0</v>
      </c>
      <c r="AP119" s="95">
        <f t="shared" si="60"/>
        <v>0</v>
      </c>
      <c r="AQ119" s="95">
        <f t="shared" si="60"/>
        <v>0</v>
      </c>
      <c r="AR119" s="95">
        <f t="shared" si="60"/>
        <v>0</v>
      </c>
      <c r="AS119" s="95">
        <f t="shared" si="60"/>
        <v>0</v>
      </c>
      <c r="AT119" s="95">
        <f t="shared" si="60"/>
        <v>0</v>
      </c>
      <c r="AU119" s="95">
        <f t="shared" si="60"/>
        <v>0</v>
      </c>
      <c r="AV119" s="95">
        <f t="shared" si="60"/>
        <v>0</v>
      </c>
      <c r="AW119" s="95">
        <f t="shared" si="60"/>
        <v>0</v>
      </c>
      <c r="AX119" s="95">
        <f t="shared" si="60"/>
        <v>0</v>
      </c>
      <c r="AY119" s="95">
        <f t="shared" si="60"/>
        <v>0</v>
      </c>
      <c r="AZ119" s="95">
        <f t="shared" si="60"/>
        <v>0</v>
      </c>
      <c r="BA119" s="95">
        <f t="shared" si="60"/>
        <v>0</v>
      </c>
      <c r="BB119" s="95">
        <f t="shared" si="60"/>
        <v>0</v>
      </c>
      <c r="BC119" s="95">
        <f t="shared" si="60"/>
        <v>0</v>
      </c>
      <c r="BD119" s="95">
        <f t="shared" si="60"/>
        <v>0</v>
      </c>
      <c r="BE119" s="95">
        <f t="shared" si="60"/>
        <v>0</v>
      </c>
      <c r="BF119" s="95">
        <f t="shared" si="60"/>
        <v>0</v>
      </c>
      <c r="BG119" s="95">
        <f t="shared" si="60"/>
        <v>0</v>
      </c>
      <c r="BH119" s="95">
        <f t="shared" si="60"/>
        <v>0</v>
      </c>
      <c r="BI119" s="95">
        <f t="shared" si="60"/>
        <v>0</v>
      </c>
      <c r="BJ119" s="95">
        <f t="shared" si="60"/>
        <v>0</v>
      </c>
      <c r="BK119" s="95">
        <f t="shared" si="60"/>
        <v>0</v>
      </c>
      <c r="BL119" s="95">
        <f t="shared" si="60"/>
        <v>0</v>
      </c>
      <c r="BM119" s="95">
        <f t="shared" si="60"/>
        <v>0</v>
      </c>
      <c r="BN119" s="95">
        <f t="shared" si="60"/>
        <v>0</v>
      </c>
      <c r="BO119" s="95">
        <f t="shared" si="60"/>
        <v>0</v>
      </c>
      <c r="BP119" s="95">
        <f t="shared" si="60"/>
        <v>0</v>
      </c>
      <c r="BQ119" s="95">
        <f t="shared" si="60"/>
        <v>0</v>
      </c>
      <c r="BR119" s="95">
        <f t="shared" si="60"/>
        <v>0</v>
      </c>
      <c r="BS119" s="95">
        <f t="shared" ref="BS119:CH119" si="61">IF(BS$3&lt;$C$9,BS118,0)</f>
        <v>0</v>
      </c>
      <c r="BT119" s="95">
        <f t="shared" si="61"/>
        <v>0</v>
      </c>
      <c r="BU119" s="95">
        <f t="shared" si="61"/>
        <v>0</v>
      </c>
      <c r="BV119" s="95">
        <f t="shared" si="61"/>
        <v>0</v>
      </c>
      <c r="BW119" s="95">
        <f t="shared" si="61"/>
        <v>0</v>
      </c>
      <c r="BX119" s="95">
        <f t="shared" si="61"/>
        <v>0</v>
      </c>
      <c r="BY119" s="95">
        <f t="shared" si="61"/>
        <v>0</v>
      </c>
      <c r="BZ119" s="95">
        <f t="shared" si="61"/>
        <v>0</v>
      </c>
      <c r="CA119" s="95">
        <f t="shared" si="61"/>
        <v>0</v>
      </c>
      <c r="CB119" s="95">
        <f t="shared" si="61"/>
        <v>0</v>
      </c>
      <c r="CC119" s="95">
        <f t="shared" si="61"/>
        <v>0</v>
      </c>
      <c r="CD119" s="95">
        <f t="shared" si="61"/>
        <v>0</v>
      </c>
      <c r="CE119" s="95">
        <f t="shared" si="61"/>
        <v>0</v>
      </c>
      <c r="CF119" s="95">
        <f t="shared" si="61"/>
        <v>0</v>
      </c>
      <c r="CG119" s="95">
        <f t="shared" si="61"/>
        <v>0</v>
      </c>
      <c r="CH119" s="95">
        <f t="shared" si="61"/>
        <v>0</v>
      </c>
    </row>
    <row r="120" spans="2:86">
      <c r="E120" s="90"/>
      <c r="F120" s="63"/>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row>
    <row r="121" spans="2:86">
      <c r="B121" t="s">
        <v>102</v>
      </c>
      <c r="C121" s="63"/>
      <c r="D121" s="63"/>
      <c r="E121" s="88">
        <f>SUM(G121:CH121)</f>
        <v>26.347000000000001</v>
      </c>
      <c r="F121" s="63"/>
      <c r="G121" s="95">
        <f t="shared" ref="G121:BR121" si="62">G117+G113</f>
        <v>0</v>
      </c>
      <c r="H121" s="95">
        <f t="shared" si="62"/>
        <v>0</v>
      </c>
      <c r="I121" s="95">
        <f t="shared" si="62"/>
        <v>0</v>
      </c>
      <c r="J121" s="95">
        <f t="shared" si="62"/>
        <v>0</v>
      </c>
      <c r="K121" s="95">
        <f t="shared" si="62"/>
        <v>0</v>
      </c>
      <c r="L121" s="95">
        <f t="shared" si="62"/>
        <v>0</v>
      </c>
      <c r="M121" s="95">
        <f t="shared" si="62"/>
        <v>0</v>
      </c>
      <c r="N121" s="95">
        <f t="shared" si="62"/>
        <v>0</v>
      </c>
      <c r="O121" s="95">
        <f t="shared" si="62"/>
        <v>0</v>
      </c>
      <c r="P121" s="95">
        <f t="shared" si="62"/>
        <v>0</v>
      </c>
      <c r="Q121" s="95">
        <f t="shared" si="62"/>
        <v>0</v>
      </c>
      <c r="R121" s="95">
        <f t="shared" si="62"/>
        <v>9.3149999999999995</v>
      </c>
      <c r="S121" s="95">
        <f t="shared" si="62"/>
        <v>0</v>
      </c>
      <c r="T121" s="95">
        <f t="shared" si="62"/>
        <v>7.65</v>
      </c>
      <c r="U121" s="95">
        <f t="shared" si="62"/>
        <v>0</v>
      </c>
      <c r="V121" s="95">
        <f t="shared" si="62"/>
        <v>0</v>
      </c>
      <c r="W121" s="95">
        <f t="shared" si="62"/>
        <v>0</v>
      </c>
      <c r="X121" s="95">
        <f t="shared" si="62"/>
        <v>9.3819999999999997</v>
      </c>
      <c r="Y121" s="95">
        <f t="shared" si="62"/>
        <v>0</v>
      </c>
      <c r="Z121" s="95">
        <f t="shared" si="62"/>
        <v>0</v>
      </c>
      <c r="AA121" s="95">
        <f t="shared" si="62"/>
        <v>0</v>
      </c>
      <c r="AB121" s="95">
        <f t="shared" si="62"/>
        <v>0</v>
      </c>
      <c r="AC121" s="95">
        <f t="shared" si="62"/>
        <v>0</v>
      </c>
      <c r="AD121" s="95">
        <f t="shared" si="62"/>
        <v>0</v>
      </c>
      <c r="AE121" s="95">
        <f t="shared" si="62"/>
        <v>0</v>
      </c>
      <c r="AF121" s="95">
        <f t="shared" si="62"/>
        <v>0</v>
      </c>
      <c r="AG121" s="95">
        <f t="shared" si="62"/>
        <v>0</v>
      </c>
      <c r="AH121" s="95">
        <f t="shared" si="62"/>
        <v>0</v>
      </c>
      <c r="AI121" s="95">
        <f t="shared" si="62"/>
        <v>0</v>
      </c>
      <c r="AJ121" s="95">
        <f t="shared" si="62"/>
        <v>0</v>
      </c>
      <c r="AK121" s="95">
        <f t="shared" si="62"/>
        <v>0</v>
      </c>
      <c r="AL121" s="95">
        <f t="shared" si="62"/>
        <v>0</v>
      </c>
      <c r="AM121" s="95">
        <f t="shared" si="62"/>
        <v>0</v>
      </c>
      <c r="AN121" s="95">
        <f t="shared" si="62"/>
        <v>0</v>
      </c>
      <c r="AO121" s="95">
        <f t="shared" si="62"/>
        <v>0</v>
      </c>
      <c r="AP121" s="95">
        <f t="shared" si="62"/>
        <v>0</v>
      </c>
      <c r="AQ121" s="95">
        <f t="shared" si="62"/>
        <v>0</v>
      </c>
      <c r="AR121" s="95">
        <f t="shared" si="62"/>
        <v>0</v>
      </c>
      <c r="AS121" s="95">
        <f t="shared" si="62"/>
        <v>0</v>
      </c>
      <c r="AT121" s="95">
        <f t="shared" si="62"/>
        <v>0</v>
      </c>
      <c r="AU121" s="95">
        <f t="shared" si="62"/>
        <v>0</v>
      </c>
      <c r="AV121" s="95">
        <f t="shared" si="62"/>
        <v>0</v>
      </c>
      <c r="AW121" s="95">
        <f t="shared" si="62"/>
        <v>0</v>
      </c>
      <c r="AX121" s="95">
        <f t="shared" si="62"/>
        <v>0</v>
      </c>
      <c r="AY121" s="95">
        <f t="shared" si="62"/>
        <v>0</v>
      </c>
      <c r="AZ121" s="95">
        <f t="shared" si="62"/>
        <v>0</v>
      </c>
      <c r="BA121" s="95">
        <f t="shared" si="62"/>
        <v>0</v>
      </c>
      <c r="BB121" s="95">
        <f t="shared" si="62"/>
        <v>0</v>
      </c>
      <c r="BC121" s="95">
        <f t="shared" si="62"/>
        <v>0</v>
      </c>
      <c r="BD121" s="95">
        <f t="shared" si="62"/>
        <v>0</v>
      </c>
      <c r="BE121" s="95">
        <f t="shared" si="62"/>
        <v>0</v>
      </c>
      <c r="BF121" s="95">
        <f t="shared" si="62"/>
        <v>0</v>
      </c>
      <c r="BG121" s="95">
        <f t="shared" si="62"/>
        <v>0</v>
      </c>
      <c r="BH121" s="95">
        <f t="shared" si="62"/>
        <v>0</v>
      </c>
      <c r="BI121" s="95">
        <f t="shared" si="62"/>
        <v>0</v>
      </c>
      <c r="BJ121" s="95">
        <f t="shared" si="62"/>
        <v>0</v>
      </c>
      <c r="BK121" s="95">
        <f t="shared" si="62"/>
        <v>0</v>
      </c>
      <c r="BL121" s="95">
        <f t="shared" si="62"/>
        <v>0</v>
      </c>
      <c r="BM121" s="95">
        <f t="shared" si="62"/>
        <v>0</v>
      </c>
      <c r="BN121" s="95">
        <f t="shared" si="62"/>
        <v>0</v>
      </c>
      <c r="BO121" s="95">
        <f t="shared" si="62"/>
        <v>0</v>
      </c>
      <c r="BP121" s="95">
        <f t="shared" si="62"/>
        <v>0</v>
      </c>
      <c r="BQ121" s="95">
        <f t="shared" si="62"/>
        <v>0</v>
      </c>
      <c r="BR121" s="95">
        <f t="shared" si="62"/>
        <v>0</v>
      </c>
      <c r="BS121" s="95">
        <f t="shared" ref="BS121:CH121" si="63">BS117+BS113</f>
        <v>0</v>
      </c>
      <c r="BT121" s="95">
        <f t="shared" si="63"/>
        <v>0</v>
      </c>
      <c r="BU121" s="95">
        <f t="shared" si="63"/>
        <v>0</v>
      </c>
      <c r="BV121" s="95">
        <f t="shared" si="63"/>
        <v>0</v>
      </c>
      <c r="BW121" s="95">
        <f t="shared" si="63"/>
        <v>0</v>
      </c>
      <c r="BX121" s="95">
        <f t="shared" si="63"/>
        <v>0</v>
      </c>
      <c r="BY121" s="95">
        <f t="shared" si="63"/>
        <v>0</v>
      </c>
      <c r="BZ121" s="95">
        <f t="shared" si="63"/>
        <v>0</v>
      </c>
      <c r="CA121" s="95">
        <f t="shared" si="63"/>
        <v>0</v>
      </c>
      <c r="CB121" s="95">
        <f t="shared" si="63"/>
        <v>0</v>
      </c>
      <c r="CC121" s="95">
        <f t="shared" si="63"/>
        <v>0</v>
      </c>
      <c r="CD121" s="95">
        <f t="shared" si="63"/>
        <v>0</v>
      </c>
      <c r="CE121" s="95">
        <f t="shared" si="63"/>
        <v>0</v>
      </c>
      <c r="CF121" s="95">
        <f t="shared" si="63"/>
        <v>0</v>
      </c>
      <c r="CG121" s="95">
        <f t="shared" si="63"/>
        <v>0</v>
      </c>
      <c r="CH121" s="95">
        <f t="shared" si="63"/>
        <v>0</v>
      </c>
    </row>
    <row r="122" spans="2:86">
      <c r="B122" t="s">
        <v>103</v>
      </c>
      <c r="E122" s="90">
        <f>SUM(G122:CH122)</f>
        <v>26.347000000000001</v>
      </c>
      <c r="F122" s="63"/>
      <c r="G122" s="91">
        <f t="shared" ref="G122:BR122" si="64">G118+G113</f>
        <v>0</v>
      </c>
      <c r="H122" s="91">
        <f t="shared" si="64"/>
        <v>0</v>
      </c>
      <c r="I122" s="91">
        <f t="shared" si="64"/>
        <v>0</v>
      </c>
      <c r="J122" s="91">
        <f t="shared" si="64"/>
        <v>0</v>
      </c>
      <c r="K122" s="91">
        <f t="shared" si="64"/>
        <v>0</v>
      </c>
      <c r="L122" s="91">
        <f t="shared" si="64"/>
        <v>0</v>
      </c>
      <c r="M122" s="91">
        <f t="shared" si="64"/>
        <v>0</v>
      </c>
      <c r="N122" s="91">
        <f t="shared" si="64"/>
        <v>0</v>
      </c>
      <c r="O122" s="91">
        <f t="shared" si="64"/>
        <v>0</v>
      </c>
      <c r="P122" s="91">
        <f t="shared" si="64"/>
        <v>0</v>
      </c>
      <c r="Q122" s="91">
        <f t="shared" si="64"/>
        <v>0</v>
      </c>
      <c r="R122" s="91">
        <f t="shared" si="64"/>
        <v>9.3149999999999995</v>
      </c>
      <c r="S122" s="91">
        <f t="shared" si="64"/>
        <v>0</v>
      </c>
      <c r="T122" s="91">
        <f t="shared" si="64"/>
        <v>7.65</v>
      </c>
      <c r="U122" s="91">
        <f t="shared" si="64"/>
        <v>0</v>
      </c>
      <c r="V122" s="91">
        <f t="shared" si="64"/>
        <v>0</v>
      </c>
      <c r="W122" s="91">
        <f t="shared" si="64"/>
        <v>0</v>
      </c>
      <c r="X122" s="91">
        <f t="shared" si="64"/>
        <v>9.3819999999999997</v>
      </c>
      <c r="Y122" s="91">
        <f t="shared" si="64"/>
        <v>0</v>
      </c>
      <c r="Z122" s="91">
        <f t="shared" si="64"/>
        <v>0</v>
      </c>
      <c r="AA122" s="91">
        <f t="shared" si="64"/>
        <v>0</v>
      </c>
      <c r="AB122" s="91">
        <f t="shared" si="64"/>
        <v>0</v>
      </c>
      <c r="AC122" s="91">
        <f t="shared" si="64"/>
        <v>0</v>
      </c>
      <c r="AD122" s="91">
        <f t="shared" si="64"/>
        <v>0</v>
      </c>
      <c r="AE122" s="91">
        <f t="shared" si="64"/>
        <v>0</v>
      </c>
      <c r="AF122" s="91">
        <f t="shared" si="64"/>
        <v>0</v>
      </c>
      <c r="AG122" s="91">
        <f t="shared" si="64"/>
        <v>0</v>
      </c>
      <c r="AH122" s="91">
        <f t="shared" si="64"/>
        <v>0</v>
      </c>
      <c r="AI122" s="91">
        <f t="shared" si="64"/>
        <v>0</v>
      </c>
      <c r="AJ122" s="91">
        <f t="shared" si="64"/>
        <v>0</v>
      </c>
      <c r="AK122" s="91">
        <f t="shared" si="64"/>
        <v>0</v>
      </c>
      <c r="AL122" s="91">
        <f t="shared" si="64"/>
        <v>0</v>
      </c>
      <c r="AM122" s="91">
        <f t="shared" si="64"/>
        <v>0</v>
      </c>
      <c r="AN122" s="91">
        <f t="shared" si="64"/>
        <v>0</v>
      </c>
      <c r="AO122" s="91">
        <f t="shared" si="64"/>
        <v>0</v>
      </c>
      <c r="AP122" s="91">
        <f t="shared" si="64"/>
        <v>0</v>
      </c>
      <c r="AQ122" s="91">
        <f t="shared" si="64"/>
        <v>0</v>
      </c>
      <c r="AR122" s="91">
        <f t="shared" si="64"/>
        <v>0</v>
      </c>
      <c r="AS122" s="91">
        <f t="shared" si="64"/>
        <v>0</v>
      </c>
      <c r="AT122" s="91">
        <f t="shared" si="64"/>
        <v>0</v>
      </c>
      <c r="AU122" s="91">
        <f t="shared" si="64"/>
        <v>0</v>
      </c>
      <c r="AV122" s="91">
        <f t="shared" si="64"/>
        <v>0</v>
      </c>
      <c r="AW122" s="91">
        <f t="shared" si="64"/>
        <v>0</v>
      </c>
      <c r="AX122" s="91">
        <f t="shared" si="64"/>
        <v>0</v>
      </c>
      <c r="AY122" s="91">
        <f t="shared" si="64"/>
        <v>0</v>
      </c>
      <c r="AZ122" s="91">
        <f t="shared" si="64"/>
        <v>0</v>
      </c>
      <c r="BA122" s="91">
        <f t="shared" si="64"/>
        <v>0</v>
      </c>
      <c r="BB122" s="91">
        <f t="shared" si="64"/>
        <v>0</v>
      </c>
      <c r="BC122" s="91">
        <f t="shared" si="64"/>
        <v>0</v>
      </c>
      <c r="BD122" s="91">
        <f t="shared" si="64"/>
        <v>0</v>
      </c>
      <c r="BE122" s="91">
        <f t="shared" si="64"/>
        <v>0</v>
      </c>
      <c r="BF122" s="91">
        <f t="shared" si="64"/>
        <v>0</v>
      </c>
      <c r="BG122" s="91">
        <f t="shared" si="64"/>
        <v>0</v>
      </c>
      <c r="BH122" s="91">
        <f t="shared" si="64"/>
        <v>0</v>
      </c>
      <c r="BI122" s="91">
        <f t="shared" si="64"/>
        <v>0</v>
      </c>
      <c r="BJ122" s="91">
        <f t="shared" si="64"/>
        <v>0</v>
      </c>
      <c r="BK122" s="91">
        <f t="shared" si="64"/>
        <v>0</v>
      </c>
      <c r="BL122" s="91">
        <f t="shared" si="64"/>
        <v>0</v>
      </c>
      <c r="BM122" s="91">
        <f t="shared" si="64"/>
        <v>0</v>
      </c>
      <c r="BN122" s="91">
        <f t="shared" si="64"/>
        <v>0</v>
      </c>
      <c r="BO122" s="91">
        <f t="shared" si="64"/>
        <v>0</v>
      </c>
      <c r="BP122" s="91">
        <f t="shared" si="64"/>
        <v>0</v>
      </c>
      <c r="BQ122" s="91">
        <f t="shared" si="64"/>
        <v>0</v>
      </c>
      <c r="BR122" s="91">
        <f t="shared" si="64"/>
        <v>0</v>
      </c>
      <c r="BS122" s="91">
        <f t="shared" ref="BS122:CH122" si="65">BS118+BS113</f>
        <v>0</v>
      </c>
      <c r="BT122" s="91">
        <f t="shared" si="65"/>
        <v>0</v>
      </c>
      <c r="BU122" s="91">
        <f t="shared" si="65"/>
        <v>0</v>
      </c>
      <c r="BV122" s="91">
        <f t="shared" si="65"/>
        <v>0</v>
      </c>
      <c r="BW122" s="91">
        <f t="shared" si="65"/>
        <v>0</v>
      </c>
      <c r="BX122" s="91">
        <f t="shared" si="65"/>
        <v>0</v>
      </c>
      <c r="BY122" s="91">
        <f t="shared" si="65"/>
        <v>0</v>
      </c>
      <c r="BZ122" s="91">
        <f t="shared" si="65"/>
        <v>0</v>
      </c>
      <c r="CA122" s="91">
        <f t="shared" si="65"/>
        <v>0</v>
      </c>
      <c r="CB122" s="91">
        <f t="shared" si="65"/>
        <v>0</v>
      </c>
      <c r="CC122" s="91">
        <f t="shared" si="65"/>
        <v>0</v>
      </c>
      <c r="CD122" s="91">
        <f t="shared" si="65"/>
        <v>0</v>
      </c>
      <c r="CE122" s="91">
        <f t="shared" si="65"/>
        <v>0</v>
      </c>
      <c r="CF122" s="91">
        <f t="shared" si="65"/>
        <v>0</v>
      </c>
      <c r="CG122" s="91">
        <f t="shared" si="65"/>
        <v>0</v>
      </c>
      <c r="CH122" s="91">
        <f t="shared" si="65"/>
        <v>0</v>
      </c>
    </row>
    <row r="123" spans="2:86">
      <c r="B123" t="s">
        <v>104</v>
      </c>
      <c r="E123" s="88">
        <f>SUM(G123:CH123)</f>
        <v>26.347000000000001</v>
      </c>
      <c r="F123" s="63"/>
      <c r="G123" s="95">
        <f t="shared" ref="G123:BR123" si="66">G119+G113</f>
        <v>0</v>
      </c>
      <c r="H123" s="95">
        <f t="shared" si="66"/>
        <v>0</v>
      </c>
      <c r="I123" s="95">
        <f t="shared" si="66"/>
        <v>0</v>
      </c>
      <c r="J123" s="95">
        <f t="shared" si="66"/>
        <v>0</v>
      </c>
      <c r="K123" s="95">
        <f t="shared" si="66"/>
        <v>0</v>
      </c>
      <c r="L123" s="95">
        <f t="shared" si="66"/>
        <v>0</v>
      </c>
      <c r="M123" s="95">
        <f t="shared" si="66"/>
        <v>0</v>
      </c>
      <c r="N123" s="95">
        <f t="shared" si="66"/>
        <v>0</v>
      </c>
      <c r="O123" s="95">
        <f t="shared" si="66"/>
        <v>0</v>
      </c>
      <c r="P123" s="95">
        <f t="shared" si="66"/>
        <v>0</v>
      </c>
      <c r="Q123" s="95">
        <f t="shared" si="66"/>
        <v>0</v>
      </c>
      <c r="R123" s="95">
        <f t="shared" si="66"/>
        <v>9.3149999999999995</v>
      </c>
      <c r="S123" s="95">
        <f t="shared" si="66"/>
        <v>0</v>
      </c>
      <c r="T123" s="95">
        <f t="shared" si="66"/>
        <v>7.65</v>
      </c>
      <c r="U123" s="95">
        <f t="shared" si="66"/>
        <v>0</v>
      </c>
      <c r="V123" s="95">
        <f t="shared" si="66"/>
        <v>0</v>
      </c>
      <c r="W123" s="95">
        <f t="shared" si="66"/>
        <v>0</v>
      </c>
      <c r="X123" s="95">
        <f t="shared" si="66"/>
        <v>9.3819999999999997</v>
      </c>
      <c r="Y123" s="95">
        <f t="shared" si="66"/>
        <v>0</v>
      </c>
      <c r="Z123" s="95">
        <f t="shared" si="66"/>
        <v>0</v>
      </c>
      <c r="AA123" s="95">
        <f t="shared" si="66"/>
        <v>0</v>
      </c>
      <c r="AB123" s="95">
        <f t="shared" si="66"/>
        <v>0</v>
      </c>
      <c r="AC123" s="95">
        <f t="shared" si="66"/>
        <v>0</v>
      </c>
      <c r="AD123" s="95">
        <f t="shared" si="66"/>
        <v>0</v>
      </c>
      <c r="AE123" s="95">
        <f t="shared" si="66"/>
        <v>0</v>
      </c>
      <c r="AF123" s="95">
        <f t="shared" si="66"/>
        <v>0</v>
      </c>
      <c r="AG123" s="95">
        <f t="shared" si="66"/>
        <v>0</v>
      </c>
      <c r="AH123" s="95">
        <f t="shared" si="66"/>
        <v>0</v>
      </c>
      <c r="AI123" s="95">
        <f t="shared" si="66"/>
        <v>0</v>
      </c>
      <c r="AJ123" s="95">
        <f t="shared" si="66"/>
        <v>0</v>
      </c>
      <c r="AK123" s="95">
        <f t="shared" si="66"/>
        <v>0</v>
      </c>
      <c r="AL123" s="95">
        <f t="shared" si="66"/>
        <v>0</v>
      </c>
      <c r="AM123" s="95">
        <f t="shared" si="66"/>
        <v>0</v>
      </c>
      <c r="AN123" s="95">
        <f t="shared" si="66"/>
        <v>0</v>
      </c>
      <c r="AO123" s="95">
        <f t="shared" si="66"/>
        <v>0</v>
      </c>
      <c r="AP123" s="95">
        <f t="shared" si="66"/>
        <v>0</v>
      </c>
      <c r="AQ123" s="95">
        <f t="shared" si="66"/>
        <v>0</v>
      </c>
      <c r="AR123" s="95">
        <f t="shared" si="66"/>
        <v>0</v>
      </c>
      <c r="AS123" s="95">
        <f t="shared" si="66"/>
        <v>0</v>
      </c>
      <c r="AT123" s="95">
        <f t="shared" si="66"/>
        <v>0</v>
      </c>
      <c r="AU123" s="95">
        <f t="shared" si="66"/>
        <v>0</v>
      </c>
      <c r="AV123" s="95">
        <f t="shared" si="66"/>
        <v>0</v>
      </c>
      <c r="AW123" s="95">
        <f t="shared" si="66"/>
        <v>0</v>
      </c>
      <c r="AX123" s="95">
        <f t="shared" si="66"/>
        <v>0</v>
      </c>
      <c r="AY123" s="95">
        <f t="shared" si="66"/>
        <v>0</v>
      </c>
      <c r="AZ123" s="95">
        <f t="shared" si="66"/>
        <v>0</v>
      </c>
      <c r="BA123" s="95">
        <f t="shared" si="66"/>
        <v>0</v>
      </c>
      <c r="BB123" s="95">
        <f t="shared" si="66"/>
        <v>0</v>
      </c>
      <c r="BC123" s="95">
        <f t="shared" si="66"/>
        <v>0</v>
      </c>
      <c r="BD123" s="95">
        <f t="shared" si="66"/>
        <v>0</v>
      </c>
      <c r="BE123" s="95">
        <f t="shared" si="66"/>
        <v>0</v>
      </c>
      <c r="BF123" s="95">
        <f t="shared" si="66"/>
        <v>0</v>
      </c>
      <c r="BG123" s="95">
        <f t="shared" si="66"/>
        <v>0</v>
      </c>
      <c r="BH123" s="95">
        <f t="shared" si="66"/>
        <v>0</v>
      </c>
      <c r="BI123" s="95">
        <f t="shared" si="66"/>
        <v>0</v>
      </c>
      <c r="BJ123" s="95">
        <f t="shared" si="66"/>
        <v>0</v>
      </c>
      <c r="BK123" s="95">
        <f t="shared" si="66"/>
        <v>0</v>
      </c>
      <c r="BL123" s="95">
        <f t="shared" si="66"/>
        <v>0</v>
      </c>
      <c r="BM123" s="95">
        <f t="shared" si="66"/>
        <v>0</v>
      </c>
      <c r="BN123" s="95">
        <f t="shared" si="66"/>
        <v>0</v>
      </c>
      <c r="BO123" s="95">
        <f t="shared" si="66"/>
        <v>0</v>
      </c>
      <c r="BP123" s="95">
        <f t="shared" si="66"/>
        <v>0</v>
      </c>
      <c r="BQ123" s="95">
        <f t="shared" si="66"/>
        <v>0</v>
      </c>
      <c r="BR123" s="95">
        <f t="shared" si="66"/>
        <v>0</v>
      </c>
      <c r="BS123" s="95">
        <f t="shared" ref="BS123:CH123" si="67">BS119+BS113</f>
        <v>0</v>
      </c>
      <c r="BT123" s="95">
        <f t="shared" si="67"/>
        <v>0</v>
      </c>
      <c r="BU123" s="95">
        <f t="shared" si="67"/>
        <v>0</v>
      </c>
      <c r="BV123" s="95">
        <f t="shared" si="67"/>
        <v>0</v>
      </c>
      <c r="BW123" s="95">
        <f t="shared" si="67"/>
        <v>0</v>
      </c>
      <c r="BX123" s="95">
        <f t="shared" si="67"/>
        <v>0</v>
      </c>
      <c r="BY123" s="95">
        <f t="shared" si="67"/>
        <v>0</v>
      </c>
      <c r="BZ123" s="95">
        <f t="shared" si="67"/>
        <v>0</v>
      </c>
      <c r="CA123" s="95">
        <f t="shared" si="67"/>
        <v>0</v>
      </c>
      <c r="CB123" s="95">
        <f t="shared" si="67"/>
        <v>0</v>
      </c>
      <c r="CC123" s="95">
        <f t="shared" si="67"/>
        <v>0</v>
      </c>
      <c r="CD123" s="95">
        <f t="shared" si="67"/>
        <v>0</v>
      </c>
      <c r="CE123" s="95">
        <f t="shared" si="67"/>
        <v>0</v>
      </c>
      <c r="CF123" s="95">
        <f t="shared" si="67"/>
        <v>0</v>
      </c>
      <c r="CG123" s="95">
        <f t="shared" si="67"/>
        <v>0</v>
      </c>
      <c r="CH123" s="95">
        <f t="shared" si="67"/>
        <v>0</v>
      </c>
    </row>
    <row r="125" spans="2:86">
      <c r="B125" s="63" t="s">
        <v>94</v>
      </c>
    </row>
    <row r="127" spans="2:86">
      <c r="B127" t="s">
        <v>99</v>
      </c>
      <c r="C127" s="63"/>
      <c r="D127" s="63"/>
      <c r="E127" s="88">
        <f>SUM(G127:CH127)</f>
        <v>0</v>
      </c>
      <c r="F127" s="63"/>
      <c r="G127" s="95">
        <f t="shared" ref="G127:BR129" si="68">G117*G$52</f>
        <v>0</v>
      </c>
      <c r="H127" s="95">
        <f t="shared" si="68"/>
        <v>0</v>
      </c>
      <c r="I127" s="95">
        <f t="shared" si="68"/>
        <v>0</v>
      </c>
      <c r="J127" s="95">
        <f t="shared" si="68"/>
        <v>0</v>
      </c>
      <c r="K127" s="95">
        <f t="shared" si="68"/>
        <v>0</v>
      </c>
      <c r="L127" s="95">
        <f t="shared" si="68"/>
        <v>0</v>
      </c>
      <c r="M127" s="95">
        <f t="shared" si="68"/>
        <v>0</v>
      </c>
      <c r="N127" s="95">
        <f t="shared" si="68"/>
        <v>0</v>
      </c>
      <c r="O127" s="95">
        <f t="shared" si="68"/>
        <v>0</v>
      </c>
      <c r="P127" s="95">
        <f t="shared" si="68"/>
        <v>0</v>
      </c>
      <c r="Q127" s="95">
        <f t="shared" si="68"/>
        <v>0</v>
      </c>
      <c r="R127" s="95">
        <f t="shared" si="68"/>
        <v>0</v>
      </c>
      <c r="S127" s="95">
        <f t="shared" si="68"/>
        <v>0</v>
      </c>
      <c r="T127" s="95">
        <f t="shared" si="68"/>
        <v>0</v>
      </c>
      <c r="U127" s="95">
        <f t="shared" si="68"/>
        <v>0</v>
      </c>
      <c r="V127" s="95">
        <f t="shared" si="68"/>
        <v>0</v>
      </c>
      <c r="W127" s="95">
        <f t="shared" si="68"/>
        <v>0</v>
      </c>
      <c r="X127" s="95">
        <f t="shared" si="68"/>
        <v>0</v>
      </c>
      <c r="Y127" s="95">
        <f t="shared" si="68"/>
        <v>0</v>
      </c>
      <c r="Z127" s="95">
        <f t="shared" si="68"/>
        <v>0</v>
      </c>
      <c r="AA127" s="95">
        <f t="shared" si="68"/>
        <v>0</v>
      </c>
      <c r="AB127" s="95">
        <f t="shared" si="68"/>
        <v>0</v>
      </c>
      <c r="AC127" s="95">
        <f t="shared" si="68"/>
        <v>0</v>
      </c>
      <c r="AD127" s="95">
        <f t="shared" si="68"/>
        <v>0</v>
      </c>
      <c r="AE127" s="95">
        <f t="shared" si="68"/>
        <v>0</v>
      </c>
      <c r="AF127" s="95">
        <f t="shared" si="68"/>
        <v>0</v>
      </c>
      <c r="AG127" s="95">
        <f t="shared" si="68"/>
        <v>0</v>
      </c>
      <c r="AH127" s="95">
        <f t="shared" si="68"/>
        <v>0</v>
      </c>
      <c r="AI127" s="95">
        <f t="shared" si="68"/>
        <v>0</v>
      </c>
      <c r="AJ127" s="95">
        <f t="shared" si="68"/>
        <v>0</v>
      </c>
      <c r="AK127" s="95">
        <f t="shared" si="68"/>
        <v>0</v>
      </c>
      <c r="AL127" s="95">
        <f t="shared" si="68"/>
        <v>0</v>
      </c>
      <c r="AM127" s="95">
        <f t="shared" si="68"/>
        <v>0</v>
      </c>
      <c r="AN127" s="95">
        <f t="shared" si="68"/>
        <v>0</v>
      </c>
      <c r="AO127" s="95">
        <f t="shared" si="68"/>
        <v>0</v>
      </c>
      <c r="AP127" s="95">
        <f t="shared" si="68"/>
        <v>0</v>
      </c>
      <c r="AQ127" s="95">
        <f t="shared" si="68"/>
        <v>0</v>
      </c>
      <c r="AR127" s="95">
        <f t="shared" si="68"/>
        <v>0</v>
      </c>
      <c r="AS127" s="95">
        <f t="shared" si="68"/>
        <v>0</v>
      </c>
      <c r="AT127" s="95">
        <f t="shared" si="68"/>
        <v>0</v>
      </c>
      <c r="AU127" s="95">
        <f t="shared" si="68"/>
        <v>0</v>
      </c>
      <c r="AV127" s="95">
        <f t="shared" si="68"/>
        <v>0</v>
      </c>
      <c r="AW127" s="95">
        <f t="shared" si="68"/>
        <v>0</v>
      </c>
      <c r="AX127" s="95">
        <f t="shared" si="68"/>
        <v>0</v>
      </c>
      <c r="AY127" s="95">
        <f t="shared" si="68"/>
        <v>0</v>
      </c>
      <c r="AZ127" s="95">
        <f t="shared" si="68"/>
        <v>0</v>
      </c>
      <c r="BA127" s="95">
        <f t="shared" si="68"/>
        <v>0</v>
      </c>
      <c r="BB127" s="95">
        <f t="shared" si="68"/>
        <v>0</v>
      </c>
      <c r="BC127" s="95">
        <f t="shared" si="68"/>
        <v>0</v>
      </c>
      <c r="BD127" s="95">
        <f t="shared" si="68"/>
        <v>0</v>
      </c>
      <c r="BE127" s="95">
        <f t="shared" si="68"/>
        <v>0</v>
      </c>
      <c r="BF127" s="95">
        <f t="shared" si="68"/>
        <v>0</v>
      </c>
      <c r="BG127" s="95">
        <f t="shared" si="68"/>
        <v>0</v>
      </c>
      <c r="BH127" s="95">
        <f t="shared" si="68"/>
        <v>0</v>
      </c>
      <c r="BI127" s="95">
        <f t="shared" si="68"/>
        <v>0</v>
      </c>
      <c r="BJ127" s="95">
        <f t="shared" si="68"/>
        <v>0</v>
      </c>
      <c r="BK127" s="95">
        <f t="shared" si="68"/>
        <v>0</v>
      </c>
      <c r="BL127" s="95">
        <f t="shared" si="68"/>
        <v>0</v>
      </c>
      <c r="BM127" s="95">
        <f t="shared" si="68"/>
        <v>0</v>
      </c>
      <c r="BN127" s="95">
        <f t="shared" si="68"/>
        <v>0</v>
      </c>
      <c r="BO127" s="95">
        <f t="shared" si="68"/>
        <v>0</v>
      </c>
      <c r="BP127" s="95">
        <f t="shared" si="68"/>
        <v>0</v>
      </c>
      <c r="BQ127" s="95">
        <f t="shared" si="68"/>
        <v>0</v>
      </c>
      <c r="BR127" s="95">
        <f t="shared" si="68"/>
        <v>0</v>
      </c>
      <c r="BS127" s="95">
        <f t="shared" ref="BS127:CH129" si="69">BS117*BS$52</f>
        <v>0</v>
      </c>
      <c r="BT127" s="95">
        <f t="shared" si="69"/>
        <v>0</v>
      </c>
      <c r="BU127" s="95">
        <f t="shared" si="69"/>
        <v>0</v>
      </c>
      <c r="BV127" s="95">
        <f t="shared" si="69"/>
        <v>0</v>
      </c>
      <c r="BW127" s="95">
        <f t="shared" si="69"/>
        <v>0</v>
      </c>
      <c r="BX127" s="95">
        <f t="shared" si="69"/>
        <v>0</v>
      </c>
      <c r="BY127" s="95">
        <f t="shared" si="69"/>
        <v>0</v>
      </c>
      <c r="BZ127" s="95">
        <f t="shared" si="69"/>
        <v>0</v>
      </c>
      <c r="CA127" s="95">
        <f t="shared" si="69"/>
        <v>0</v>
      </c>
      <c r="CB127" s="95">
        <f t="shared" si="69"/>
        <v>0</v>
      </c>
      <c r="CC127" s="95">
        <f t="shared" si="69"/>
        <v>0</v>
      </c>
      <c r="CD127" s="95">
        <f t="shared" si="69"/>
        <v>0</v>
      </c>
      <c r="CE127" s="95">
        <f t="shared" si="69"/>
        <v>0</v>
      </c>
      <c r="CF127" s="95">
        <f t="shared" si="69"/>
        <v>0</v>
      </c>
      <c r="CG127" s="95">
        <f t="shared" si="69"/>
        <v>0</v>
      </c>
      <c r="CH127" s="95">
        <f t="shared" si="69"/>
        <v>0</v>
      </c>
    </row>
    <row r="128" spans="2:86">
      <c r="B128" t="s">
        <v>100</v>
      </c>
      <c r="E128" s="90">
        <f>SUM(G128:CH128)</f>
        <v>0</v>
      </c>
      <c r="F128" s="63"/>
      <c r="G128" s="91">
        <f t="shared" si="68"/>
        <v>0</v>
      </c>
      <c r="H128" s="91">
        <f t="shared" si="68"/>
        <v>0</v>
      </c>
      <c r="I128" s="91">
        <f t="shared" si="68"/>
        <v>0</v>
      </c>
      <c r="J128" s="91">
        <f t="shared" si="68"/>
        <v>0</v>
      </c>
      <c r="K128" s="91">
        <f t="shared" si="68"/>
        <v>0</v>
      </c>
      <c r="L128" s="91">
        <f t="shared" si="68"/>
        <v>0</v>
      </c>
      <c r="M128" s="91">
        <f t="shared" si="68"/>
        <v>0</v>
      </c>
      <c r="N128" s="91">
        <f t="shared" si="68"/>
        <v>0</v>
      </c>
      <c r="O128" s="91">
        <f t="shared" si="68"/>
        <v>0</v>
      </c>
      <c r="P128" s="91">
        <f t="shared" si="68"/>
        <v>0</v>
      </c>
      <c r="Q128" s="91">
        <f t="shared" si="68"/>
        <v>0</v>
      </c>
      <c r="R128" s="91">
        <f t="shared" si="68"/>
        <v>0</v>
      </c>
      <c r="S128" s="91">
        <f t="shared" si="68"/>
        <v>0</v>
      </c>
      <c r="T128" s="91">
        <f t="shared" si="68"/>
        <v>0</v>
      </c>
      <c r="U128" s="91">
        <f t="shared" si="68"/>
        <v>0</v>
      </c>
      <c r="V128" s="91">
        <f t="shared" si="68"/>
        <v>0</v>
      </c>
      <c r="W128" s="91">
        <f t="shared" si="68"/>
        <v>0</v>
      </c>
      <c r="X128" s="91">
        <f t="shared" si="68"/>
        <v>0</v>
      </c>
      <c r="Y128" s="91">
        <f t="shared" si="68"/>
        <v>0</v>
      </c>
      <c r="Z128" s="91">
        <f t="shared" si="68"/>
        <v>0</v>
      </c>
      <c r="AA128" s="91">
        <f t="shared" si="68"/>
        <v>0</v>
      </c>
      <c r="AB128" s="91">
        <f t="shared" si="68"/>
        <v>0</v>
      </c>
      <c r="AC128" s="91">
        <f t="shared" si="68"/>
        <v>0</v>
      </c>
      <c r="AD128" s="91">
        <f t="shared" si="68"/>
        <v>0</v>
      </c>
      <c r="AE128" s="91">
        <f t="shared" si="68"/>
        <v>0</v>
      </c>
      <c r="AF128" s="91">
        <f t="shared" si="68"/>
        <v>0</v>
      </c>
      <c r="AG128" s="91">
        <f t="shared" si="68"/>
        <v>0</v>
      </c>
      <c r="AH128" s="91">
        <f t="shared" si="68"/>
        <v>0</v>
      </c>
      <c r="AI128" s="91">
        <f t="shared" si="68"/>
        <v>0</v>
      </c>
      <c r="AJ128" s="91">
        <f t="shared" si="68"/>
        <v>0</v>
      </c>
      <c r="AK128" s="91">
        <f t="shared" si="68"/>
        <v>0</v>
      </c>
      <c r="AL128" s="91">
        <f t="shared" si="68"/>
        <v>0</v>
      </c>
      <c r="AM128" s="91">
        <f t="shared" si="68"/>
        <v>0</v>
      </c>
      <c r="AN128" s="91">
        <f t="shared" si="68"/>
        <v>0</v>
      </c>
      <c r="AO128" s="91">
        <f t="shared" si="68"/>
        <v>0</v>
      </c>
      <c r="AP128" s="91">
        <f t="shared" si="68"/>
        <v>0</v>
      </c>
      <c r="AQ128" s="91">
        <f t="shared" si="68"/>
        <v>0</v>
      </c>
      <c r="AR128" s="91">
        <f t="shared" si="68"/>
        <v>0</v>
      </c>
      <c r="AS128" s="91">
        <f t="shared" si="68"/>
        <v>0</v>
      </c>
      <c r="AT128" s="91">
        <f t="shared" si="68"/>
        <v>0</v>
      </c>
      <c r="AU128" s="91">
        <f t="shared" si="68"/>
        <v>0</v>
      </c>
      <c r="AV128" s="91">
        <f t="shared" si="68"/>
        <v>0</v>
      </c>
      <c r="AW128" s="91">
        <f t="shared" si="68"/>
        <v>0</v>
      </c>
      <c r="AX128" s="91">
        <f t="shared" si="68"/>
        <v>0</v>
      </c>
      <c r="AY128" s="91">
        <f t="shared" si="68"/>
        <v>0</v>
      </c>
      <c r="AZ128" s="91">
        <f t="shared" si="68"/>
        <v>0</v>
      </c>
      <c r="BA128" s="91">
        <f t="shared" si="68"/>
        <v>0</v>
      </c>
      <c r="BB128" s="91">
        <f t="shared" si="68"/>
        <v>0</v>
      </c>
      <c r="BC128" s="91">
        <f t="shared" si="68"/>
        <v>0</v>
      </c>
      <c r="BD128" s="91">
        <f t="shared" si="68"/>
        <v>0</v>
      </c>
      <c r="BE128" s="91">
        <f t="shared" si="68"/>
        <v>0</v>
      </c>
      <c r="BF128" s="91">
        <f t="shared" si="68"/>
        <v>0</v>
      </c>
      <c r="BG128" s="91">
        <f t="shared" si="68"/>
        <v>0</v>
      </c>
      <c r="BH128" s="91">
        <f t="shared" si="68"/>
        <v>0</v>
      </c>
      <c r="BI128" s="91">
        <f t="shared" si="68"/>
        <v>0</v>
      </c>
      <c r="BJ128" s="91">
        <f t="shared" si="68"/>
        <v>0</v>
      </c>
      <c r="BK128" s="91">
        <f t="shared" si="68"/>
        <v>0</v>
      </c>
      <c r="BL128" s="91">
        <f t="shared" si="68"/>
        <v>0</v>
      </c>
      <c r="BM128" s="91">
        <f t="shared" si="68"/>
        <v>0</v>
      </c>
      <c r="BN128" s="91">
        <f t="shared" si="68"/>
        <v>0</v>
      </c>
      <c r="BO128" s="91">
        <f t="shared" si="68"/>
        <v>0</v>
      </c>
      <c r="BP128" s="91">
        <f t="shared" si="68"/>
        <v>0</v>
      </c>
      <c r="BQ128" s="91">
        <f t="shared" si="68"/>
        <v>0</v>
      </c>
      <c r="BR128" s="91">
        <f t="shared" si="68"/>
        <v>0</v>
      </c>
      <c r="BS128" s="91">
        <f t="shared" si="69"/>
        <v>0</v>
      </c>
      <c r="BT128" s="91">
        <f t="shared" si="69"/>
        <v>0</v>
      </c>
      <c r="BU128" s="91">
        <f t="shared" si="69"/>
        <v>0</v>
      </c>
      <c r="BV128" s="91">
        <f t="shared" si="69"/>
        <v>0</v>
      </c>
      <c r="BW128" s="91">
        <f t="shared" si="69"/>
        <v>0</v>
      </c>
      <c r="BX128" s="91">
        <f t="shared" si="69"/>
        <v>0</v>
      </c>
      <c r="BY128" s="91">
        <f t="shared" si="69"/>
        <v>0</v>
      </c>
      <c r="BZ128" s="91">
        <f t="shared" si="69"/>
        <v>0</v>
      </c>
      <c r="CA128" s="91">
        <f t="shared" si="69"/>
        <v>0</v>
      </c>
      <c r="CB128" s="91">
        <f t="shared" si="69"/>
        <v>0</v>
      </c>
      <c r="CC128" s="91">
        <f t="shared" si="69"/>
        <v>0</v>
      </c>
      <c r="CD128" s="91">
        <f t="shared" si="69"/>
        <v>0</v>
      </c>
      <c r="CE128" s="91">
        <f t="shared" si="69"/>
        <v>0</v>
      </c>
      <c r="CF128" s="91">
        <f t="shared" si="69"/>
        <v>0</v>
      </c>
      <c r="CG128" s="91">
        <f t="shared" si="69"/>
        <v>0</v>
      </c>
      <c r="CH128" s="91">
        <f t="shared" si="69"/>
        <v>0</v>
      </c>
    </row>
    <row r="129" spans="2:86">
      <c r="B129" t="s">
        <v>101</v>
      </c>
      <c r="E129" s="88">
        <f>SUM(G129:CH129)</f>
        <v>0</v>
      </c>
      <c r="F129" s="63"/>
      <c r="G129" s="95">
        <f t="shared" si="68"/>
        <v>0</v>
      </c>
      <c r="H129" s="95">
        <f t="shared" si="68"/>
        <v>0</v>
      </c>
      <c r="I129" s="95">
        <f t="shared" si="68"/>
        <v>0</v>
      </c>
      <c r="J129" s="95">
        <f t="shared" si="68"/>
        <v>0</v>
      </c>
      <c r="K129" s="95">
        <f t="shared" si="68"/>
        <v>0</v>
      </c>
      <c r="L129" s="95">
        <f t="shared" si="68"/>
        <v>0</v>
      </c>
      <c r="M129" s="95">
        <f t="shared" si="68"/>
        <v>0</v>
      </c>
      <c r="N129" s="95">
        <f t="shared" si="68"/>
        <v>0</v>
      </c>
      <c r="O129" s="95">
        <f t="shared" si="68"/>
        <v>0</v>
      </c>
      <c r="P129" s="95">
        <f t="shared" si="68"/>
        <v>0</v>
      </c>
      <c r="Q129" s="95">
        <f t="shared" si="68"/>
        <v>0</v>
      </c>
      <c r="R129" s="95">
        <f t="shared" si="68"/>
        <v>0</v>
      </c>
      <c r="S129" s="95">
        <f t="shared" si="68"/>
        <v>0</v>
      </c>
      <c r="T129" s="95">
        <f t="shared" si="68"/>
        <v>0</v>
      </c>
      <c r="U129" s="95">
        <f t="shared" si="68"/>
        <v>0</v>
      </c>
      <c r="V129" s="95">
        <f t="shared" si="68"/>
        <v>0</v>
      </c>
      <c r="W129" s="95">
        <f t="shared" si="68"/>
        <v>0</v>
      </c>
      <c r="X129" s="95">
        <f t="shared" si="68"/>
        <v>0</v>
      </c>
      <c r="Y129" s="95">
        <f t="shared" si="68"/>
        <v>0</v>
      </c>
      <c r="Z129" s="95">
        <f t="shared" si="68"/>
        <v>0</v>
      </c>
      <c r="AA129" s="95">
        <f t="shared" si="68"/>
        <v>0</v>
      </c>
      <c r="AB129" s="95">
        <f t="shared" si="68"/>
        <v>0</v>
      </c>
      <c r="AC129" s="95">
        <f t="shared" si="68"/>
        <v>0</v>
      </c>
      <c r="AD129" s="95">
        <f t="shared" si="68"/>
        <v>0</v>
      </c>
      <c r="AE129" s="95">
        <f t="shared" si="68"/>
        <v>0</v>
      </c>
      <c r="AF129" s="95">
        <f t="shared" si="68"/>
        <v>0</v>
      </c>
      <c r="AG129" s="95">
        <f t="shared" si="68"/>
        <v>0</v>
      </c>
      <c r="AH129" s="95">
        <f t="shared" si="68"/>
        <v>0</v>
      </c>
      <c r="AI129" s="95">
        <f t="shared" si="68"/>
        <v>0</v>
      </c>
      <c r="AJ129" s="95">
        <f t="shared" si="68"/>
        <v>0</v>
      </c>
      <c r="AK129" s="95">
        <f t="shared" si="68"/>
        <v>0</v>
      </c>
      <c r="AL129" s="95">
        <f t="shared" si="68"/>
        <v>0</v>
      </c>
      <c r="AM129" s="95">
        <f t="shared" si="68"/>
        <v>0</v>
      </c>
      <c r="AN129" s="95">
        <f t="shared" si="68"/>
        <v>0</v>
      </c>
      <c r="AO129" s="95">
        <f t="shared" si="68"/>
        <v>0</v>
      </c>
      <c r="AP129" s="95">
        <f t="shared" si="68"/>
        <v>0</v>
      </c>
      <c r="AQ129" s="95">
        <f t="shared" si="68"/>
        <v>0</v>
      </c>
      <c r="AR129" s="95">
        <f t="shared" si="68"/>
        <v>0</v>
      </c>
      <c r="AS129" s="95">
        <f t="shared" si="68"/>
        <v>0</v>
      </c>
      <c r="AT129" s="95">
        <f t="shared" si="68"/>
        <v>0</v>
      </c>
      <c r="AU129" s="95">
        <f t="shared" si="68"/>
        <v>0</v>
      </c>
      <c r="AV129" s="95">
        <f t="shared" si="68"/>
        <v>0</v>
      </c>
      <c r="AW129" s="95">
        <f t="shared" si="68"/>
        <v>0</v>
      </c>
      <c r="AX129" s="95">
        <f t="shared" si="68"/>
        <v>0</v>
      </c>
      <c r="AY129" s="95">
        <f t="shared" si="68"/>
        <v>0</v>
      </c>
      <c r="AZ129" s="95">
        <f t="shared" si="68"/>
        <v>0</v>
      </c>
      <c r="BA129" s="95">
        <f t="shared" si="68"/>
        <v>0</v>
      </c>
      <c r="BB129" s="95">
        <f t="shared" si="68"/>
        <v>0</v>
      </c>
      <c r="BC129" s="95">
        <f t="shared" si="68"/>
        <v>0</v>
      </c>
      <c r="BD129" s="95">
        <f t="shared" si="68"/>
        <v>0</v>
      </c>
      <c r="BE129" s="95">
        <f t="shared" si="68"/>
        <v>0</v>
      </c>
      <c r="BF129" s="95">
        <f t="shared" si="68"/>
        <v>0</v>
      </c>
      <c r="BG129" s="95">
        <f t="shared" si="68"/>
        <v>0</v>
      </c>
      <c r="BH129" s="95">
        <f t="shared" si="68"/>
        <v>0</v>
      </c>
      <c r="BI129" s="95">
        <f t="shared" si="68"/>
        <v>0</v>
      </c>
      <c r="BJ129" s="95">
        <f t="shared" si="68"/>
        <v>0</v>
      </c>
      <c r="BK129" s="95">
        <f t="shared" si="68"/>
        <v>0</v>
      </c>
      <c r="BL129" s="95">
        <f t="shared" si="68"/>
        <v>0</v>
      </c>
      <c r="BM129" s="95">
        <f t="shared" si="68"/>
        <v>0</v>
      </c>
      <c r="BN129" s="95">
        <f t="shared" si="68"/>
        <v>0</v>
      </c>
      <c r="BO129" s="95">
        <f t="shared" si="68"/>
        <v>0</v>
      </c>
      <c r="BP129" s="95">
        <f t="shared" si="68"/>
        <v>0</v>
      </c>
      <c r="BQ129" s="95">
        <f t="shared" si="68"/>
        <v>0</v>
      </c>
      <c r="BR129" s="95">
        <f t="shared" si="68"/>
        <v>0</v>
      </c>
      <c r="BS129" s="95">
        <f t="shared" si="69"/>
        <v>0</v>
      </c>
      <c r="BT129" s="95">
        <f t="shared" si="69"/>
        <v>0</v>
      </c>
      <c r="BU129" s="95">
        <f t="shared" si="69"/>
        <v>0</v>
      </c>
      <c r="BV129" s="95">
        <f t="shared" si="69"/>
        <v>0</v>
      </c>
      <c r="BW129" s="95">
        <f t="shared" si="69"/>
        <v>0</v>
      </c>
      <c r="BX129" s="95">
        <f t="shared" si="69"/>
        <v>0</v>
      </c>
      <c r="BY129" s="95">
        <f t="shared" si="69"/>
        <v>0</v>
      </c>
      <c r="BZ129" s="95">
        <f t="shared" si="69"/>
        <v>0</v>
      </c>
      <c r="CA129" s="95">
        <f t="shared" si="69"/>
        <v>0</v>
      </c>
      <c r="CB129" s="95">
        <f t="shared" si="69"/>
        <v>0</v>
      </c>
      <c r="CC129" s="95">
        <f t="shared" si="69"/>
        <v>0</v>
      </c>
      <c r="CD129" s="95">
        <f t="shared" si="69"/>
        <v>0</v>
      </c>
      <c r="CE129" s="95">
        <f t="shared" si="69"/>
        <v>0</v>
      </c>
      <c r="CF129" s="95">
        <f t="shared" si="69"/>
        <v>0</v>
      </c>
      <c r="CG129" s="95">
        <f t="shared" si="69"/>
        <v>0</v>
      </c>
      <c r="CH129" s="95">
        <f t="shared" si="69"/>
        <v>0</v>
      </c>
    </row>
    <row r="130" spans="2:86">
      <c r="E130" s="90"/>
      <c r="F130" s="63"/>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row>
    <row r="131" spans="2:86">
      <c r="B131" t="s">
        <v>102</v>
      </c>
      <c r="C131" s="63"/>
      <c r="D131" s="63"/>
      <c r="E131" s="88">
        <f>SUM(G131:CH131)</f>
        <v>22.296500823608277</v>
      </c>
      <c r="F131" s="63"/>
      <c r="G131" s="95">
        <f t="shared" ref="G131:BR133" si="70">G121*G$52</f>
        <v>0</v>
      </c>
      <c r="H131" s="95">
        <f t="shared" si="70"/>
        <v>0</v>
      </c>
      <c r="I131" s="95">
        <f t="shared" si="70"/>
        <v>0</v>
      </c>
      <c r="J131" s="95">
        <f t="shared" si="70"/>
        <v>0</v>
      </c>
      <c r="K131" s="95">
        <f t="shared" si="70"/>
        <v>0</v>
      </c>
      <c r="L131" s="95">
        <f t="shared" si="70"/>
        <v>0</v>
      </c>
      <c r="M131" s="95">
        <f t="shared" si="70"/>
        <v>0</v>
      </c>
      <c r="N131" s="95">
        <f t="shared" si="70"/>
        <v>0</v>
      </c>
      <c r="O131" s="95">
        <f t="shared" si="70"/>
        <v>0</v>
      </c>
      <c r="P131" s="95">
        <f t="shared" si="70"/>
        <v>0</v>
      </c>
      <c r="Q131" s="95">
        <f t="shared" si="70"/>
        <v>0</v>
      </c>
      <c r="R131" s="95">
        <f t="shared" si="70"/>
        <v>8.2770988086895585</v>
      </c>
      <c r="S131" s="95">
        <f t="shared" si="70"/>
        <v>0</v>
      </c>
      <c r="T131" s="95">
        <f t="shared" si="70"/>
        <v>6.6303485987696504</v>
      </c>
      <c r="U131" s="95">
        <f t="shared" si="70"/>
        <v>0</v>
      </c>
      <c r="V131" s="95">
        <f t="shared" si="70"/>
        <v>0</v>
      </c>
      <c r="W131" s="95">
        <f t="shared" si="70"/>
        <v>0</v>
      </c>
      <c r="X131" s="95">
        <f t="shared" si="70"/>
        <v>7.3890534161490669</v>
      </c>
      <c r="Y131" s="95">
        <f t="shared" si="70"/>
        <v>0</v>
      </c>
      <c r="Z131" s="95">
        <f t="shared" si="70"/>
        <v>0</v>
      </c>
      <c r="AA131" s="95">
        <f t="shared" si="70"/>
        <v>0</v>
      </c>
      <c r="AB131" s="95">
        <f t="shared" si="70"/>
        <v>0</v>
      </c>
      <c r="AC131" s="95">
        <f t="shared" si="70"/>
        <v>0</v>
      </c>
      <c r="AD131" s="95">
        <f t="shared" si="70"/>
        <v>0</v>
      </c>
      <c r="AE131" s="95">
        <f t="shared" si="70"/>
        <v>0</v>
      </c>
      <c r="AF131" s="95">
        <f t="shared" si="70"/>
        <v>0</v>
      </c>
      <c r="AG131" s="95">
        <f t="shared" si="70"/>
        <v>0</v>
      </c>
      <c r="AH131" s="95">
        <f t="shared" si="70"/>
        <v>0</v>
      </c>
      <c r="AI131" s="95">
        <f t="shared" si="70"/>
        <v>0</v>
      </c>
      <c r="AJ131" s="95">
        <f t="shared" si="70"/>
        <v>0</v>
      </c>
      <c r="AK131" s="95">
        <f t="shared" si="70"/>
        <v>0</v>
      </c>
      <c r="AL131" s="95">
        <f t="shared" si="70"/>
        <v>0</v>
      </c>
      <c r="AM131" s="95">
        <f t="shared" si="70"/>
        <v>0</v>
      </c>
      <c r="AN131" s="95">
        <f t="shared" si="70"/>
        <v>0</v>
      </c>
      <c r="AO131" s="95">
        <f t="shared" si="70"/>
        <v>0</v>
      </c>
      <c r="AP131" s="95">
        <f t="shared" si="70"/>
        <v>0</v>
      </c>
      <c r="AQ131" s="95">
        <f t="shared" si="70"/>
        <v>0</v>
      </c>
      <c r="AR131" s="95">
        <f t="shared" si="70"/>
        <v>0</v>
      </c>
      <c r="AS131" s="95">
        <f t="shared" si="70"/>
        <v>0</v>
      </c>
      <c r="AT131" s="95">
        <f t="shared" si="70"/>
        <v>0</v>
      </c>
      <c r="AU131" s="95">
        <f t="shared" si="70"/>
        <v>0</v>
      </c>
      <c r="AV131" s="95">
        <f t="shared" si="70"/>
        <v>0</v>
      </c>
      <c r="AW131" s="95">
        <f t="shared" si="70"/>
        <v>0</v>
      </c>
      <c r="AX131" s="95">
        <f t="shared" si="70"/>
        <v>0</v>
      </c>
      <c r="AY131" s="95">
        <f t="shared" si="70"/>
        <v>0</v>
      </c>
      <c r="AZ131" s="95">
        <f t="shared" si="70"/>
        <v>0</v>
      </c>
      <c r="BA131" s="95">
        <f t="shared" si="70"/>
        <v>0</v>
      </c>
      <c r="BB131" s="95">
        <f t="shared" si="70"/>
        <v>0</v>
      </c>
      <c r="BC131" s="95">
        <f t="shared" si="70"/>
        <v>0</v>
      </c>
      <c r="BD131" s="95">
        <f t="shared" si="70"/>
        <v>0</v>
      </c>
      <c r="BE131" s="95">
        <f t="shared" si="70"/>
        <v>0</v>
      </c>
      <c r="BF131" s="95">
        <f t="shared" si="70"/>
        <v>0</v>
      </c>
      <c r="BG131" s="95">
        <f t="shared" si="70"/>
        <v>0</v>
      </c>
      <c r="BH131" s="95">
        <f t="shared" si="70"/>
        <v>0</v>
      </c>
      <c r="BI131" s="95">
        <f t="shared" si="70"/>
        <v>0</v>
      </c>
      <c r="BJ131" s="95">
        <f t="shared" si="70"/>
        <v>0</v>
      </c>
      <c r="BK131" s="95">
        <f t="shared" si="70"/>
        <v>0</v>
      </c>
      <c r="BL131" s="95">
        <f t="shared" si="70"/>
        <v>0</v>
      </c>
      <c r="BM131" s="95">
        <f t="shared" si="70"/>
        <v>0</v>
      </c>
      <c r="BN131" s="95">
        <f t="shared" si="70"/>
        <v>0</v>
      </c>
      <c r="BO131" s="95">
        <f t="shared" si="70"/>
        <v>0</v>
      </c>
      <c r="BP131" s="95">
        <f t="shared" si="70"/>
        <v>0</v>
      </c>
      <c r="BQ131" s="95">
        <f t="shared" si="70"/>
        <v>0</v>
      </c>
      <c r="BR131" s="95">
        <f t="shared" si="70"/>
        <v>0</v>
      </c>
      <c r="BS131" s="95">
        <f t="shared" ref="BS131:CH133" si="71">BS121*BS$52</f>
        <v>0</v>
      </c>
      <c r="BT131" s="95">
        <f t="shared" si="71"/>
        <v>0</v>
      </c>
      <c r="BU131" s="95">
        <f t="shared" si="71"/>
        <v>0</v>
      </c>
      <c r="BV131" s="95">
        <f t="shared" si="71"/>
        <v>0</v>
      </c>
      <c r="BW131" s="95">
        <f t="shared" si="71"/>
        <v>0</v>
      </c>
      <c r="BX131" s="95">
        <f t="shared" si="71"/>
        <v>0</v>
      </c>
      <c r="BY131" s="95">
        <f t="shared" si="71"/>
        <v>0</v>
      </c>
      <c r="BZ131" s="95">
        <f t="shared" si="71"/>
        <v>0</v>
      </c>
      <c r="CA131" s="95">
        <f t="shared" si="71"/>
        <v>0</v>
      </c>
      <c r="CB131" s="95">
        <f t="shared" si="71"/>
        <v>0</v>
      </c>
      <c r="CC131" s="95">
        <f t="shared" si="71"/>
        <v>0</v>
      </c>
      <c r="CD131" s="95">
        <f t="shared" si="71"/>
        <v>0</v>
      </c>
      <c r="CE131" s="95">
        <f t="shared" si="71"/>
        <v>0</v>
      </c>
      <c r="CF131" s="95">
        <f t="shared" si="71"/>
        <v>0</v>
      </c>
      <c r="CG131" s="95">
        <f t="shared" si="71"/>
        <v>0</v>
      </c>
      <c r="CH131" s="95">
        <f t="shared" si="71"/>
        <v>0</v>
      </c>
    </row>
    <row r="132" spans="2:86">
      <c r="B132" t="s">
        <v>103</v>
      </c>
      <c r="E132" s="90">
        <f>SUM(G132:CH132)</f>
        <v>22.296500823608277</v>
      </c>
      <c r="F132" s="63"/>
      <c r="G132" s="91">
        <f t="shared" si="70"/>
        <v>0</v>
      </c>
      <c r="H132" s="91">
        <f t="shared" si="70"/>
        <v>0</v>
      </c>
      <c r="I132" s="91">
        <f t="shared" si="70"/>
        <v>0</v>
      </c>
      <c r="J132" s="91">
        <f t="shared" si="70"/>
        <v>0</v>
      </c>
      <c r="K132" s="91">
        <f t="shared" si="70"/>
        <v>0</v>
      </c>
      <c r="L132" s="91">
        <f t="shared" si="70"/>
        <v>0</v>
      </c>
      <c r="M132" s="91">
        <f t="shared" si="70"/>
        <v>0</v>
      </c>
      <c r="N132" s="91">
        <f t="shared" si="70"/>
        <v>0</v>
      </c>
      <c r="O132" s="91">
        <f t="shared" si="70"/>
        <v>0</v>
      </c>
      <c r="P132" s="91">
        <f t="shared" si="70"/>
        <v>0</v>
      </c>
      <c r="Q132" s="91">
        <f t="shared" si="70"/>
        <v>0</v>
      </c>
      <c r="R132" s="91">
        <f t="shared" si="70"/>
        <v>8.2770988086895585</v>
      </c>
      <c r="S132" s="91">
        <f t="shared" si="70"/>
        <v>0</v>
      </c>
      <c r="T132" s="91">
        <f t="shared" si="70"/>
        <v>6.6303485987696504</v>
      </c>
      <c r="U132" s="91">
        <f t="shared" si="70"/>
        <v>0</v>
      </c>
      <c r="V132" s="91">
        <f t="shared" si="70"/>
        <v>0</v>
      </c>
      <c r="W132" s="91">
        <f t="shared" si="70"/>
        <v>0</v>
      </c>
      <c r="X132" s="91">
        <f t="shared" si="70"/>
        <v>7.3890534161490669</v>
      </c>
      <c r="Y132" s="91">
        <f t="shared" si="70"/>
        <v>0</v>
      </c>
      <c r="Z132" s="91">
        <f t="shared" si="70"/>
        <v>0</v>
      </c>
      <c r="AA132" s="91">
        <f t="shared" si="70"/>
        <v>0</v>
      </c>
      <c r="AB132" s="91">
        <f t="shared" si="70"/>
        <v>0</v>
      </c>
      <c r="AC132" s="91">
        <f t="shared" si="70"/>
        <v>0</v>
      </c>
      <c r="AD132" s="91">
        <f t="shared" si="70"/>
        <v>0</v>
      </c>
      <c r="AE132" s="91">
        <f t="shared" si="70"/>
        <v>0</v>
      </c>
      <c r="AF132" s="91">
        <f t="shared" si="70"/>
        <v>0</v>
      </c>
      <c r="AG132" s="91">
        <f t="shared" si="70"/>
        <v>0</v>
      </c>
      <c r="AH132" s="91">
        <f t="shared" si="70"/>
        <v>0</v>
      </c>
      <c r="AI132" s="91">
        <f t="shared" si="70"/>
        <v>0</v>
      </c>
      <c r="AJ132" s="91">
        <f t="shared" si="70"/>
        <v>0</v>
      </c>
      <c r="AK132" s="91">
        <f t="shared" si="70"/>
        <v>0</v>
      </c>
      <c r="AL132" s="91">
        <f t="shared" si="70"/>
        <v>0</v>
      </c>
      <c r="AM132" s="91">
        <f t="shared" si="70"/>
        <v>0</v>
      </c>
      <c r="AN132" s="91">
        <f t="shared" si="70"/>
        <v>0</v>
      </c>
      <c r="AO132" s="91">
        <f t="shared" si="70"/>
        <v>0</v>
      </c>
      <c r="AP132" s="91">
        <f t="shared" si="70"/>
        <v>0</v>
      </c>
      <c r="AQ132" s="91">
        <f t="shared" si="70"/>
        <v>0</v>
      </c>
      <c r="AR132" s="91">
        <f t="shared" si="70"/>
        <v>0</v>
      </c>
      <c r="AS132" s="91">
        <f t="shared" si="70"/>
        <v>0</v>
      </c>
      <c r="AT132" s="91">
        <f t="shared" si="70"/>
        <v>0</v>
      </c>
      <c r="AU132" s="91">
        <f t="shared" si="70"/>
        <v>0</v>
      </c>
      <c r="AV132" s="91">
        <f t="shared" si="70"/>
        <v>0</v>
      </c>
      <c r="AW132" s="91">
        <f t="shared" si="70"/>
        <v>0</v>
      </c>
      <c r="AX132" s="91">
        <f t="shared" si="70"/>
        <v>0</v>
      </c>
      <c r="AY132" s="91">
        <f t="shared" si="70"/>
        <v>0</v>
      </c>
      <c r="AZ132" s="91">
        <f t="shared" si="70"/>
        <v>0</v>
      </c>
      <c r="BA132" s="91">
        <f t="shared" si="70"/>
        <v>0</v>
      </c>
      <c r="BB132" s="91">
        <f t="shared" si="70"/>
        <v>0</v>
      </c>
      <c r="BC132" s="91">
        <f t="shared" si="70"/>
        <v>0</v>
      </c>
      <c r="BD132" s="91">
        <f t="shared" si="70"/>
        <v>0</v>
      </c>
      <c r="BE132" s="91">
        <f t="shared" si="70"/>
        <v>0</v>
      </c>
      <c r="BF132" s="91">
        <f t="shared" si="70"/>
        <v>0</v>
      </c>
      <c r="BG132" s="91">
        <f t="shared" si="70"/>
        <v>0</v>
      </c>
      <c r="BH132" s="91">
        <f t="shared" si="70"/>
        <v>0</v>
      </c>
      <c r="BI132" s="91">
        <f t="shared" si="70"/>
        <v>0</v>
      </c>
      <c r="BJ132" s="91">
        <f t="shared" si="70"/>
        <v>0</v>
      </c>
      <c r="BK132" s="91">
        <f t="shared" si="70"/>
        <v>0</v>
      </c>
      <c r="BL132" s="91">
        <f t="shared" si="70"/>
        <v>0</v>
      </c>
      <c r="BM132" s="91">
        <f t="shared" si="70"/>
        <v>0</v>
      </c>
      <c r="BN132" s="91">
        <f t="shared" si="70"/>
        <v>0</v>
      </c>
      <c r="BO132" s="91">
        <f t="shared" si="70"/>
        <v>0</v>
      </c>
      <c r="BP132" s="91">
        <f t="shared" si="70"/>
        <v>0</v>
      </c>
      <c r="BQ132" s="91">
        <f t="shared" si="70"/>
        <v>0</v>
      </c>
      <c r="BR132" s="91">
        <f t="shared" si="70"/>
        <v>0</v>
      </c>
      <c r="BS132" s="91">
        <f t="shared" si="71"/>
        <v>0</v>
      </c>
      <c r="BT132" s="91">
        <f t="shared" si="71"/>
        <v>0</v>
      </c>
      <c r="BU132" s="91">
        <f t="shared" si="71"/>
        <v>0</v>
      </c>
      <c r="BV132" s="91">
        <f t="shared" si="71"/>
        <v>0</v>
      </c>
      <c r="BW132" s="91">
        <f t="shared" si="71"/>
        <v>0</v>
      </c>
      <c r="BX132" s="91">
        <f t="shared" si="71"/>
        <v>0</v>
      </c>
      <c r="BY132" s="91">
        <f t="shared" si="71"/>
        <v>0</v>
      </c>
      <c r="BZ132" s="91">
        <f t="shared" si="71"/>
        <v>0</v>
      </c>
      <c r="CA132" s="91">
        <f t="shared" si="71"/>
        <v>0</v>
      </c>
      <c r="CB132" s="91">
        <f t="shared" si="71"/>
        <v>0</v>
      </c>
      <c r="CC132" s="91">
        <f t="shared" si="71"/>
        <v>0</v>
      </c>
      <c r="CD132" s="91">
        <f t="shared" si="71"/>
        <v>0</v>
      </c>
      <c r="CE132" s="91">
        <f t="shared" si="71"/>
        <v>0</v>
      </c>
      <c r="CF132" s="91">
        <f t="shared" si="71"/>
        <v>0</v>
      </c>
      <c r="CG132" s="91">
        <f t="shared" si="71"/>
        <v>0</v>
      </c>
      <c r="CH132" s="91">
        <f t="shared" si="71"/>
        <v>0</v>
      </c>
    </row>
    <row r="133" spans="2:86">
      <c r="B133" t="s">
        <v>104</v>
      </c>
      <c r="E133" s="88">
        <f>SUM(G133:CH133)</f>
        <v>22.296500823608277</v>
      </c>
      <c r="F133" s="63"/>
      <c r="G133" s="95">
        <f t="shared" si="70"/>
        <v>0</v>
      </c>
      <c r="H133" s="95">
        <f t="shared" si="70"/>
        <v>0</v>
      </c>
      <c r="I133" s="95">
        <f t="shared" si="70"/>
        <v>0</v>
      </c>
      <c r="J133" s="95">
        <f t="shared" si="70"/>
        <v>0</v>
      </c>
      <c r="K133" s="95">
        <f t="shared" si="70"/>
        <v>0</v>
      </c>
      <c r="L133" s="95">
        <f t="shared" si="70"/>
        <v>0</v>
      </c>
      <c r="M133" s="95">
        <f t="shared" si="70"/>
        <v>0</v>
      </c>
      <c r="N133" s="95">
        <f t="shared" si="70"/>
        <v>0</v>
      </c>
      <c r="O133" s="95">
        <f t="shared" si="70"/>
        <v>0</v>
      </c>
      <c r="P133" s="95">
        <f t="shared" si="70"/>
        <v>0</v>
      </c>
      <c r="Q133" s="95">
        <f t="shared" si="70"/>
        <v>0</v>
      </c>
      <c r="R133" s="95">
        <f t="shared" si="70"/>
        <v>8.2770988086895585</v>
      </c>
      <c r="S133" s="95">
        <f t="shared" si="70"/>
        <v>0</v>
      </c>
      <c r="T133" s="95">
        <f t="shared" si="70"/>
        <v>6.6303485987696504</v>
      </c>
      <c r="U133" s="95">
        <f t="shared" si="70"/>
        <v>0</v>
      </c>
      <c r="V133" s="95">
        <f t="shared" si="70"/>
        <v>0</v>
      </c>
      <c r="W133" s="95">
        <f t="shared" si="70"/>
        <v>0</v>
      </c>
      <c r="X133" s="95">
        <f t="shared" si="70"/>
        <v>7.3890534161490669</v>
      </c>
      <c r="Y133" s="95">
        <f t="shared" si="70"/>
        <v>0</v>
      </c>
      <c r="Z133" s="95">
        <f t="shared" si="70"/>
        <v>0</v>
      </c>
      <c r="AA133" s="95">
        <f t="shared" si="70"/>
        <v>0</v>
      </c>
      <c r="AB133" s="95">
        <f t="shared" si="70"/>
        <v>0</v>
      </c>
      <c r="AC133" s="95">
        <f t="shared" si="70"/>
        <v>0</v>
      </c>
      <c r="AD133" s="95">
        <f t="shared" si="70"/>
        <v>0</v>
      </c>
      <c r="AE133" s="95">
        <f t="shared" si="70"/>
        <v>0</v>
      </c>
      <c r="AF133" s="95">
        <f t="shared" si="70"/>
        <v>0</v>
      </c>
      <c r="AG133" s="95">
        <f t="shared" si="70"/>
        <v>0</v>
      </c>
      <c r="AH133" s="95">
        <f t="shared" si="70"/>
        <v>0</v>
      </c>
      <c r="AI133" s="95">
        <f t="shared" si="70"/>
        <v>0</v>
      </c>
      <c r="AJ133" s="95">
        <f t="shared" si="70"/>
        <v>0</v>
      </c>
      <c r="AK133" s="95">
        <f t="shared" si="70"/>
        <v>0</v>
      </c>
      <c r="AL133" s="95">
        <f t="shared" si="70"/>
        <v>0</v>
      </c>
      <c r="AM133" s="95">
        <f t="shared" si="70"/>
        <v>0</v>
      </c>
      <c r="AN133" s="95">
        <f t="shared" si="70"/>
        <v>0</v>
      </c>
      <c r="AO133" s="95">
        <f t="shared" si="70"/>
        <v>0</v>
      </c>
      <c r="AP133" s="95">
        <f t="shared" si="70"/>
        <v>0</v>
      </c>
      <c r="AQ133" s="95">
        <f t="shared" si="70"/>
        <v>0</v>
      </c>
      <c r="AR133" s="95">
        <f t="shared" si="70"/>
        <v>0</v>
      </c>
      <c r="AS133" s="95">
        <f t="shared" si="70"/>
        <v>0</v>
      </c>
      <c r="AT133" s="95">
        <f t="shared" si="70"/>
        <v>0</v>
      </c>
      <c r="AU133" s="95">
        <f t="shared" si="70"/>
        <v>0</v>
      </c>
      <c r="AV133" s="95">
        <f t="shared" si="70"/>
        <v>0</v>
      </c>
      <c r="AW133" s="95">
        <f t="shared" si="70"/>
        <v>0</v>
      </c>
      <c r="AX133" s="95">
        <f t="shared" si="70"/>
        <v>0</v>
      </c>
      <c r="AY133" s="95">
        <f t="shared" si="70"/>
        <v>0</v>
      </c>
      <c r="AZ133" s="95">
        <f t="shared" si="70"/>
        <v>0</v>
      </c>
      <c r="BA133" s="95">
        <f t="shared" si="70"/>
        <v>0</v>
      </c>
      <c r="BB133" s="95">
        <f t="shared" si="70"/>
        <v>0</v>
      </c>
      <c r="BC133" s="95">
        <f t="shared" si="70"/>
        <v>0</v>
      </c>
      <c r="BD133" s="95">
        <f t="shared" si="70"/>
        <v>0</v>
      </c>
      <c r="BE133" s="95">
        <f t="shared" si="70"/>
        <v>0</v>
      </c>
      <c r="BF133" s="95">
        <f t="shared" si="70"/>
        <v>0</v>
      </c>
      <c r="BG133" s="95">
        <f t="shared" si="70"/>
        <v>0</v>
      </c>
      <c r="BH133" s="95">
        <f t="shared" si="70"/>
        <v>0</v>
      </c>
      <c r="BI133" s="95">
        <f t="shared" si="70"/>
        <v>0</v>
      </c>
      <c r="BJ133" s="95">
        <f t="shared" si="70"/>
        <v>0</v>
      </c>
      <c r="BK133" s="95">
        <f t="shared" si="70"/>
        <v>0</v>
      </c>
      <c r="BL133" s="95">
        <f t="shared" si="70"/>
        <v>0</v>
      </c>
      <c r="BM133" s="95">
        <f t="shared" si="70"/>
        <v>0</v>
      </c>
      <c r="BN133" s="95">
        <f t="shared" si="70"/>
        <v>0</v>
      </c>
      <c r="BO133" s="95">
        <f t="shared" si="70"/>
        <v>0</v>
      </c>
      <c r="BP133" s="95">
        <f t="shared" si="70"/>
        <v>0</v>
      </c>
      <c r="BQ133" s="95">
        <f t="shared" si="70"/>
        <v>0</v>
      </c>
      <c r="BR133" s="95">
        <f t="shared" si="70"/>
        <v>0</v>
      </c>
      <c r="BS133" s="95">
        <f t="shared" si="71"/>
        <v>0</v>
      </c>
      <c r="BT133" s="95">
        <f t="shared" si="71"/>
        <v>0</v>
      </c>
      <c r="BU133" s="95">
        <f t="shared" si="71"/>
        <v>0</v>
      </c>
      <c r="BV133" s="95">
        <f t="shared" si="71"/>
        <v>0</v>
      </c>
      <c r="BW133" s="95">
        <f t="shared" si="71"/>
        <v>0</v>
      </c>
      <c r="BX133" s="95">
        <f t="shared" si="71"/>
        <v>0</v>
      </c>
      <c r="BY133" s="95">
        <f t="shared" si="71"/>
        <v>0</v>
      </c>
      <c r="BZ133" s="95">
        <f t="shared" si="71"/>
        <v>0</v>
      </c>
      <c r="CA133" s="95">
        <f t="shared" si="71"/>
        <v>0</v>
      </c>
      <c r="CB133" s="95">
        <f t="shared" si="71"/>
        <v>0</v>
      </c>
      <c r="CC133" s="95">
        <f t="shared" si="71"/>
        <v>0</v>
      </c>
      <c r="CD133" s="95">
        <f t="shared" si="71"/>
        <v>0</v>
      </c>
      <c r="CE133" s="95">
        <f t="shared" si="71"/>
        <v>0</v>
      </c>
      <c r="CF133" s="95">
        <f t="shared" si="71"/>
        <v>0</v>
      </c>
      <c r="CG133" s="95">
        <f t="shared" si="71"/>
        <v>0</v>
      </c>
      <c r="CH133" s="95">
        <f t="shared" si="71"/>
        <v>0</v>
      </c>
    </row>
    <row r="135" spans="2:86">
      <c r="B135" s="100" t="str">
        <f>B15</f>
        <v>Kajima</v>
      </c>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row>
    <row r="137" spans="2:86">
      <c r="B137" t="s">
        <v>96</v>
      </c>
      <c r="E137" s="90">
        <f>SUM(G137:CH137)</f>
        <v>0</v>
      </c>
      <c r="F137" s="63"/>
      <c r="G137" s="95">
        <f t="shared" ref="G137:BR137" si="72">(G$28*$C$15)+(G$29*$D$15)+(G$30*$C$15)</f>
        <v>0</v>
      </c>
      <c r="H137" s="95">
        <f t="shared" si="72"/>
        <v>0</v>
      </c>
      <c r="I137" s="95">
        <f t="shared" si="72"/>
        <v>0</v>
      </c>
      <c r="J137" s="95">
        <f t="shared" si="72"/>
        <v>0</v>
      </c>
      <c r="K137" s="95">
        <f t="shared" si="72"/>
        <v>0</v>
      </c>
      <c r="L137" s="95">
        <f t="shared" si="72"/>
        <v>0</v>
      </c>
      <c r="M137" s="95">
        <f t="shared" si="72"/>
        <v>0</v>
      </c>
      <c r="N137" s="95">
        <f t="shared" si="72"/>
        <v>0</v>
      </c>
      <c r="O137" s="95">
        <f t="shared" si="72"/>
        <v>0</v>
      </c>
      <c r="P137" s="95">
        <f t="shared" si="72"/>
        <v>0</v>
      </c>
      <c r="Q137" s="95">
        <f t="shared" si="72"/>
        <v>0</v>
      </c>
      <c r="R137" s="95">
        <f t="shared" si="72"/>
        <v>0</v>
      </c>
      <c r="S137" s="95">
        <f t="shared" si="72"/>
        <v>0</v>
      </c>
      <c r="T137" s="95">
        <f t="shared" si="72"/>
        <v>0</v>
      </c>
      <c r="U137" s="95">
        <f t="shared" si="72"/>
        <v>0</v>
      </c>
      <c r="V137" s="95">
        <f t="shared" si="72"/>
        <v>0</v>
      </c>
      <c r="W137" s="95">
        <f t="shared" si="72"/>
        <v>0</v>
      </c>
      <c r="X137" s="95">
        <f t="shared" si="72"/>
        <v>0</v>
      </c>
      <c r="Y137" s="95">
        <f t="shared" si="72"/>
        <v>0</v>
      </c>
      <c r="Z137" s="95">
        <f t="shared" si="72"/>
        <v>0</v>
      </c>
      <c r="AA137" s="95">
        <f t="shared" si="72"/>
        <v>0</v>
      </c>
      <c r="AB137" s="95">
        <f t="shared" si="72"/>
        <v>0</v>
      </c>
      <c r="AC137" s="95">
        <f t="shared" si="72"/>
        <v>0</v>
      </c>
      <c r="AD137" s="95">
        <f t="shared" si="72"/>
        <v>0</v>
      </c>
      <c r="AE137" s="95">
        <f t="shared" si="72"/>
        <v>0</v>
      </c>
      <c r="AF137" s="95">
        <f t="shared" si="72"/>
        <v>0</v>
      </c>
      <c r="AG137" s="95">
        <f t="shared" si="72"/>
        <v>0</v>
      </c>
      <c r="AH137" s="95">
        <f t="shared" si="72"/>
        <v>0</v>
      </c>
      <c r="AI137" s="95">
        <f t="shared" si="72"/>
        <v>0</v>
      </c>
      <c r="AJ137" s="95">
        <f t="shared" si="72"/>
        <v>0</v>
      </c>
      <c r="AK137" s="95">
        <f t="shared" si="72"/>
        <v>0</v>
      </c>
      <c r="AL137" s="95">
        <f t="shared" si="72"/>
        <v>0</v>
      </c>
      <c r="AM137" s="95">
        <f t="shared" si="72"/>
        <v>0</v>
      </c>
      <c r="AN137" s="95">
        <f t="shared" si="72"/>
        <v>0</v>
      </c>
      <c r="AO137" s="95">
        <f t="shared" si="72"/>
        <v>0</v>
      </c>
      <c r="AP137" s="95">
        <f t="shared" si="72"/>
        <v>0</v>
      </c>
      <c r="AQ137" s="95">
        <f t="shared" si="72"/>
        <v>0</v>
      </c>
      <c r="AR137" s="95">
        <f t="shared" si="72"/>
        <v>0</v>
      </c>
      <c r="AS137" s="95">
        <f t="shared" si="72"/>
        <v>0</v>
      </c>
      <c r="AT137" s="95">
        <f t="shared" si="72"/>
        <v>0</v>
      </c>
      <c r="AU137" s="95">
        <f t="shared" si="72"/>
        <v>0</v>
      </c>
      <c r="AV137" s="95">
        <f t="shared" si="72"/>
        <v>0</v>
      </c>
      <c r="AW137" s="95">
        <f t="shared" si="72"/>
        <v>0</v>
      </c>
      <c r="AX137" s="95">
        <f t="shared" si="72"/>
        <v>0</v>
      </c>
      <c r="AY137" s="95">
        <f t="shared" si="72"/>
        <v>0</v>
      </c>
      <c r="AZ137" s="95">
        <f t="shared" si="72"/>
        <v>0</v>
      </c>
      <c r="BA137" s="95">
        <f t="shared" si="72"/>
        <v>0</v>
      </c>
      <c r="BB137" s="95">
        <f t="shared" si="72"/>
        <v>0</v>
      </c>
      <c r="BC137" s="95">
        <f t="shared" si="72"/>
        <v>0</v>
      </c>
      <c r="BD137" s="95">
        <f t="shared" si="72"/>
        <v>0</v>
      </c>
      <c r="BE137" s="95">
        <f t="shared" si="72"/>
        <v>0</v>
      </c>
      <c r="BF137" s="95">
        <f t="shared" si="72"/>
        <v>0</v>
      </c>
      <c r="BG137" s="95">
        <f t="shared" si="72"/>
        <v>0</v>
      </c>
      <c r="BH137" s="95">
        <f t="shared" si="72"/>
        <v>0</v>
      </c>
      <c r="BI137" s="95">
        <f t="shared" si="72"/>
        <v>0</v>
      </c>
      <c r="BJ137" s="95">
        <f t="shared" si="72"/>
        <v>0</v>
      </c>
      <c r="BK137" s="95">
        <f t="shared" si="72"/>
        <v>0</v>
      </c>
      <c r="BL137" s="95">
        <f t="shared" si="72"/>
        <v>0</v>
      </c>
      <c r="BM137" s="95">
        <f t="shared" si="72"/>
        <v>0</v>
      </c>
      <c r="BN137" s="95">
        <f t="shared" si="72"/>
        <v>0</v>
      </c>
      <c r="BO137" s="95">
        <f t="shared" si="72"/>
        <v>0</v>
      </c>
      <c r="BP137" s="95">
        <f t="shared" si="72"/>
        <v>0</v>
      </c>
      <c r="BQ137" s="95">
        <f t="shared" si="72"/>
        <v>0</v>
      </c>
      <c r="BR137" s="95">
        <f t="shared" si="72"/>
        <v>0</v>
      </c>
      <c r="BS137" s="95">
        <f t="shared" ref="BS137:CH137" si="73">(BS$28*$C$15)+(BS$29*$D$15)+(BS$30*$C$15)</f>
        <v>0</v>
      </c>
      <c r="BT137" s="95">
        <f t="shared" si="73"/>
        <v>0</v>
      </c>
      <c r="BU137" s="95">
        <f t="shared" si="73"/>
        <v>0</v>
      </c>
      <c r="BV137" s="95">
        <f t="shared" si="73"/>
        <v>0</v>
      </c>
      <c r="BW137" s="95">
        <f t="shared" si="73"/>
        <v>0</v>
      </c>
      <c r="BX137" s="95">
        <f t="shared" si="73"/>
        <v>0</v>
      </c>
      <c r="BY137" s="95">
        <f t="shared" si="73"/>
        <v>0</v>
      </c>
      <c r="BZ137" s="95">
        <f t="shared" si="73"/>
        <v>0</v>
      </c>
      <c r="CA137" s="95">
        <f t="shared" si="73"/>
        <v>0</v>
      </c>
      <c r="CB137" s="95">
        <f t="shared" si="73"/>
        <v>0</v>
      </c>
      <c r="CC137" s="95">
        <f t="shared" si="73"/>
        <v>0</v>
      </c>
      <c r="CD137" s="95">
        <f t="shared" si="73"/>
        <v>0</v>
      </c>
      <c r="CE137" s="95">
        <f t="shared" si="73"/>
        <v>0</v>
      </c>
      <c r="CF137" s="95">
        <f t="shared" si="73"/>
        <v>0</v>
      </c>
      <c r="CG137" s="95">
        <f t="shared" si="73"/>
        <v>0</v>
      </c>
      <c r="CH137" s="95">
        <f t="shared" si="73"/>
        <v>0</v>
      </c>
    </row>
    <row r="138" spans="2:86">
      <c r="B138" t="s">
        <v>97</v>
      </c>
      <c r="E138" s="90">
        <f>SUM(G138:CH138)</f>
        <v>0</v>
      </c>
      <c r="G138" s="95">
        <f t="shared" ref="G138:BR138" si="74">(G$56*$C$15)+(G$57*$D$15)+(G$58*$D$15)+(G$59*$C$15)</f>
        <v>0</v>
      </c>
      <c r="H138" s="95">
        <f t="shared" si="74"/>
        <v>0</v>
      </c>
      <c r="I138" s="95">
        <f t="shared" si="74"/>
        <v>0</v>
      </c>
      <c r="J138" s="95">
        <f t="shared" si="74"/>
        <v>0</v>
      </c>
      <c r="K138" s="95">
        <f t="shared" si="74"/>
        <v>0</v>
      </c>
      <c r="L138" s="95">
        <f t="shared" si="74"/>
        <v>0</v>
      </c>
      <c r="M138" s="95">
        <f t="shared" si="74"/>
        <v>0</v>
      </c>
      <c r="N138" s="95">
        <f t="shared" si="74"/>
        <v>0</v>
      </c>
      <c r="O138" s="95">
        <f t="shared" si="74"/>
        <v>0</v>
      </c>
      <c r="P138" s="95">
        <f t="shared" si="74"/>
        <v>0</v>
      </c>
      <c r="Q138" s="95">
        <f t="shared" si="74"/>
        <v>0</v>
      </c>
      <c r="R138" s="95">
        <f t="shared" si="74"/>
        <v>0</v>
      </c>
      <c r="S138" s="95">
        <f t="shared" si="74"/>
        <v>0</v>
      </c>
      <c r="T138" s="95">
        <f t="shared" si="74"/>
        <v>0</v>
      </c>
      <c r="U138" s="95">
        <f t="shared" si="74"/>
        <v>0</v>
      </c>
      <c r="V138" s="95">
        <f t="shared" si="74"/>
        <v>0</v>
      </c>
      <c r="W138" s="95">
        <f t="shared" si="74"/>
        <v>0</v>
      </c>
      <c r="X138" s="95">
        <f t="shared" si="74"/>
        <v>0</v>
      </c>
      <c r="Y138" s="95">
        <f t="shared" si="74"/>
        <v>0</v>
      </c>
      <c r="Z138" s="95">
        <f t="shared" si="74"/>
        <v>0</v>
      </c>
      <c r="AA138" s="95">
        <f t="shared" si="74"/>
        <v>0</v>
      </c>
      <c r="AB138" s="95">
        <f t="shared" si="74"/>
        <v>0</v>
      </c>
      <c r="AC138" s="95">
        <f t="shared" si="74"/>
        <v>0</v>
      </c>
      <c r="AD138" s="95">
        <f t="shared" si="74"/>
        <v>0</v>
      </c>
      <c r="AE138" s="95">
        <f t="shared" si="74"/>
        <v>0</v>
      </c>
      <c r="AF138" s="95">
        <f t="shared" si="74"/>
        <v>0</v>
      </c>
      <c r="AG138" s="95">
        <f t="shared" si="74"/>
        <v>0</v>
      </c>
      <c r="AH138" s="95">
        <f t="shared" si="74"/>
        <v>0</v>
      </c>
      <c r="AI138" s="95">
        <f t="shared" si="74"/>
        <v>0</v>
      </c>
      <c r="AJ138" s="95">
        <f t="shared" si="74"/>
        <v>0</v>
      </c>
      <c r="AK138" s="95">
        <f t="shared" si="74"/>
        <v>0</v>
      </c>
      <c r="AL138" s="95">
        <f t="shared" si="74"/>
        <v>0</v>
      </c>
      <c r="AM138" s="95">
        <f t="shared" si="74"/>
        <v>0</v>
      </c>
      <c r="AN138" s="95">
        <f t="shared" si="74"/>
        <v>0</v>
      </c>
      <c r="AO138" s="95">
        <f t="shared" si="74"/>
        <v>0</v>
      </c>
      <c r="AP138" s="95">
        <f t="shared" si="74"/>
        <v>0</v>
      </c>
      <c r="AQ138" s="95">
        <f t="shared" si="74"/>
        <v>0</v>
      </c>
      <c r="AR138" s="95">
        <f t="shared" si="74"/>
        <v>0</v>
      </c>
      <c r="AS138" s="95">
        <f t="shared" si="74"/>
        <v>0</v>
      </c>
      <c r="AT138" s="95">
        <f t="shared" si="74"/>
        <v>0</v>
      </c>
      <c r="AU138" s="95">
        <f t="shared" si="74"/>
        <v>0</v>
      </c>
      <c r="AV138" s="95">
        <f t="shared" si="74"/>
        <v>0</v>
      </c>
      <c r="AW138" s="95">
        <f t="shared" si="74"/>
        <v>0</v>
      </c>
      <c r="AX138" s="95">
        <f t="shared" si="74"/>
        <v>0</v>
      </c>
      <c r="AY138" s="95">
        <f t="shared" si="74"/>
        <v>0</v>
      </c>
      <c r="AZ138" s="95">
        <f t="shared" si="74"/>
        <v>0</v>
      </c>
      <c r="BA138" s="95">
        <f t="shared" si="74"/>
        <v>0</v>
      </c>
      <c r="BB138" s="95">
        <f t="shared" si="74"/>
        <v>0</v>
      </c>
      <c r="BC138" s="95">
        <f t="shared" si="74"/>
        <v>0</v>
      </c>
      <c r="BD138" s="95">
        <f t="shared" si="74"/>
        <v>0</v>
      </c>
      <c r="BE138" s="95">
        <f t="shared" si="74"/>
        <v>0</v>
      </c>
      <c r="BF138" s="95">
        <f t="shared" si="74"/>
        <v>0</v>
      </c>
      <c r="BG138" s="95">
        <f t="shared" si="74"/>
        <v>0</v>
      </c>
      <c r="BH138" s="95">
        <f t="shared" si="74"/>
        <v>0</v>
      </c>
      <c r="BI138" s="95">
        <f t="shared" si="74"/>
        <v>0</v>
      </c>
      <c r="BJ138" s="95">
        <f t="shared" si="74"/>
        <v>0</v>
      </c>
      <c r="BK138" s="95">
        <f t="shared" si="74"/>
        <v>0</v>
      </c>
      <c r="BL138" s="95">
        <f t="shared" si="74"/>
        <v>0</v>
      </c>
      <c r="BM138" s="95">
        <f t="shared" si="74"/>
        <v>0</v>
      </c>
      <c r="BN138" s="95">
        <f t="shared" si="74"/>
        <v>0</v>
      </c>
      <c r="BO138" s="95">
        <f t="shared" si="74"/>
        <v>0</v>
      </c>
      <c r="BP138" s="95">
        <f t="shared" si="74"/>
        <v>0</v>
      </c>
      <c r="BQ138" s="95">
        <f t="shared" si="74"/>
        <v>0</v>
      </c>
      <c r="BR138" s="95">
        <f t="shared" si="74"/>
        <v>0</v>
      </c>
      <c r="BS138" s="95">
        <f t="shared" ref="BS138:CH138" si="75">(BS$56*$C$15)+(BS$57*$D$15)+(BS$58*$D$15)+(BS$59*$C$15)</f>
        <v>0</v>
      </c>
      <c r="BT138" s="95">
        <f t="shared" si="75"/>
        <v>0</v>
      </c>
      <c r="BU138" s="95">
        <f t="shared" si="75"/>
        <v>0</v>
      </c>
      <c r="BV138" s="95">
        <f t="shared" si="75"/>
        <v>0</v>
      </c>
      <c r="BW138" s="95">
        <f t="shared" si="75"/>
        <v>0</v>
      </c>
      <c r="BX138" s="95">
        <f t="shared" si="75"/>
        <v>0</v>
      </c>
      <c r="BY138" s="95">
        <f t="shared" si="75"/>
        <v>0</v>
      </c>
      <c r="BZ138" s="95">
        <f t="shared" si="75"/>
        <v>0</v>
      </c>
      <c r="CA138" s="95">
        <f t="shared" si="75"/>
        <v>0</v>
      </c>
      <c r="CB138" s="95">
        <f t="shared" si="75"/>
        <v>0</v>
      </c>
      <c r="CC138" s="95">
        <f t="shared" si="75"/>
        <v>0</v>
      </c>
      <c r="CD138" s="95">
        <f t="shared" si="75"/>
        <v>0</v>
      </c>
      <c r="CE138" s="95">
        <f t="shared" si="75"/>
        <v>0</v>
      </c>
      <c r="CF138" s="95">
        <f t="shared" si="75"/>
        <v>0</v>
      </c>
      <c r="CG138" s="95">
        <f t="shared" si="75"/>
        <v>0</v>
      </c>
      <c r="CH138" s="95">
        <f t="shared" si="75"/>
        <v>0</v>
      </c>
    </row>
    <row r="139" spans="2:86">
      <c r="B139" t="s">
        <v>98</v>
      </c>
      <c r="E139" s="90">
        <f>SUM(G139:CH139)</f>
        <v>0</v>
      </c>
      <c r="G139" s="95">
        <f t="shared" ref="G139:BR139" si="76">(G$70*$C$15)+(G$71*$D$15)+(G$72*$D$15)+(G$73*$C$15)</f>
        <v>0</v>
      </c>
      <c r="H139" s="95">
        <f t="shared" si="76"/>
        <v>0</v>
      </c>
      <c r="I139" s="95">
        <f t="shared" si="76"/>
        <v>0</v>
      </c>
      <c r="J139" s="95">
        <f t="shared" si="76"/>
        <v>0</v>
      </c>
      <c r="K139" s="95">
        <f t="shared" si="76"/>
        <v>0</v>
      </c>
      <c r="L139" s="95">
        <f t="shared" si="76"/>
        <v>0</v>
      </c>
      <c r="M139" s="95">
        <f t="shared" si="76"/>
        <v>0</v>
      </c>
      <c r="N139" s="95">
        <f t="shared" si="76"/>
        <v>0</v>
      </c>
      <c r="O139" s="95">
        <f t="shared" si="76"/>
        <v>0</v>
      </c>
      <c r="P139" s="95">
        <f t="shared" si="76"/>
        <v>0</v>
      </c>
      <c r="Q139" s="95">
        <f t="shared" si="76"/>
        <v>0</v>
      </c>
      <c r="R139" s="95">
        <f t="shared" si="76"/>
        <v>0</v>
      </c>
      <c r="S139" s="95">
        <f t="shared" si="76"/>
        <v>0</v>
      </c>
      <c r="T139" s="95">
        <f t="shared" si="76"/>
        <v>0</v>
      </c>
      <c r="U139" s="95">
        <f t="shared" si="76"/>
        <v>0</v>
      </c>
      <c r="V139" s="95">
        <f t="shared" si="76"/>
        <v>0</v>
      </c>
      <c r="W139" s="95">
        <f t="shared" si="76"/>
        <v>0</v>
      </c>
      <c r="X139" s="95">
        <f t="shared" si="76"/>
        <v>0</v>
      </c>
      <c r="Y139" s="95">
        <f t="shared" si="76"/>
        <v>0</v>
      </c>
      <c r="Z139" s="95">
        <f t="shared" si="76"/>
        <v>0</v>
      </c>
      <c r="AA139" s="95">
        <f t="shared" si="76"/>
        <v>0</v>
      </c>
      <c r="AB139" s="95">
        <f t="shared" si="76"/>
        <v>0</v>
      </c>
      <c r="AC139" s="95">
        <f t="shared" si="76"/>
        <v>0</v>
      </c>
      <c r="AD139" s="95">
        <f t="shared" si="76"/>
        <v>0</v>
      </c>
      <c r="AE139" s="95">
        <f t="shared" si="76"/>
        <v>0</v>
      </c>
      <c r="AF139" s="95">
        <f t="shared" si="76"/>
        <v>0</v>
      </c>
      <c r="AG139" s="95">
        <f t="shared" si="76"/>
        <v>0</v>
      </c>
      <c r="AH139" s="95">
        <f t="shared" si="76"/>
        <v>0</v>
      </c>
      <c r="AI139" s="95">
        <f t="shared" si="76"/>
        <v>0</v>
      </c>
      <c r="AJ139" s="95">
        <f t="shared" si="76"/>
        <v>0</v>
      </c>
      <c r="AK139" s="95">
        <f t="shared" si="76"/>
        <v>0</v>
      </c>
      <c r="AL139" s="95">
        <f t="shared" si="76"/>
        <v>0</v>
      </c>
      <c r="AM139" s="95">
        <f t="shared" si="76"/>
        <v>0</v>
      </c>
      <c r="AN139" s="95">
        <f t="shared" si="76"/>
        <v>0</v>
      </c>
      <c r="AO139" s="95">
        <f t="shared" si="76"/>
        <v>0</v>
      </c>
      <c r="AP139" s="95">
        <f t="shared" si="76"/>
        <v>0</v>
      </c>
      <c r="AQ139" s="95">
        <f t="shared" si="76"/>
        <v>0</v>
      </c>
      <c r="AR139" s="95">
        <f t="shared" si="76"/>
        <v>0</v>
      </c>
      <c r="AS139" s="95">
        <f t="shared" si="76"/>
        <v>0</v>
      </c>
      <c r="AT139" s="95">
        <f t="shared" si="76"/>
        <v>0</v>
      </c>
      <c r="AU139" s="95">
        <f t="shared" si="76"/>
        <v>0</v>
      </c>
      <c r="AV139" s="95">
        <f t="shared" si="76"/>
        <v>0</v>
      </c>
      <c r="AW139" s="95">
        <f t="shared" si="76"/>
        <v>0</v>
      </c>
      <c r="AX139" s="95">
        <f t="shared" si="76"/>
        <v>0</v>
      </c>
      <c r="AY139" s="95">
        <f t="shared" si="76"/>
        <v>0</v>
      </c>
      <c r="AZ139" s="95">
        <f t="shared" si="76"/>
        <v>0</v>
      </c>
      <c r="BA139" s="95">
        <f t="shared" si="76"/>
        <v>0</v>
      </c>
      <c r="BB139" s="95">
        <f t="shared" si="76"/>
        <v>0</v>
      </c>
      <c r="BC139" s="95">
        <f t="shared" si="76"/>
        <v>0</v>
      </c>
      <c r="BD139" s="95">
        <f t="shared" si="76"/>
        <v>0</v>
      </c>
      <c r="BE139" s="95">
        <f t="shared" si="76"/>
        <v>0</v>
      </c>
      <c r="BF139" s="95">
        <f t="shared" si="76"/>
        <v>0</v>
      </c>
      <c r="BG139" s="95">
        <f t="shared" si="76"/>
        <v>0</v>
      </c>
      <c r="BH139" s="95">
        <f t="shared" si="76"/>
        <v>0</v>
      </c>
      <c r="BI139" s="95">
        <f t="shared" si="76"/>
        <v>0</v>
      </c>
      <c r="BJ139" s="95">
        <f t="shared" si="76"/>
        <v>0</v>
      </c>
      <c r="BK139" s="95">
        <f t="shared" si="76"/>
        <v>0</v>
      </c>
      <c r="BL139" s="95">
        <f t="shared" si="76"/>
        <v>0</v>
      </c>
      <c r="BM139" s="95">
        <f t="shared" si="76"/>
        <v>0</v>
      </c>
      <c r="BN139" s="95">
        <f t="shared" si="76"/>
        <v>0</v>
      </c>
      <c r="BO139" s="95">
        <f t="shared" si="76"/>
        <v>0</v>
      </c>
      <c r="BP139" s="95">
        <f t="shared" si="76"/>
        <v>0</v>
      </c>
      <c r="BQ139" s="95">
        <f t="shared" si="76"/>
        <v>0</v>
      </c>
      <c r="BR139" s="95">
        <f t="shared" si="76"/>
        <v>0</v>
      </c>
      <c r="BS139" s="95">
        <f t="shared" ref="BS139:CH139" si="77">(BS$70*$C$15)+(BS$71*$D$15)+(BS$72*$D$15)+(BS$73*$C$15)</f>
        <v>0</v>
      </c>
      <c r="BT139" s="95">
        <f t="shared" si="77"/>
        <v>0</v>
      </c>
      <c r="BU139" s="95">
        <f t="shared" si="77"/>
        <v>0</v>
      </c>
      <c r="BV139" s="95">
        <f t="shared" si="77"/>
        <v>0</v>
      </c>
      <c r="BW139" s="95">
        <f t="shared" si="77"/>
        <v>0</v>
      </c>
      <c r="BX139" s="95">
        <f t="shared" si="77"/>
        <v>0</v>
      </c>
      <c r="BY139" s="95">
        <f t="shared" si="77"/>
        <v>0</v>
      </c>
      <c r="BZ139" s="95">
        <f t="shared" si="77"/>
        <v>0</v>
      </c>
      <c r="CA139" s="95">
        <f t="shared" si="77"/>
        <v>0</v>
      </c>
      <c r="CB139" s="95">
        <f t="shared" si="77"/>
        <v>0</v>
      </c>
      <c r="CC139" s="95">
        <f t="shared" si="77"/>
        <v>0</v>
      </c>
      <c r="CD139" s="95">
        <f t="shared" si="77"/>
        <v>0</v>
      </c>
      <c r="CE139" s="95">
        <f t="shared" si="77"/>
        <v>0</v>
      </c>
      <c r="CF139" s="95">
        <f t="shared" si="77"/>
        <v>0</v>
      </c>
      <c r="CG139" s="95">
        <f t="shared" si="77"/>
        <v>0</v>
      </c>
      <c r="CH139" s="95">
        <f t="shared" si="77"/>
        <v>0</v>
      </c>
    </row>
    <row r="140" spans="2:86">
      <c r="B140" t="s">
        <v>88</v>
      </c>
      <c r="E140" s="90">
        <f>SUM(G140:CH140)</f>
        <v>16.965</v>
      </c>
      <c r="G140" s="95">
        <f t="shared" ref="G140:BR140" si="78">G43</f>
        <v>0</v>
      </c>
      <c r="H140" s="95">
        <f t="shared" si="78"/>
        <v>0</v>
      </c>
      <c r="I140" s="95">
        <f t="shared" si="78"/>
        <v>0</v>
      </c>
      <c r="J140" s="95">
        <f t="shared" si="78"/>
        <v>0</v>
      </c>
      <c r="K140" s="95">
        <f t="shared" si="78"/>
        <v>0</v>
      </c>
      <c r="L140" s="95">
        <f t="shared" si="78"/>
        <v>0</v>
      </c>
      <c r="M140" s="95">
        <f t="shared" si="78"/>
        <v>0</v>
      </c>
      <c r="N140" s="95">
        <f t="shared" si="78"/>
        <v>0</v>
      </c>
      <c r="O140" s="95">
        <f t="shared" si="78"/>
        <v>0</v>
      </c>
      <c r="P140" s="95">
        <f t="shared" si="78"/>
        <v>0</v>
      </c>
      <c r="Q140" s="95">
        <f t="shared" si="78"/>
        <v>0</v>
      </c>
      <c r="R140" s="95">
        <f t="shared" si="78"/>
        <v>9.3149999999999995</v>
      </c>
      <c r="S140" s="95">
        <f t="shared" si="78"/>
        <v>0</v>
      </c>
      <c r="T140" s="95">
        <f t="shared" si="78"/>
        <v>7.65</v>
      </c>
      <c r="U140" s="95">
        <f t="shared" si="78"/>
        <v>0</v>
      </c>
      <c r="V140" s="95">
        <f t="shared" si="78"/>
        <v>0</v>
      </c>
      <c r="W140" s="95">
        <f t="shared" si="78"/>
        <v>0</v>
      </c>
      <c r="X140" s="95">
        <f t="shared" si="78"/>
        <v>0</v>
      </c>
      <c r="Y140" s="95">
        <f t="shared" si="78"/>
        <v>0</v>
      </c>
      <c r="Z140" s="95">
        <f t="shared" si="78"/>
        <v>0</v>
      </c>
      <c r="AA140" s="95">
        <f t="shared" si="78"/>
        <v>0</v>
      </c>
      <c r="AB140" s="95">
        <f t="shared" si="78"/>
        <v>0</v>
      </c>
      <c r="AC140" s="95">
        <f t="shared" si="78"/>
        <v>0</v>
      </c>
      <c r="AD140" s="95">
        <f t="shared" si="78"/>
        <v>0</v>
      </c>
      <c r="AE140" s="95">
        <f t="shared" si="78"/>
        <v>0</v>
      </c>
      <c r="AF140" s="95">
        <f t="shared" si="78"/>
        <v>0</v>
      </c>
      <c r="AG140" s="95">
        <f t="shared" si="78"/>
        <v>0</v>
      </c>
      <c r="AH140" s="95">
        <f t="shared" si="78"/>
        <v>0</v>
      </c>
      <c r="AI140" s="95">
        <f t="shared" si="78"/>
        <v>0</v>
      </c>
      <c r="AJ140" s="95">
        <f t="shared" si="78"/>
        <v>0</v>
      </c>
      <c r="AK140" s="95">
        <f t="shared" si="78"/>
        <v>0</v>
      </c>
      <c r="AL140" s="95">
        <f t="shared" si="78"/>
        <v>0</v>
      </c>
      <c r="AM140" s="95">
        <f t="shared" si="78"/>
        <v>0</v>
      </c>
      <c r="AN140" s="95">
        <f t="shared" si="78"/>
        <v>0</v>
      </c>
      <c r="AO140" s="95">
        <f t="shared" si="78"/>
        <v>0</v>
      </c>
      <c r="AP140" s="95">
        <f t="shared" si="78"/>
        <v>0</v>
      </c>
      <c r="AQ140" s="95">
        <f t="shared" si="78"/>
        <v>0</v>
      </c>
      <c r="AR140" s="95">
        <f t="shared" si="78"/>
        <v>0</v>
      </c>
      <c r="AS140" s="95">
        <f t="shared" si="78"/>
        <v>0</v>
      </c>
      <c r="AT140" s="95">
        <f t="shared" si="78"/>
        <v>0</v>
      </c>
      <c r="AU140" s="95">
        <f t="shared" si="78"/>
        <v>0</v>
      </c>
      <c r="AV140" s="95">
        <f t="shared" si="78"/>
        <v>0</v>
      </c>
      <c r="AW140" s="95">
        <f t="shared" si="78"/>
        <v>0</v>
      </c>
      <c r="AX140" s="95">
        <f t="shared" si="78"/>
        <v>0</v>
      </c>
      <c r="AY140" s="95">
        <f t="shared" si="78"/>
        <v>0</v>
      </c>
      <c r="AZ140" s="95">
        <f t="shared" si="78"/>
        <v>0</v>
      </c>
      <c r="BA140" s="95">
        <f t="shared" si="78"/>
        <v>0</v>
      </c>
      <c r="BB140" s="95">
        <f t="shared" si="78"/>
        <v>0</v>
      </c>
      <c r="BC140" s="95">
        <f t="shared" si="78"/>
        <v>0</v>
      </c>
      <c r="BD140" s="95">
        <f t="shared" si="78"/>
        <v>0</v>
      </c>
      <c r="BE140" s="95">
        <f t="shared" si="78"/>
        <v>0</v>
      </c>
      <c r="BF140" s="95">
        <f t="shared" si="78"/>
        <v>0</v>
      </c>
      <c r="BG140" s="95">
        <f t="shared" si="78"/>
        <v>0</v>
      </c>
      <c r="BH140" s="95">
        <f t="shared" si="78"/>
        <v>0</v>
      </c>
      <c r="BI140" s="95">
        <f t="shared" si="78"/>
        <v>0</v>
      </c>
      <c r="BJ140" s="95">
        <f t="shared" si="78"/>
        <v>0</v>
      </c>
      <c r="BK140" s="95">
        <f t="shared" si="78"/>
        <v>0</v>
      </c>
      <c r="BL140" s="95">
        <f t="shared" si="78"/>
        <v>0</v>
      </c>
      <c r="BM140" s="95">
        <f t="shared" si="78"/>
        <v>0</v>
      </c>
      <c r="BN140" s="95">
        <f t="shared" si="78"/>
        <v>0</v>
      </c>
      <c r="BO140" s="95">
        <f t="shared" si="78"/>
        <v>0</v>
      </c>
      <c r="BP140" s="95">
        <f t="shared" si="78"/>
        <v>0</v>
      </c>
      <c r="BQ140" s="95">
        <f t="shared" si="78"/>
        <v>0</v>
      </c>
      <c r="BR140" s="95">
        <f t="shared" si="78"/>
        <v>0</v>
      </c>
      <c r="BS140" s="95">
        <f t="shared" ref="BS140:CH140" si="79">BS43</f>
        <v>0</v>
      </c>
      <c r="BT140" s="95">
        <f t="shared" si="79"/>
        <v>0</v>
      </c>
      <c r="BU140" s="95">
        <f t="shared" si="79"/>
        <v>0</v>
      </c>
      <c r="BV140" s="95">
        <f t="shared" si="79"/>
        <v>0</v>
      </c>
      <c r="BW140" s="95">
        <f t="shared" si="79"/>
        <v>0</v>
      </c>
      <c r="BX140" s="95">
        <f t="shared" si="79"/>
        <v>0</v>
      </c>
      <c r="BY140" s="95">
        <f t="shared" si="79"/>
        <v>0</v>
      </c>
      <c r="BZ140" s="95">
        <f t="shared" si="79"/>
        <v>0</v>
      </c>
      <c r="CA140" s="95">
        <f t="shared" si="79"/>
        <v>0</v>
      </c>
      <c r="CB140" s="95">
        <f t="shared" si="79"/>
        <v>0</v>
      </c>
      <c r="CC140" s="95">
        <f t="shared" si="79"/>
        <v>0</v>
      </c>
      <c r="CD140" s="95">
        <f t="shared" si="79"/>
        <v>0</v>
      </c>
      <c r="CE140" s="95">
        <f t="shared" si="79"/>
        <v>0</v>
      </c>
      <c r="CF140" s="95">
        <f t="shared" si="79"/>
        <v>0</v>
      </c>
      <c r="CG140" s="95">
        <f t="shared" si="79"/>
        <v>0</v>
      </c>
      <c r="CH140" s="95">
        <f t="shared" si="79"/>
        <v>0</v>
      </c>
    </row>
    <row r="141" spans="2:86">
      <c r="E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row>
    <row r="142" spans="2:86">
      <c r="B142" s="63" t="s">
        <v>89</v>
      </c>
      <c r="E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row>
    <row r="143" spans="2:86">
      <c r="E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row>
    <row r="144" spans="2:86">
      <c r="B144" t="s">
        <v>99</v>
      </c>
      <c r="E144" s="88">
        <f>SUM(G144:CH144)</f>
        <v>0</v>
      </c>
      <c r="F144" s="63"/>
      <c r="G144" s="95">
        <f t="shared" ref="G144:BR144" si="80">SUM(G138:G139)</f>
        <v>0</v>
      </c>
      <c r="H144" s="95">
        <f t="shared" si="80"/>
        <v>0</v>
      </c>
      <c r="I144" s="95">
        <f t="shared" si="80"/>
        <v>0</v>
      </c>
      <c r="J144" s="95">
        <f t="shared" si="80"/>
        <v>0</v>
      </c>
      <c r="K144" s="95">
        <f t="shared" si="80"/>
        <v>0</v>
      </c>
      <c r="L144" s="95">
        <f t="shared" si="80"/>
        <v>0</v>
      </c>
      <c r="M144" s="95">
        <f t="shared" si="80"/>
        <v>0</v>
      </c>
      <c r="N144" s="95">
        <f t="shared" si="80"/>
        <v>0</v>
      </c>
      <c r="O144" s="95">
        <f t="shared" si="80"/>
        <v>0</v>
      </c>
      <c r="P144" s="95">
        <f t="shared" si="80"/>
        <v>0</v>
      </c>
      <c r="Q144" s="95">
        <f t="shared" si="80"/>
        <v>0</v>
      </c>
      <c r="R144" s="95">
        <f t="shared" si="80"/>
        <v>0</v>
      </c>
      <c r="S144" s="95">
        <f t="shared" si="80"/>
        <v>0</v>
      </c>
      <c r="T144" s="95">
        <f t="shared" si="80"/>
        <v>0</v>
      </c>
      <c r="U144" s="95">
        <f t="shared" si="80"/>
        <v>0</v>
      </c>
      <c r="V144" s="95">
        <f t="shared" si="80"/>
        <v>0</v>
      </c>
      <c r="W144" s="95">
        <f t="shared" si="80"/>
        <v>0</v>
      </c>
      <c r="X144" s="95">
        <f t="shared" si="80"/>
        <v>0</v>
      </c>
      <c r="Y144" s="95">
        <f t="shared" si="80"/>
        <v>0</v>
      </c>
      <c r="Z144" s="95">
        <f t="shared" si="80"/>
        <v>0</v>
      </c>
      <c r="AA144" s="95">
        <f t="shared" si="80"/>
        <v>0</v>
      </c>
      <c r="AB144" s="95">
        <f t="shared" si="80"/>
        <v>0</v>
      </c>
      <c r="AC144" s="95">
        <f t="shared" si="80"/>
        <v>0</v>
      </c>
      <c r="AD144" s="95">
        <f t="shared" si="80"/>
        <v>0</v>
      </c>
      <c r="AE144" s="95">
        <f t="shared" si="80"/>
        <v>0</v>
      </c>
      <c r="AF144" s="95">
        <f t="shared" si="80"/>
        <v>0</v>
      </c>
      <c r="AG144" s="95">
        <f t="shared" si="80"/>
        <v>0</v>
      </c>
      <c r="AH144" s="95">
        <f t="shared" si="80"/>
        <v>0</v>
      </c>
      <c r="AI144" s="95">
        <f t="shared" si="80"/>
        <v>0</v>
      </c>
      <c r="AJ144" s="95">
        <f t="shared" si="80"/>
        <v>0</v>
      </c>
      <c r="AK144" s="95">
        <f t="shared" si="80"/>
        <v>0</v>
      </c>
      <c r="AL144" s="95">
        <f t="shared" si="80"/>
        <v>0</v>
      </c>
      <c r="AM144" s="95">
        <f t="shared" si="80"/>
        <v>0</v>
      </c>
      <c r="AN144" s="95">
        <f t="shared" si="80"/>
        <v>0</v>
      </c>
      <c r="AO144" s="95">
        <f t="shared" si="80"/>
        <v>0</v>
      </c>
      <c r="AP144" s="95">
        <f t="shared" si="80"/>
        <v>0</v>
      </c>
      <c r="AQ144" s="95">
        <f t="shared" si="80"/>
        <v>0</v>
      </c>
      <c r="AR144" s="95">
        <f t="shared" si="80"/>
        <v>0</v>
      </c>
      <c r="AS144" s="95">
        <f t="shared" si="80"/>
        <v>0</v>
      </c>
      <c r="AT144" s="95">
        <f t="shared" si="80"/>
        <v>0</v>
      </c>
      <c r="AU144" s="95">
        <f t="shared" si="80"/>
        <v>0</v>
      </c>
      <c r="AV144" s="95">
        <f t="shared" si="80"/>
        <v>0</v>
      </c>
      <c r="AW144" s="95">
        <f t="shared" si="80"/>
        <v>0</v>
      </c>
      <c r="AX144" s="95">
        <f t="shared" si="80"/>
        <v>0</v>
      </c>
      <c r="AY144" s="95">
        <f t="shared" si="80"/>
        <v>0</v>
      </c>
      <c r="AZ144" s="95">
        <f t="shared" si="80"/>
        <v>0</v>
      </c>
      <c r="BA144" s="95">
        <f t="shared" si="80"/>
        <v>0</v>
      </c>
      <c r="BB144" s="95">
        <f t="shared" si="80"/>
        <v>0</v>
      </c>
      <c r="BC144" s="95">
        <f t="shared" si="80"/>
        <v>0</v>
      </c>
      <c r="BD144" s="95">
        <f t="shared" si="80"/>
        <v>0</v>
      </c>
      <c r="BE144" s="95">
        <f t="shared" si="80"/>
        <v>0</v>
      </c>
      <c r="BF144" s="95">
        <f t="shared" si="80"/>
        <v>0</v>
      </c>
      <c r="BG144" s="95">
        <f t="shared" si="80"/>
        <v>0</v>
      </c>
      <c r="BH144" s="95">
        <f t="shared" si="80"/>
        <v>0</v>
      </c>
      <c r="BI144" s="95">
        <f t="shared" si="80"/>
        <v>0</v>
      </c>
      <c r="BJ144" s="95">
        <f t="shared" si="80"/>
        <v>0</v>
      </c>
      <c r="BK144" s="95">
        <f t="shared" si="80"/>
        <v>0</v>
      </c>
      <c r="BL144" s="95">
        <f t="shared" si="80"/>
        <v>0</v>
      </c>
      <c r="BM144" s="95">
        <f t="shared" si="80"/>
        <v>0</v>
      </c>
      <c r="BN144" s="95">
        <f t="shared" si="80"/>
        <v>0</v>
      </c>
      <c r="BO144" s="95">
        <f t="shared" si="80"/>
        <v>0</v>
      </c>
      <c r="BP144" s="95">
        <f t="shared" si="80"/>
        <v>0</v>
      </c>
      <c r="BQ144" s="95">
        <f t="shared" si="80"/>
        <v>0</v>
      </c>
      <c r="BR144" s="95">
        <f t="shared" si="80"/>
        <v>0</v>
      </c>
      <c r="BS144" s="95">
        <f t="shared" ref="BS144:CH144" si="81">SUM(BS138:BS139)</f>
        <v>0</v>
      </c>
      <c r="BT144" s="95">
        <f t="shared" si="81"/>
        <v>0</v>
      </c>
      <c r="BU144" s="95">
        <f t="shared" si="81"/>
        <v>0</v>
      </c>
      <c r="BV144" s="95">
        <f t="shared" si="81"/>
        <v>0</v>
      </c>
      <c r="BW144" s="95">
        <f t="shared" si="81"/>
        <v>0</v>
      </c>
      <c r="BX144" s="95">
        <f t="shared" si="81"/>
        <v>0</v>
      </c>
      <c r="BY144" s="95">
        <f t="shared" si="81"/>
        <v>0</v>
      </c>
      <c r="BZ144" s="95">
        <f t="shared" si="81"/>
        <v>0</v>
      </c>
      <c r="CA144" s="95">
        <f t="shared" si="81"/>
        <v>0</v>
      </c>
      <c r="CB144" s="95">
        <f t="shared" si="81"/>
        <v>0</v>
      </c>
      <c r="CC144" s="95">
        <f t="shared" si="81"/>
        <v>0</v>
      </c>
      <c r="CD144" s="95">
        <f t="shared" si="81"/>
        <v>0</v>
      </c>
      <c r="CE144" s="95">
        <f t="shared" si="81"/>
        <v>0</v>
      </c>
      <c r="CF144" s="95">
        <f t="shared" si="81"/>
        <v>0</v>
      </c>
      <c r="CG144" s="95">
        <f t="shared" si="81"/>
        <v>0</v>
      </c>
      <c r="CH144" s="95">
        <f t="shared" si="81"/>
        <v>0</v>
      </c>
    </row>
    <row r="145" spans="2:86">
      <c r="B145" t="s">
        <v>100</v>
      </c>
      <c r="E145" s="90">
        <f>SUM(G145:CH145)</f>
        <v>0</v>
      </c>
      <c r="F145" s="63"/>
      <c r="G145" s="91">
        <f t="shared" ref="G145:BR145" si="82">SUM(G137,G144)</f>
        <v>0</v>
      </c>
      <c r="H145" s="91">
        <f t="shared" si="82"/>
        <v>0</v>
      </c>
      <c r="I145" s="91">
        <f t="shared" si="82"/>
        <v>0</v>
      </c>
      <c r="J145" s="91">
        <f t="shared" si="82"/>
        <v>0</v>
      </c>
      <c r="K145" s="91">
        <f t="shared" si="82"/>
        <v>0</v>
      </c>
      <c r="L145" s="91">
        <f t="shared" si="82"/>
        <v>0</v>
      </c>
      <c r="M145" s="91">
        <f t="shared" si="82"/>
        <v>0</v>
      </c>
      <c r="N145" s="91">
        <f t="shared" si="82"/>
        <v>0</v>
      </c>
      <c r="O145" s="91">
        <f t="shared" si="82"/>
        <v>0</v>
      </c>
      <c r="P145" s="91">
        <f t="shared" si="82"/>
        <v>0</v>
      </c>
      <c r="Q145" s="91">
        <f t="shared" si="82"/>
        <v>0</v>
      </c>
      <c r="R145" s="91">
        <f t="shared" si="82"/>
        <v>0</v>
      </c>
      <c r="S145" s="91">
        <f t="shared" si="82"/>
        <v>0</v>
      </c>
      <c r="T145" s="91">
        <f t="shared" si="82"/>
        <v>0</v>
      </c>
      <c r="U145" s="91">
        <f t="shared" si="82"/>
        <v>0</v>
      </c>
      <c r="V145" s="91">
        <f t="shared" si="82"/>
        <v>0</v>
      </c>
      <c r="W145" s="91">
        <f t="shared" si="82"/>
        <v>0</v>
      </c>
      <c r="X145" s="91">
        <f t="shared" si="82"/>
        <v>0</v>
      </c>
      <c r="Y145" s="91">
        <f t="shared" si="82"/>
        <v>0</v>
      </c>
      <c r="Z145" s="91">
        <f t="shared" si="82"/>
        <v>0</v>
      </c>
      <c r="AA145" s="91">
        <f t="shared" si="82"/>
        <v>0</v>
      </c>
      <c r="AB145" s="91">
        <f t="shared" si="82"/>
        <v>0</v>
      </c>
      <c r="AC145" s="91">
        <f t="shared" si="82"/>
        <v>0</v>
      </c>
      <c r="AD145" s="91">
        <f t="shared" si="82"/>
        <v>0</v>
      </c>
      <c r="AE145" s="91">
        <f t="shared" si="82"/>
        <v>0</v>
      </c>
      <c r="AF145" s="91">
        <f t="shared" si="82"/>
        <v>0</v>
      </c>
      <c r="AG145" s="91">
        <f t="shared" si="82"/>
        <v>0</v>
      </c>
      <c r="AH145" s="91">
        <f t="shared" si="82"/>
        <v>0</v>
      </c>
      <c r="AI145" s="91">
        <f t="shared" si="82"/>
        <v>0</v>
      </c>
      <c r="AJ145" s="91">
        <f t="shared" si="82"/>
        <v>0</v>
      </c>
      <c r="AK145" s="91">
        <f t="shared" si="82"/>
        <v>0</v>
      </c>
      <c r="AL145" s="91">
        <f t="shared" si="82"/>
        <v>0</v>
      </c>
      <c r="AM145" s="91">
        <f t="shared" si="82"/>
        <v>0</v>
      </c>
      <c r="AN145" s="91">
        <f t="shared" si="82"/>
        <v>0</v>
      </c>
      <c r="AO145" s="91">
        <f t="shared" si="82"/>
        <v>0</v>
      </c>
      <c r="AP145" s="91">
        <f t="shared" si="82"/>
        <v>0</v>
      </c>
      <c r="AQ145" s="91">
        <f t="shared" si="82"/>
        <v>0</v>
      </c>
      <c r="AR145" s="91">
        <f t="shared" si="82"/>
        <v>0</v>
      </c>
      <c r="AS145" s="91">
        <f t="shared" si="82"/>
        <v>0</v>
      </c>
      <c r="AT145" s="91">
        <f t="shared" si="82"/>
        <v>0</v>
      </c>
      <c r="AU145" s="91">
        <f t="shared" si="82"/>
        <v>0</v>
      </c>
      <c r="AV145" s="91">
        <f t="shared" si="82"/>
        <v>0</v>
      </c>
      <c r="AW145" s="91">
        <f t="shared" si="82"/>
        <v>0</v>
      </c>
      <c r="AX145" s="91">
        <f t="shared" si="82"/>
        <v>0</v>
      </c>
      <c r="AY145" s="91">
        <f t="shared" si="82"/>
        <v>0</v>
      </c>
      <c r="AZ145" s="91">
        <f t="shared" si="82"/>
        <v>0</v>
      </c>
      <c r="BA145" s="91">
        <f t="shared" si="82"/>
        <v>0</v>
      </c>
      <c r="BB145" s="91">
        <f t="shared" si="82"/>
        <v>0</v>
      </c>
      <c r="BC145" s="91">
        <f t="shared" si="82"/>
        <v>0</v>
      </c>
      <c r="BD145" s="91">
        <f t="shared" si="82"/>
        <v>0</v>
      </c>
      <c r="BE145" s="91">
        <f t="shared" si="82"/>
        <v>0</v>
      </c>
      <c r="BF145" s="91">
        <f t="shared" si="82"/>
        <v>0</v>
      </c>
      <c r="BG145" s="91">
        <f t="shared" si="82"/>
        <v>0</v>
      </c>
      <c r="BH145" s="91">
        <f t="shared" si="82"/>
        <v>0</v>
      </c>
      <c r="BI145" s="91">
        <f t="shared" si="82"/>
        <v>0</v>
      </c>
      <c r="BJ145" s="91">
        <f t="shared" si="82"/>
        <v>0</v>
      </c>
      <c r="BK145" s="91">
        <f t="shared" si="82"/>
        <v>0</v>
      </c>
      <c r="BL145" s="91">
        <f t="shared" si="82"/>
        <v>0</v>
      </c>
      <c r="BM145" s="91">
        <f t="shared" si="82"/>
        <v>0</v>
      </c>
      <c r="BN145" s="91">
        <f t="shared" si="82"/>
        <v>0</v>
      </c>
      <c r="BO145" s="91">
        <f t="shared" si="82"/>
        <v>0</v>
      </c>
      <c r="BP145" s="91">
        <f t="shared" si="82"/>
        <v>0</v>
      </c>
      <c r="BQ145" s="91">
        <f t="shared" si="82"/>
        <v>0</v>
      </c>
      <c r="BR145" s="91">
        <f t="shared" si="82"/>
        <v>0</v>
      </c>
      <c r="BS145" s="91">
        <f t="shared" ref="BS145:CH145" si="83">SUM(BS137,BS144)</f>
        <v>0</v>
      </c>
      <c r="BT145" s="91">
        <f t="shared" si="83"/>
        <v>0</v>
      </c>
      <c r="BU145" s="91">
        <f t="shared" si="83"/>
        <v>0</v>
      </c>
      <c r="BV145" s="91">
        <f t="shared" si="83"/>
        <v>0</v>
      </c>
      <c r="BW145" s="91">
        <f t="shared" si="83"/>
        <v>0</v>
      </c>
      <c r="BX145" s="91">
        <f t="shared" si="83"/>
        <v>0</v>
      </c>
      <c r="BY145" s="91">
        <f t="shared" si="83"/>
        <v>0</v>
      </c>
      <c r="BZ145" s="91">
        <f t="shared" si="83"/>
        <v>0</v>
      </c>
      <c r="CA145" s="91">
        <f t="shared" si="83"/>
        <v>0</v>
      </c>
      <c r="CB145" s="91">
        <f t="shared" si="83"/>
        <v>0</v>
      </c>
      <c r="CC145" s="91">
        <f t="shared" si="83"/>
        <v>0</v>
      </c>
      <c r="CD145" s="91">
        <f t="shared" si="83"/>
        <v>0</v>
      </c>
      <c r="CE145" s="91">
        <f t="shared" si="83"/>
        <v>0</v>
      </c>
      <c r="CF145" s="91">
        <f t="shared" si="83"/>
        <v>0</v>
      </c>
      <c r="CG145" s="91">
        <f t="shared" si="83"/>
        <v>0</v>
      </c>
      <c r="CH145" s="91">
        <f t="shared" si="83"/>
        <v>0</v>
      </c>
    </row>
    <row r="146" spans="2:86">
      <c r="B146" t="s">
        <v>101</v>
      </c>
      <c r="E146" s="88">
        <f>SUM(G146:CH146)</f>
        <v>0</v>
      </c>
      <c r="F146" s="63"/>
      <c r="G146" s="95">
        <f t="shared" ref="G146:BR146" si="84">IF(G$3&lt;$C$9,G145,0)</f>
        <v>0</v>
      </c>
      <c r="H146" s="95">
        <f t="shared" si="84"/>
        <v>0</v>
      </c>
      <c r="I146" s="95">
        <f t="shared" si="84"/>
        <v>0</v>
      </c>
      <c r="J146" s="95">
        <f t="shared" si="84"/>
        <v>0</v>
      </c>
      <c r="K146" s="95">
        <f t="shared" si="84"/>
        <v>0</v>
      </c>
      <c r="L146" s="95">
        <f t="shared" si="84"/>
        <v>0</v>
      </c>
      <c r="M146" s="95">
        <f t="shared" si="84"/>
        <v>0</v>
      </c>
      <c r="N146" s="95">
        <f t="shared" si="84"/>
        <v>0</v>
      </c>
      <c r="O146" s="95">
        <f t="shared" si="84"/>
        <v>0</v>
      </c>
      <c r="P146" s="95">
        <f t="shared" si="84"/>
        <v>0</v>
      </c>
      <c r="Q146" s="95">
        <f t="shared" si="84"/>
        <v>0</v>
      </c>
      <c r="R146" s="95">
        <f t="shared" si="84"/>
        <v>0</v>
      </c>
      <c r="S146" s="95">
        <f t="shared" si="84"/>
        <v>0</v>
      </c>
      <c r="T146" s="95">
        <f t="shared" si="84"/>
        <v>0</v>
      </c>
      <c r="U146" s="95">
        <f t="shared" si="84"/>
        <v>0</v>
      </c>
      <c r="V146" s="95">
        <f t="shared" si="84"/>
        <v>0</v>
      </c>
      <c r="W146" s="95">
        <f t="shared" si="84"/>
        <v>0</v>
      </c>
      <c r="X146" s="95">
        <f t="shared" si="84"/>
        <v>0</v>
      </c>
      <c r="Y146" s="95">
        <f t="shared" si="84"/>
        <v>0</v>
      </c>
      <c r="Z146" s="95">
        <f t="shared" si="84"/>
        <v>0</v>
      </c>
      <c r="AA146" s="95">
        <f t="shared" si="84"/>
        <v>0</v>
      </c>
      <c r="AB146" s="95">
        <f t="shared" si="84"/>
        <v>0</v>
      </c>
      <c r="AC146" s="95">
        <f t="shared" si="84"/>
        <v>0</v>
      </c>
      <c r="AD146" s="95">
        <f t="shared" si="84"/>
        <v>0</v>
      </c>
      <c r="AE146" s="95">
        <f t="shared" si="84"/>
        <v>0</v>
      </c>
      <c r="AF146" s="95">
        <f t="shared" si="84"/>
        <v>0</v>
      </c>
      <c r="AG146" s="95">
        <f t="shared" si="84"/>
        <v>0</v>
      </c>
      <c r="AH146" s="95">
        <f t="shared" si="84"/>
        <v>0</v>
      </c>
      <c r="AI146" s="95">
        <f t="shared" si="84"/>
        <v>0</v>
      </c>
      <c r="AJ146" s="95">
        <f t="shared" si="84"/>
        <v>0</v>
      </c>
      <c r="AK146" s="95">
        <f t="shared" si="84"/>
        <v>0</v>
      </c>
      <c r="AL146" s="95">
        <f t="shared" si="84"/>
        <v>0</v>
      </c>
      <c r="AM146" s="95">
        <f t="shared" si="84"/>
        <v>0</v>
      </c>
      <c r="AN146" s="95">
        <f t="shared" si="84"/>
        <v>0</v>
      </c>
      <c r="AO146" s="95">
        <f t="shared" si="84"/>
        <v>0</v>
      </c>
      <c r="AP146" s="95">
        <f t="shared" si="84"/>
        <v>0</v>
      </c>
      <c r="AQ146" s="95">
        <f t="shared" si="84"/>
        <v>0</v>
      </c>
      <c r="AR146" s="95">
        <f t="shared" si="84"/>
        <v>0</v>
      </c>
      <c r="AS146" s="95">
        <f t="shared" si="84"/>
        <v>0</v>
      </c>
      <c r="AT146" s="95">
        <f t="shared" si="84"/>
        <v>0</v>
      </c>
      <c r="AU146" s="95">
        <f t="shared" si="84"/>
        <v>0</v>
      </c>
      <c r="AV146" s="95">
        <f t="shared" si="84"/>
        <v>0</v>
      </c>
      <c r="AW146" s="95">
        <f t="shared" si="84"/>
        <v>0</v>
      </c>
      <c r="AX146" s="95">
        <f t="shared" si="84"/>
        <v>0</v>
      </c>
      <c r="AY146" s="95">
        <f t="shared" si="84"/>
        <v>0</v>
      </c>
      <c r="AZ146" s="95">
        <f t="shared" si="84"/>
        <v>0</v>
      </c>
      <c r="BA146" s="95">
        <f t="shared" si="84"/>
        <v>0</v>
      </c>
      <c r="BB146" s="95">
        <f t="shared" si="84"/>
        <v>0</v>
      </c>
      <c r="BC146" s="95">
        <f t="shared" si="84"/>
        <v>0</v>
      </c>
      <c r="BD146" s="95">
        <f t="shared" si="84"/>
        <v>0</v>
      </c>
      <c r="BE146" s="95">
        <f t="shared" si="84"/>
        <v>0</v>
      </c>
      <c r="BF146" s="95">
        <f t="shared" si="84"/>
        <v>0</v>
      </c>
      <c r="BG146" s="95">
        <f t="shared" si="84"/>
        <v>0</v>
      </c>
      <c r="BH146" s="95">
        <f t="shared" si="84"/>
        <v>0</v>
      </c>
      <c r="BI146" s="95">
        <f t="shared" si="84"/>
        <v>0</v>
      </c>
      <c r="BJ146" s="95">
        <f t="shared" si="84"/>
        <v>0</v>
      </c>
      <c r="BK146" s="95">
        <f t="shared" si="84"/>
        <v>0</v>
      </c>
      <c r="BL146" s="95">
        <f t="shared" si="84"/>
        <v>0</v>
      </c>
      <c r="BM146" s="95">
        <f t="shared" si="84"/>
        <v>0</v>
      </c>
      <c r="BN146" s="95">
        <f t="shared" si="84"/>
        <v>0</v>
      </c>
      <c r="BO146" s="95">
        <f t="shared" si="84"/>
        <v>0</v>
      </c>
      <c r="BP146" s="95">
        <f t="shared" si="84"/>
        <v>0</v>
      </c>
      <c r="BQ146" s="95">
        <f t="shared" si="84"/>
        <v>0</v>
      </c>
      <c r="BR146" s="95">
        <f t="shared" si="84"/>
        <v>0</v>
      </c>
      <c r="BS146" s="95">
        <f t="shared" ref="BS146:CH146" si="85">IF(BS$3&lt;$C$9,BS145,0)</f>
        <v>0</v>
      </c>
      <c r="BT146" s="95">
        <f t="shared" si="85"/>
        <v>0</v>
      </c>
      <c r="BU146" s="95">
        <f t="shared" si="85"/>
        <v>0</v>
      </c>
      <c r="BV146" s="95">
        <f t="shared" si="85"/>
        <v>0</v>
      </c>
      <c r="BW146" s="95">
        <f t="shared" si="85"/>
        <v>0</v>
      </c>
      <c r="BX146" s="95">
        <f t="shared" si="85"/>
        <v>0</v>
      </c>
      <c r="BY146" s="95">
        <f t="shared" si="85"/>
        <v>0</v>
      </c>
      <c r="BZ146" s="95">
        <f t="shared" si="85"/>
        <v>0</v>
      </c>
      <c r="CA146" s="95">
        <f t="shared" si="85"/>
        <v>0</v>
      </c>
      <c r="CB146" s="95">
        <f t="shared" si="85"/>
        <v>0</v>
      </c>
      <c r="CC146" s="95">
        <f t="shared" si="85"/>
        <v>0</v>
      </c>
      <c r="CD146" s="95">
        <f t="shared" si="85"/>
        <v>0</v>
      </c>
      <c r="CE146" s="95">
        <f t="shared" si="85"/>
        <v>0</v>
      </c>
      <c r="CF146" s="95">
        <f t="shared" si="85"/>
        <v>0</v>
      </c>
      <c r="CG146" s="95">
        <f t="shared" si="85"/>
        <v>0</v>
      </c>
      <c r="CH146" s="95">
        <f t="shared" si="85"/>
        <v>0</v>
      </c>
    </row>
    <row r="147" spans="2:86">
      <c r="E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c r="AX147" s="90"/>
      <c r="AY147" s="90"/>
      <c r="AZ147" s="90"/>
      <c r="BA147" s="90"/>
      <c r="BB147" s="90"/>
      <c r="BC147" s="90"/>
      <c r="BD147" s="90"/>
      <c r="BE147" s="90"/>
      <c r="BF147" s="90"/>
      <c r="BG147" s="90"/>
      <c r="BH147" s="90"/>
      <c r="BI147" s="90"/>
      <c r="BJ147" s="90"/>
      <c r="BK147" s="90"/>
      <c r="BL147" s="90"/>
      <c r="BM147" s="90"/>
      <c r="BN147" s="90"/>
      <c r="BO147" s="90"/>
      <c r="BP147" s="90"/>
      <c r="BQ147" s="90"/>
      <c r="BR147" s="90"/>
      <c r="BS147" s="90"/>
      <c r="BT147" s="90"/>
      <c r="BU147" s="90"/>
      <c r="BV147" s="90"/>
      <c r="BW147" s="90"/>
      <c r="BX147" s="90"/>
      <c r="BY147" s="90"/>
      <c r="BZ147" s="90"/>
      <c r="CA147" s="90"/>
      <c r="CB147" s="90"/>
      <c r="CC147" s="90"/>
      <c r="CD147" s="90"/>
      <c r="CE147" s="90"/>
      <c r="CF147" s="90"/>
      <c r="CG147" s="90"/>
      <c r="CH147" s="90"/>
    </row>
    <row r="148" spans="2:86">
      <c r="B148" t="s">
        <v>102</v>
      </c>
      <c r="C148" s="63"/>
      <c r="D148" s="63"/>
      <c r="E148" s="88">
        <f>SUM(G148:CH148)</f>
        <v>16.965</v>
      </c>
      <c r="F148" s="63"/>
      <c r="G148" s="95">
        <f t="shared" ref="G148:BR148" si="86">G144+G140</f>
        <v>0</v>
      </c>
      <c r="H148" s="95">
        <f t="shared" si="86"/>
        <v>0</v>
      </c>
      <c r="I148" s="95">
        <f t="shared" si="86"/>
        <v>0</v>
      </c>
      <c r="J148" s="95">
        <f t="shared" si="86"/>
        <v>0</v>
      </c>
      <c r="K148" s="95">
        <f t="shared" si="86"/>
        <v>0</v>
      </c>
      <c r="L148" s="95">
        <f t="shared" si="86"/>
        <v>0</v>
      </c>
      <c r="M148" s="95">
        <f t="shared" si="86"/>
        <v>0</v>
      </c>
      <c r="N148" s="95">
        <f t="shared" si="86"/>
        <v>0</v>
      </c>
      <c r="O148" s="95">
        <f t="shared" si="86"/>
        <v>0</v>
      </c>
      <c r="P148" s="95">
        <f t="shared" si="86"/>
        <v>0</v>
      </c>
      <c r="Q148" s="95">
        <f t="shared" si="86"/>
        <v>0</v>
      </c>
      <c r="R148" s="95">
        <f t="shared" si="86"/>
        <v>9.3149999999999995</v>
      </c>
      <c r="S148" s="95">
        <f t="shared" si="86"/>
        <v>0</v>
      </c>
      <c r="T148" s="95">
        <f t="shared" si="86"/>
        <v>7.65</v>
      </c>
      <c r="U148" s="95">
        <f t="shared" si="86"/>
        <v>0</v>
      </c>
      <c r="V148" s="95">
        <f t="shared" si="86"/>
        <v>0</v>
      </c>
      <c r="W148" s="95">
        <f t="shared" si="86"/>
        <v>0</v>
      </c>
      <c r="X148" s="95">
        <f t="shared" si="86"/>
        <v>0</v>
      </c>
      <c r="Y148" s="95">
        <f t="shared" si="86"/>
        <v>0</v>
      </c>
      <c r="Z148" s="95">
        <f t="shared" si="86"/>
        <v>0</v>
      </c>
      <c r="AA148" s="95">
        <f t="shared" si="86"/>
        <v>0</v>
      </c>
      <c r="AB148" s="95">
        <f t="shared" si="86"/>
        <v>0</v>
      </c>
      <c r="AC148" s="95">
        <f t="shared" si="86"/>
        <v>0</v>
      </c>
      <c r="AD148" s="95">
        <f t="shared" si="86"/>
        <v>0</v>
      </c>
      <c r="AE148" s="95">
        <f t="shared" si="86"/>
        <v>0</v>
      </c>
      <c r="AF148" s="95">
        <f t="shared" si="86"/>
        <v>0</v>
      </c>
      <c r="AG148" s="95">
        <f t="shared" si="86"/>
        <v>0</v>
      </c>
      <c r="AH148" s="95">
        <f t="shared" si="86"/>
        <v>0</v>
      </c>
      <c r="AI148" s="95">
        <f t="shared" si="86"/>
        <v>0</v>
      </c>
      <c r="AJ148" s="95">
        <f t="shared" si="86"/>
        <v>0</v>
      </c>
      <c r="AK148" s="95">
        <f t="shared" si="86"/>
        <v>0</v>
      </c>
      <c r="AL148" s="95">
        <f t="shared" si="86"/>
        <v>0</v>
      </c>
      <c r="AM148" s="95">
        <f t="shared" si="86"/>
        <v>0</v>
      </c>
      <c r="AN148" s="95">
        <f t="shared" si="86"/>
        <v>0</v>
      </c>
      <c r="AO148" s="95">
        <f t="shared" si="86"/>
        <v>0</v>
      </c>
      <c r="AP148" s="95">
        <f t="shared" si="86"/>
        <v>0</v>
      </c>
      <c r="AQ148" s="95">
        <f t="shared" si="86"/>
        <v>0</v>
      </c>
      <c r="AR148" s="95">
        <f t="shared" si="86"/>
        <v>0</v>
      </c>
      <c r="AS148" s="95">
        <f t="shared" si="86"/>
        <v>0</v>
      </c>
      <c r="AT148" s="95">
        <f t="shared" si="86"/>
        <v>0</v>
      </c>
      <c r="AU148" s="95">
        <f t="shared" si="86"/>
        <v>0</v>
      </c>
      <c r="AV148" s="95">
        <f t="shared" si="86"/>
        <v>0</v>
      </c>
      <c r="AW148" s="95">
        <f t="shared" si="86"/>
        <v>0</v>
      </c>
      <c r="AX148" s="95">
        <f t="shared" si="86"/>
        <v>0</v>
      </c>
      <c r="AY148" s="95">
        <f t="shared" si="86"/>
        <v>0</v>
      </c>
      <c r="AZ148" s="95">
        <f t="shared" si="86"/>
        <v>0</v>
      </c>
      <c r="BA148" s="95">
        <f t="shared" si="86"/>
        <v>0</v>
      </c>
      <c r="BB148" s="95">
        <f t="shared" si="86"/>
        <v>0</v>
      </c>
      <c r="BC148" s="95">
        <f t="shared" si="86"/>
        <v>0</v>
      </c>
      <c r="BD148" s="95">
        <f t="shared" si="86"/>
        <v>0</v>
      </c>
      <c r="BE148" s="95">
        <f t="shared" si="86"/>
        <v>0</v>
      </c>
      <c r="BF148" s="95">
        <f t="shared" si="86"/>
        <v>0</v>
      </c>
      <c r="BG148" s="95">
        <f t="shared" si="86"/>
        <v>0</v>
      </c>
      <c r="BH148" s="95">
        <f t="shared" si="86"/>
        <v>0</v>
      </c>
      <c r="BI148" s="95">
        <f t="shared" si="86"/>
        <v>0</v>
      </c>
      <c r="BJ148" s="95">
        <f t="shared" si="86"/>
        <v>0</v>
      </c>
      <c r="BK148" s="95">
        <f t="shared" si="86"/>
        <v>0</v>
      </c>
      <c r="BL148" s="95">
        <f t="shared" si="86"/>
        <v>0</v>
      </c>
      <c r="BM148" s="95">
        <f t="shared" si="86"/>
        <v>0</v>
      </c>
      <c r="BN148" s="95">
        <f t="shared" si="86"/>
        <v>0</v>
      </c>
      <c r="BO148" s="95">
        <f t="shared" si="86"/>
        <v>0</v>
      </c>
      <c r="BP148" s="95">
        <f t="shared" si="86"/>
        <v>0</v>
      </c>
      <c r="BQ148" s="95">
        <f t="shared" si="86"/>
        <v>0</v>
      </c>
      <c r="BR148" s="95">
        <f t="shared" si="86"/>
        <v>0</v>
      </c>
      <c r="BS148" s="95">
        <f t="shared" ref="BS148:CH148" si="87">BS144+BS140</f>
        <v>0</v>
      </c>
      <c r="BT148" s="95">
        <f t="shared" si="87"/>
        <v>0</v>
      </c>
      <c r="BU148" s="95">
        <f t="shared" si="87"/>
        <v>0</v>
      </c>
      <c r="BV148" s="95">
        <f t="shared" si="87"/>
        <v>0</v>
      </c>
      <c r="BW148" s="95">
        <f t="shared" si="87"/>
        <v>0</v>
      </c>
      <c r="BX148" s="95">
        <f t="shared" si="87"/>
        <v>0</v>
      </c>
      <c r="BY148" s="95">
        <f t="shared" si="87"/>
        <v>0</v>
      </c>
      <c r="BZ148" s="95">
        <f t="shared" si="87"/>
        <v>0</v>
      </c>
      <c r="CA148" s="95">
        <f t="shared" si="87"/>
        <v>0</v>
      </c>
      <c r="CB148" s="95">
        <f t="shared" si="87"/>
        <v>0</v>
      </c>
      <c r="CC148" s="95">
        <f t="shared" si="87"/>
        <v>0</v>
      </c>
      <c r="CD148" s="95">
        <f t="shared" si="87"/>
        <v>0</v>
      </c>
      <c r="CE148" s="95">
        <f t="shared" si="87"/>
        <v>0</v>
      </c>
      <c r="CF148" s="95">
        <f t="shared" si="87"/>
        <v>0</v>
      </c>
      <c r="CG148" s="95">
        <f t="shared" si="87"/>
        <v>0</v>
      </c>
      <c r="CH148" s="95">
        <f t="shared" si="87"/>
        <v>0</v>
      </c>
    </row>
    <row r="149" spans="2:86">
      <c r="B149" t="s">
        <v>103</v>
      </c>
      <c r="E149" s="90">
        <f>SUM(G149:CH149)</f>
        <v>16.965</v>
      </c>
      <c r="F149" s="63"/>
      <c r="G149" s="91">
        <f t="shared" ref="G149:BR149" si="88">G145+G140</f>
        <v>0</v>
      </c>
      <c r="H149" s="91">
        <f t="shared" si="88"/>
        <v>0</v>
      </c>
      <c r="I149" s="91">
        <f t="shared" si="88"/>
        <v>0</v>
      </c>
      <c r="J149" s="91">
        <f t="shared" si="88"/>
        <v>0</v>
      </c>
      <c r="K149" s="91">
        <f t="shared" si="88"/>
        <v>0</v>
      </c>
      <c r="L149" s="91">
        <f t="shared" si="88"/>
        <v>0</v>
      </c>
      <c r="M149" s="91">
        <f t="shared" si="88"/>
        <v>0</v>
      </c>
      <c r="N149" s="91">
        <f t="shared" si="88"/>
        <v>0</v>
      </c>
      <c r="O149" s="91">
        <f t="shared" si="88"/>
        <v>0</v>
      </c>
      <c r="P149" s="91">
        <f t="shared" si="88"/>
        <v>0</v>
      </c>
      <c r="Q149" s="91">
        <f t="shared" si="88"/>
        <v>0</v>
      </c>
      <c r="R149" s="91">
        <f t="shared" si="88"/>
        <v>9.3149999999999995</v>
      </c>
      <c r="S149" s="91">
        <f t="shared" si="88"/>
        <v>0</v>
      </c>
      <c r="T149" s="91">
        <f t="shared" si="88"/>
        <v>7.65</v>
      </c>
      <c r="U149" s="91">
        <f t="shared" si="88"/>
        <v>0</v>
      </c>
      <c r="V149" s="91">
        <f t="shared" si="88"/>
        <v>0</v>
      </c>
      <c r="W149" s="91">
        <f t="shared" si="88"/>
        <v>0</v>
      </c>
      <c r="X149" s="91">
        <f t="shared" si="88"/>
        <v>0</v>
      </c>
      <c r="Y149" s="91">
        <f t="shared" si="88"/>
        <v>0</v>
      </c>
      <c r="Z149" s="91">
        <f t="shared" si="88"/>
        <v>0</v>
      </c>
      <c r="AA149" s="91">
        <f t="shared" si="88"/>
        <v>0</v>
      </c>
      <c r="AB149" s="91">
        <f t="shared" si="88"/>
        <v>0</v>
      </c>
      <c r="AC149" s="91">
        <f t="shared" si="88"/>
        <v>0</v>
      </c>
      <c r="AD149" s="91">
        <f t="shared" si="88"/>
        <v>0</v>
      </c>
      <c r="AE149" s="91">
        <f t="shared" si="88"/>
        <v>0</v>
      </c>
      <c r="AF149" s="91">
        <f t="shared" si="88"/>
        <v>0</v>
      </c>
      <c r="AG149" s="91">
        <f t="shared" si="88"/>
        <v>0</v>
      </c>
      <c r="AH149" s="91">
        <f t="shared" si="88"/>
        <v>0</v>
      </c>
      <c r="AI149" s="91">
        <f t="shared" si="88"/>
        <v>0</v>
      </c>
      <c r="AJ149" s="91">
        <f t="shared" si="88"/>
        <v>0</v>
      </c>
      <c r="AK149" s="91">
        <f t="shared" si="88"/>
        <v>0</v>
      </c>
      <c r="AL149" s="91">
        <f t="shared" si="88"/>
        <v>0</v>
      </c>
      <c r="AM149" s="91">
        <f t="shared" si="88"/>
        <v>0</v>
      </c>
      <c r="AN149" s="91">
        <f t="shared" si="88"/>
        <v>0</v>
      </c>
      <c r="AO149" s="91">
        <f t="shared" si="88"/>
        <v>0</v>
      </c>
      <c r="AP149" s="91">
        <f t="shared" si="88"/>
        <v>0</v>
      </c>
      <c r="AQ149" s="91">
        <f t="shared" si="88"/>
        <v>0</v>
      </c>
      <c r="AR149" s="91">
        <f t="shared" si="88"/>
        <v>0</v>
      </c>
      <c r="AS149" s="91">
        <f t="shared" si="88"/>
        <v>0</v>
      </c>
      <c r="AT149" s="91">
        <f t="shared" si="88"/>
        <v>0</v>
      </c>
      <c r="AU149" s="91">
        <f t="shared" si="88"/>
        <v>0</v>
      </c>
      <c r="AV149" s="91">
        <f t="shared" si="88"/>
        <v>0</v>
      </c>
      <c r="AW149" s="91">
        <f t="shared" si="88"/>
        <v>0</v>
      </c>
      <c r="AX149" s="91">
        <f t="shared" si="88"/>
        <v>0</v>
      </c>
      <c r="AY149" s="91">
        <f t="shared" si="88"/>
        <v>0</v>
      </c>
      <c r="AZ149" s="91">
        <f t="shared" si="88"/>
        <v>0</v>
      </c>
      <c r="BA149" s="91">
        <f t="shared" si="88"/>
        <v>0</v>
      </c>
      <c r="BB149" s="91">
        <f t="shared" si="88"/>
        <v>0</v>
      </c>
      <c r="BC149" s="91">
        <f t="shared" si="88"/>
        <v>0</v>
      </c>
      <c r="BD149" s="91">
        <f t="shared" si="88"/>
        <v>0</v>
      </c>
      <c r="BE149" s="91">
        <f t="shared" si="88"/>
        <v>0</v>
      </c>
      <c r="BF149" s="91">
        <f t="shared" si="88"/>
        <v>0</v>
      </c>
      <c r="BG149" s="91">
        <f t="shared" si="88"/>
        <v>0</v>
      </c>
      <c r="BH149" s="91">
        <f t="shared" si="88"/>
        <v>0</v>
      </c>
      <c r="BI149" s="91">
        <f t="shared" si="88"/>
        <v>0</v>
      </c>
      <c r="BJ149" s="91">
        <f t="shared" si="88"/>
        <v>0</v>
      </c>
      <c r="BK149" s="91">
        <f t="shared" si="88"/>
        <v>0</v>
      </c>
      <c r="BL149" s="91">
        <f t="shared" si="88"/>
        <v>0</v>
      </c>
      <c r="BM149" s="91">
        <f t="shared" si="88"/>
        <v>0</v>
      </c>
      <c r="BN149" s="91">
        <f t="shared" si="88"/>
        <v>0</v>
      </c>
      <c r="BO149" s="91">
        <f t="shared" si="88"/>
        <v>0</v>
      </c>
      <c r="BP149" s="91">
        <f t="shared" si="88"/>
        <v>0</v>
      </c>
      <c r="BQ149" s="91">
        <f t="shared" si="88"/>
        <v>0</v>
      </c>
      <c r="BR149" s="91">
        <f t="shared" si="88"/>
        <v>0</v>
      </c>
      <c r="BS149" s="91">
        <f t="shared" ref="BS149:CH149" si="89">BS145+BS140</f>
        <v>0</v>
      </c>
      <c r="BT149" s="91">
        <f t="shared" si="89"/>
        <v>0</v>
      </c>
      <c r="BU149" s="91">
        <f t="shared" si="89"/>
        <v>0</v>
      </c>
      <c r="BV149" s="91">
        <f t="shared" si="89"/>
        <v>0</v>
      </c>
      <c r="BW149" s="91">
        <f t="shared" si="89"/>
        <v>0</v>
      </c>
      <c r="BX149" s="91">
        <f t="shared" si="89"/>
        <v>0</v>
      </c>
      <c r="BY149" s="91">
        <f t="shared" si="89"/>
        <v>0</v>
      </c>
      <c r="BZ149" s="91">
        <f t="shared" si="89"/>
        <v>0</v>
      </c>
      <c r="CA149" s="91">
        <f t="shared" si="89"/>
        <v>0</v>
      </c>
      <c r="CB149" s="91">
        <f t="shared" si="89"/>
        <v>0</v>
      </c>
      <c r="CC149" s="91">
        <f t="shared" si="89"/>
        <v>0</v>
      </c>
      <c r="CD149" s="91">
        <f t="shared" si="89"/>
        <v>0</v>
      </c>
      <c r="CE149" s="91">
        <f t="shared" si="89"/>
        <v>0</v>
      </c>
      <c r="CF149" s="91">
        <f t="shared" si="89"/>
        <v>0</v>
      </c>
      <c r="CG149" s="91">
        <f t="shared" si="89"/>
        <v>0</v>
      </c>
      <c r="CH149" s="91">
        <f t="shared" si="89"/>
        <v>0</v>
      </c>
    </row>
    <row r="150" spans="2:86">
      <c r="B150" t="s">
        <v>104</v>
      </c>
      <c r="E150" s="88">
        <f>SUM(G150:CH150)</f>
        <v>16.965</v>
      </c>
      <c r="F150" s="63"/>
      <c r="G150" s="95">
        <f t="shared" ref="G150:BR150" si="90">G146+G140</f>
        <v>0</v>
      </c>
      <c r="H150" s="95">
        <f t="shared" si="90"/>
        <v>0</v>
      </c>
      <c r="I150" s="95">
        <f t="shared" si="90"/>
        <v>0</v>
      </c>
      <c r="J150" s="95">
        <f t="shared" si="90"/>
        <v>0</v>
      </c>
      <c r="K150" s="95">
        <f t="shared" si="90"/>
        <v>0</v>
      </c>
      <c r="L150" s="95">
        <f t="shared" si="90"/>
        <v>0</v>
      </c>
      <c r="M150" s="95">
        <f t="shared" si="90"/>
        <v>0</v>
      </c>
      <c r="N150" s="95">
        <f t="shared" si="90"/>
        <v>0</v>
      </c>
      <c r="O150" s="95">
        <f t="shared" si="90"/>
        <v>0</v>
      </c>
      <c r="P150" s="95">
        <f t="shared" si="90"/>
        <v>0</v>
      </c>
      <c r="Q150" s="95">
        <f t="shared" si="90"/>
        <v>0</v>
      </c>
      <c r="R150" s="95">
        <f t="shared" si="90"/>
        <v>9.3149999999999995</v>
      </c>
      <c r="S150" s="95">
        <f t="shared" si="90"/>
        <v>0</v>
      </c>
      <c r="T150" s="95">
        <f t="shared" si="90"/>
        <v>7.65</v>
      </c>
      <c r="U150" s="95">
        <f t="shared" si="90"/>
        <v>0</v>
      </c>
      <c r="V150" s="95">
        <f t="shared" si="90"/>
        <v>0</v>
      </c>
      <c r="W150" s="95">
        <f t="shared" si="90"/>
        <v>0</v>
      </c>
      <c r="X150" s="95">
        <f t="shared" si="90"/>
        <v>0</v>
      </c>
      <c r="Y150" s="95">
        <f t="shared" si="90"/>
        <v>0</v>
      </c>
      <c r="Z150" s="95">
        <f t="shared" si="90"/>
        <v>0</v>
      </c>
      <c r="AA150" s="95">
        <f t="shared" si="90"/>
        <v>0</v>
      </c>
      <c r="AB150" s="95">
        <f t="shared" si="90"/>
        <v>0</v>
      </c>
      <c r="AC150" s="95">
        <f t="shared" si="90"/>
        <v>0</v>
      </c>
      <c r="AD150" s="95">
        <f t="shared" si="90"/>
        <v>0</v>
      </c>
      <c r="AE150" s="95">
        <f t="shared" si="90"/>
        <v>0</v>
      </c>
      <c r="AF150" s="95">
        <f t="shared" si="90"/>
        <v>0</v>
      </c>
      <c r="AG150" s="95">
        <f t="shared" si="90"/>
        <v>0</v>
      </c>
      <c r="AH150" s="95">
        <f t="shared" si="90"/>
        <v>0</v>
      </c>
      <c r="AI150" s="95">
        <f t="shared" si="90"/>
        <v>0</v>
      </c>
      <c r="AJ150" s="95">
        <f t="shared" si="90"/>
        <v>0</v>
      </c>
      <c r="AK150" s="95">
        <f t="shared" si="90"/>
        <v>0</v>
      </c>
      <c r="AL150" s="95">
        <f t="shared" si="90"/>
        <v>0</v>
      </c>
      <c r="AM150" s="95">
        <f t="shared" si="90"/>
        <v>0</v>
      </c>
      <c r="AN150" s="95">
        <f t="shared" si="90"/>
        <v>0</v>
      </c>
      <c r="AO150" s="95">
        <f t="shared" si="90"/>
        <v>0</v>
      </c>
      <c r="AP150" s="95">
        <f t="shared" si="90"/>
        <v>0</v>
      </c>
      <c r="AQ150" s="95">
        <f t="shared" si="90"/>
        <v>0</v>
      </c>
      <c r="AR150" s="95">
        <f t="shared" si="90"/>
        <v>0</v>
      </c>
      <c r="AS150" s="95">
        <f t="shared" si="90"/>
        <v>0</v>
      </c>
      <c r="AT150" s="95">
        <f t="shared" si="90"/>
        <v>0</v>
      </c>
      <c r="AU150" s="95">
        <f t="shared" si="90"/>
        <v>0</v>
      </c>
      <c r="AV150" s="95">
        <f t="shared" si="90"/>
        <v>0</v>
      </c>
      <c r="AW150" s="95">
        <f t="shared" si="90"/>
        <v>0</v>
      </c>
      <c r="AX150" s="95">
        <f t="shared" si="90"/>
        <v>0</v>
      </c>
      <c r="AY150" s="95">
        <f t="shared" si="90"/>
        <v>0</v>
      </c>
      <c r="AZ150" s="95">
        <f t="shared" si="90"/>
        <v>0</v>
      </c>
      <c r="BA150" s="95">
        <f t="shared" si="90"/>
        <v>0</v>
      </c>
      <c r="BB150" s="95">
        <f t="shared" si="90"/>
        <v>0</v>
      </c>
      <c r="BC150" s="95">
        <f t="shared" si="90"/>
        <v>0</v>
      </c>
      <c r="BD150" s="95">
        <f t="shared" si="90"/>
        <v>0</v>
      </c>
      <c r="BE150" s="95">
        <f t="shared" si="90"/>
        <v>0</v>
      </c>
      <c r="BF150" s="95">
        <f t="shared" si="90"/>
        <v>0</v>
      </c>
      <c r="BG150" s="95">
        <f t="shared" si="90"/>
        <v>0</v>
      </c>
      <c r="BH150" s="95">
        <f t="shared" si="90"/>
        <v>0</v>
      </c>
      <c r="BI150" s="95">
        <f t="shared" si="90"/>
        <v>0</v>
      </c>
      <c r="BJ150" s="95">
        <f t="shared" si="90"/>
        <v>0</v>
      </c>
      <c r="BK150" s="95">
        <f t="shared" si="90"/>
        <v>0</v>
      </c>
      <c r="BL150" s="95">
        <f t="shared" si="90"/>
        <v>0</v>
      </c>
      <c r="BM150" s="95">
        <f t="shared" si="90"/>
        <v>0</v>
      </c>
      <c r="BN150" s="95">
        <f t="shared" si="90"/>
        <v>0</v>
      </c>
      <c r="BO150" s="95">
        <f t="shared" si="90"/>
        <v>0</v>
      </c>
      <c r="BP150" s="95">
        <f t="shared" si="90"/>
        <v>0</v>
      </c>
      <c r="BQ150" s="95">
        <f t="shared" si="90"/>
        <v>0</v>
      </c>
      <c r="BR150" s="95">
        <f t="shared" si="90"/>
        <v>0</v>
      </c>
      <c r="BS150" s="95">
        <f t="shared" ref="BS150:CH150" si="91">BS146+BS140</f>
        <v>0</v>
      </c>
      <c r="BT150" s="95">
        <f t="shared" si="91"/>
        <v>0</v>
      </c>
      <c r="BU150" s="95">
        <f t="shared" si="91"/>
        <v>0</v>
      </c>
      <c r="BV150" s="95">
        <f t="shared" si="91"/>
        <v>0</v>
      </c>
      <c r="BW150" s="95">
        <f t="shared" si="91"/>
        <v>0</v>
      </c>
      <c r="BX150" s="95">
        <f t="shared" si="91"/>
        <v>0</v>
      </c>
      <c r="BY150" s="95">
        <f t="shared" si="91"/>
        <v>0</v>
      </c>
      <c r="BZ150" s="95">
        <f t="shared" si="91"/>
        <v>0</v>
      </c>
      <c r="CA150" s="95">
        <f t="shared" si="91"/>
        <v>0</v>
      </c>
      <c r="CB150" s="95">
        <f t="shared" si="91"/>
        <v>0</v>
      </c>
      <c r="CC150" s="95">
        <f t="shared" si="91"/>
        <v>0</v>
      </c>
      <c r="CD150" s="95">
        <f t="shared" si="91"/>
        <v>0</v>
      </c>
      <c r="CE150" s="95">
        <f t="shared" si="91"/>
        <v>0</v>
      </c>
      <c r="CF150" s="95">
        <f t="shared" si="91"/>
        <v>0</v>
      </c>
      <c r="CG150" s="95">
        <f t="shared" si="91"/>
        <v>0</v>
      </c>
      <c r="CH150" s="95">
        <f t="shared" si="91"/>
        <v>0</v>
      </c>
    </row>
    <row r="152" spans="2:86">
      <c r="B152" s="63" t="s">
        <v>94</v>
      </c>
    </row>
    <row r="154" spans="2:86">
      <c r="B154" t="s">
        <v>99</v>
      </c>
      <c r="C154" s="63"/>
      <c r="D154" s="63"/>
      <c r="E154" s="88">
        <f>SUM(G154:CH154)</f>
        <v>0</v>
      </c>
      <c r="F154" s="63"/>
      <c r="G154" s="95">
        <f t="shared" ref="G154:BR156" si="92">G144*G$52</f>
        <v>0</v>
      </c>
      <c r="H154" s="95">
        <f t="shared" si="92"/>
        <v>0</v>
      </c>
      <c r="I154" s="95">
        <f t="shared" si="92"/>
        <v>0</v>
      </c>
      <c r="J154" s="95">
        <f t="shared" si="92"/>
        <v>0</v>
      </c>
      <c r="K154" s="95">
        <f t="shared" si="92"/>
        <v>0</v>
      </c>
      <c r="L154" s="95">
        <f t="shared" si="92"/>
        <v>0</v>
      </c>
      <c r="M154" s="95">
        <f t="shared" si="92"/>
        <v>0</v>
      </c>
      <c r="N154" s="95">
        <f t="shared" si="92"/>
        <v>0</v>
      </c>
      <c r="O154" s="95">
        <f t="shared" si="92"/>
        <v>0</v>
      </c>
      <c r="P154" s="95">
        <f t="shared" si="92"/>
        <v>0</v>
      </c>
      <c r="Q154" s="95">
        <f t="shared" si="92"/>
        <v>0</v>
      </c>
      <c r="R154" s="95">
        <f t="shared" si="92"/>
        <v>0</v>
      </c>
      <c r="S154" s="95">
        <f t="shared" si="92"/>
        <v>0</v>
      </c>
      <c r="T154" s="95">
        <f t="shared" si="92"/>
        <v>0</v>
      </c>
      <c r="U154" s="95">
        <f t="shared" si="92"/>
        <v>0</v>
      </c>
      <c r="V154" s="95">
        <f t="shared" si="92"/>
        <v>0</v>
      </c>
      <c r="W154" s="95">
        <f t="shared" si="92"/>
        <v>0</v>
      </c>
      <c r="X154" s="95">
        <f t="shared" si="92"/>
        <v>0</v>
      </c>
      <c r="Y154" s="95">
        <f t="shared" si="92"/>
        <v>0</v>
      </c>
      <c r="Z154" s="95">
        <f t="shared" si="92"/>
        <v>0</v>
      </c>
      <c r="AA154" s="95">
        <f t="shared" si="92"/>
        <v>0</v>
      </c>
      <c r="AB154" s="95">
        <f t="shared" si="92"/>
        <v>0</v>
      </c>
      <c r="AC154" s="95">
        <f t="shared" si="92"/>
        <v>0</v>
      </c>
      <c r="AD154" s="95">
        <f t="shared" si="92"/>
        <v>0</v>
      </c>
      <c r="AE154" s="95">
        <f t="shared" si="92"/>
        <v>0</v>
      </c>
      <c r="AF154" s="95">
        <f t="shared" si="92"/>
        <v>0</v>
      </c>
      <c r="AG154" s="95">
        <f t="shared" si="92"/>
        <v>0</v>
      </c>
      <c r="AH154" s="95">
        <f t="shared" si="92"/>
        <v>0</v>
      </c>
      <c r="AI154" s="95">
        <f t="shared" si="92"/>
        <v>0</v>
      </c>
      <c r="AJ154" s="95">
        <f t="shared" si="92"/>
        <v>0</v>
      </c>
      <c r="AK154" s="95">
        <f t="shared" si="92"/>
        <v>0</v>
      </c>
      <c r="AL154" s="95">
        <f t="shared" si="92"/>
        <v>0</v>
      </c>
      <c r="AM154" s="95">
        <f t="shared" si="92"/>
        <v>0</v>
      </c>
      <c r="AN154" s="95">
        <f t="shared" si="92"/>
        <v>0</v>
      </c>
      <c r="AO154" s="95">
        <f t="shared" si="92"/>
        <v>0</v>
      </c>
      <c r="AP154" s="95">
        <f t="shared" si="92"/>
        <v>0</v>
      </c>
      <c r="AQ154" s="95">
        <f t="shared" si="92"/>
        <v>0</v>
      </c>
      <c r="AR154" s="95">
        <f t="shared" si="92"/>
        <v>0</v>
      </c>
      <c r="AS154" s="95">
        <f t="shared" si="92"/>
        <v>0</v>
      </c>
      <c r="AT154" s="95">
        <f t="shared" si="92"/>
        <v>0</v>
      </c>
      <c r="AU154" s="95">
        <f t="shared" si="92"/>
        <v>0</v>
      </c>
      <c r="AV154" s="95">
        <f t="shared" si="92"/>
        <v>0</v>
      </c>
      <c r="AW154" s="95">
        <f t="shared" si="92"/>
        <v>0</v>
      </c>
      <c r="AX154" s="95">
        <f t="shared" si="92"/>
        <v>0</v>
      </c>
      <c r="AY154" s="95">
        <f t="shared" si="92"/>
        <v>0</v>
      </c>
      <c r="AZ154" s="95">
        <f t="shared" si="92"/>
        <v>0</v>
      </c>
      <c r="BA154" s="95">
        <f t="shared" si="92"/>
        <v>0</v>
      </c>
      <c r="BB154" s="95">
        <f t="shared" si="92"/>
        <v>0</v>
      </c>
      <c r="BC154" s="95">
        <f t="shared" si="92"/>
        <v>0</v>
      </c>
      <c r="BD154" s="95">
        <f t="shared" si="92"/>
        <v>0</v>
      </c>
      <c r="BE154" s="95">
        <f t="shared" si="92"/>
        <v>0</v>
      </c>
      <c r="BF154" s="95">
        <f t="shared" si="92"/>
        <v>0</v>
      </c>
      <c r="BG154" s="95">
        <f t="shared" si="92"/>
        <v>0</v>
      </c>
      <c r="BH154" s="95">
        <f t="shared" si="92"/>
        <v>0</v>
      </c>
      <c r="BI154" s="95">
        <f t="shared" si="92"/>
        <v>0</v>
      </c>
      <c r="BJ154" s="95">
        <f t="shared" si="92"/>
        <v>0</v>
      </c>
      <c r="BK154" s="95">
        <f t="shared" si="92"/>
        <v>0</v>
      </c>
      <c r="BL154" s="95">
        <f t="shared" si="92"/>
        <v>0</v>
      </c>
      <c r="BM154" s="95">
        <f t="shared" si="92"/>
        <v>0</v>
      </c>
      <c r="BN154" s="95">
        <f t="shared" si="92"/>
        <v>0</v>
      </c>
      <c r="BO154" s="95">
        <f t="shared" si="92"/>
        <v>0</v>
      </c>
      <c r="BP154" s="95">
        <f t="shared" si="92"/>
        <v>0</v>
      </c>
      <c r="BQ154" s="95">
        <f t="shared" si="92"/>
        <v>0</v>
      </c>
      <c r="BR154" s="95">
        <f t="shared" si="92"/>
        <v>0</v>
      </c>
      <c r="BS154" s="95">
        <f t="shared" ref="BS154:CH156" si="93">BS144*BS$52</f>
        <v>0</v>
      </c>
      <c r="BT154" s="95">
        <f t="shared" si="93"/>
        <v>0</v>
      </c>
      <c r="BU154" s="95">
        <f t="shared" si="93"/>
        <v>0</v>
      </c>
      <c r="BV154" s="95">
        <f t="shared" si="93"/>
        <v>0</v>
      </c>
      <c r="BW154" s="95">
        <f t="shared" si="93"/>
        <v>0</v>
      </c>
      <c r="BX154" s="95">
        <f t="shared" si="93"/>
        <v>0</v>
      </c>
      <c r="BY154" s="95">
        <f t="shared" si="93"/>
        <v>0</v>
      </c>
      <c r="BZ154" s="95">
        <f t="shared" si="93"/>
        <v>0</v>
      </c>
      <c r="CA154" s="95">
        <f t="shared" si="93"/>
        <v>0</v>
      </c>
      <c r="CB154" s="95">
        <f t="shared" si="93"/>
        <v>0</v>
      </c>
      <c r="CC154" s="95">
        <f t="shared" si="93"/>
        <v>0</v>
      </c>
      <c r="CD154" s="95">
        <f t="shared" si="93"/>
        <v>0</v>
      </c>
      <c r="CE154" s="95">
        <f t="shared" si="93"/>
        <v>0</v>
      </c>
      <c r="CF154" s="95">
        <f t="shared" si="93"/>
        <v>0</v>
      </c>
      <c r="CG154" s="95">
        <f t="shared" si="93"/>
        <v>0</v>
      </c>
      <c r="CH154" s="95">
        <f t="shared" si="93"/>
        <v>0</v>
      </c>
    </row>
    <row r="155" spans="2:86">
      <c r="B155" t="s">
        <v>100</v>
      </c>
      <c r="E155" s="90">
        <f>SUM(G155:CH155)</f>
        <v>0</v>
      </c>
      <c r="F155" s="63"/>
      <c r="G155" s="91">
        <f t="shared" si="92"/>
        <v>0</v>
      </c>
      <c r="H155" s="91">
        <f t="shared" si="92"/>
        <v>0</v>
      </c>
      <c r="I155" s="91">
        <f t="shared" si="92"/>
        <v>0</v>
      </c>
      <c r="J155" s="91">
        <f t="shared" si="92"/>
        <v>0</v>
      </c>
      <c r="K155" s="91">
        <f t="shared" si="92"/>
        <v>0</v>
      </c>
      <c r="L155" s="91">
        <f t="shared" si="92"/>
        <v>0</v>
      </c>
      <c r="M155" s="91">
        <f t="shared" si="92"/>
        <v>0</v>
      </c>
      <c r="N155" s="91">
        <f t="shared" si="92"/>
        <v>0</v>
      </c>
      <c r="O155" s="91">
        <f t="shared" si="92"/>
        <v>0</v>
      </c>
      <c r="P155" s="91">
        <f t="shared" si="92"/>
        <v>0</v>
      </c>
      <c r="Q155" s="91">
        <f t="shared" si="92"/>
        <v>0</v>
      </c>
      <c r="R155" s="91">
        <f t="shared" si="92"/>
        <v>0</v>
      </c>
      <c r="S155" s="91">
        <f t="shared" si="92"/>
        <v>0</v>
      </c>
      <c r="T155" s="91">
        <f t="shared" si="92"/>
        <v>0</v>
      </c>
      <c r="U155" s="91">
        <f t="shared" si="92"/>
        <v>0</v>
      </c>
      <c r="V155" s="91">
        <f t="shared" si="92"/>
        <v>0</v>
      </c>
      <c r="W155" s="91">
        <f t="shared" si="92"/>
        <v>0</v>
      </c>
      <c r="X155" s="91">
        <f t="shared" si="92"/>
        <v>0</v>
      </c>
      <c r="Y155" s="91">
        <f t="shared" si="92"/>
        <v>0</v>
      </c>
      <c r="Z155" s="91">
        <f t="shared" si="92"/>
        <v>0</v>
      </c>
      <c r="AA155" s="91">
        <f t="shared" si="92"/>
        <v>0</v>
      </c>
      <c r="AB155" s="91">
        <f t="shared" si="92"/>
        <v>0</v>
      </c>
      <c r="AC155" s="91">
        <f t="shared" si="92"/>
        <v>0</v>
      </c>
      <c r="AD155" s="91">
        <f t="shared" si="92"/>
        <v>0</v>
      </c>
      <c r="AE155" s="91">
        <f t="shared" si="92"/>
        <v>0</v>
      </c>
      <c r="AF155" s="91">
        <f t="shared" si="92"/>
        <v>0</v>
      </c>
      <c r="AG155" s="91">
        <f t="shared" si="92"/>
        <v>0</v>
      </c>
      <c r="AH155" s="91">
        <f t="shared" si="92"/>
        <v>0</v>
      </c>
      <c r="AI155" s="91">
        <f t="shared" si="92"/>
        <v>0</v>
      </c>
      <c r="AJ155" s="91">
        <f t="shared" si="92"/>
        <v>0</v>
      </c>
      <c r="AK155" s="91">
        <f t="shared" si="92"/>
        <v>0</v>
      </c>
      <c r="AL155" s="91">
        <f t="shared" si="92"/>
        <v>0</v>
      </c>
      <c r="AM155" s="91">
        <f t="shared" si="92"/>
        <v>0</v>
      </c>
      <c r="AN155" s="91">
        <f t="shared" si="92"/>
        <v>0</v>
      </c>
      <c r="AO155" s="91">
        <f t="shared" si="92"/>
        <v>0</v>
      </c>
      <c r="AP155" s="91">
        <f t="shared" si="92"/>
        <v>0</v>
      </c>
      <c r="AQ155" s="91">
        <f t="shared" si="92"/>
        <v>0</v>
      </c>
      <c r="AR155" s="91">
        <f t="shared" si="92"/>
        <v>0</v>
      </c>
      <c r="AS155" s="91">
        <f t="shared" si="92"/>
        <v>0</v>
      </c>
      <c r="AT155" s="91">
        <f t="shared" si="92"/>
        <v>0</v>
      </c>
      <c r="AU155" s="91">
        <f t="shared" si="92"/>
        <v>0</v>
      </c>
      <c r="AV155" s="91">
        <f t="shared" si="92"/>
        <v>0</v>
      </c>
      <c r="AW155" s="91">
        <f t="shared" si="92"/>
        <v>0</v>
      </c>
      <c r="AX155" s="91">
        <f t="shared" si="92"/>
        <v>0</v>
      </c>
      <c r="AY155" s="91">
        <f t="shared" si="92"/>
        <v>0</v>
      </c>
      <c r="AZ155" s="91">
        <f t="shared" si="92"/>
        <v>0</v>
      </c>
      <c r="BA155" s="91">
        <f t="shared" si="92"/>
        <v>0</v>
      </c>
      <c r="BB155" s="91">
        <f t="shared" si="92"/>
        <v>0</v>
      </c>
      <c r="BC155" s="91">
        <f t="shared" si="92"/>
        <v>0</v>
      </c>
      <c r="BD155" s="91">
        <f t="shared" si="92"/>
        <v>0</v>
      </c>
      <c r="BE155" s="91">
        <f t="shared" si="92"/>
        <v>0</v>
      </c>
      <c r="BF155" s="91">
        <f t="shared" si="92"/>
        <v>0</v>
      </c>
      <c r="BG155" s="91">
        <f t="shared" si="92"/>
        <v>0</v>
      </c>
      <c r="BH155" s="91">
        <f t="shared" si="92"/>
        <v>0</v>
      </c>
      <c r="BI155" s="91">
        <f t="shared" si="92"/>
        <v>0</v>
      </c>
      <c r="BJ155" s="91">
        <f t="shared" si="92"/>
        <v>0</v>
      </c>
      <c r="BK155" s="91">
        <f t="shared" si="92"/>
        <v>0</v>
      </c>
      <c r="BL155" s="91">
        <f t="shared" si="92"/>
        <v>0</v>
      </c>
      <c r="BM155" s="91">
        <f t="shared" si="92"/>
        <v>0</v>
      </c>
      <c r="BN155" s="91">
        <f t="shared" si="92"/>
        <v>0</v>
      </c>
      <c r="BO155" s="91">
        <f t="shared" si="92"/>
        <v>0</v>
      </c>
      <c r="BP155" s="91">
        <f t="shared" si="92"/>
        <v>0</v>
      </c>
      <c r="BQ155" s="91">
        <f t="shared" si="92"/>
        <v>0</v>
      </c>
      <c r="BR155" s="91">
        <f t="shared" si="92"/>
        <v>0</v>
      </c>
      <c r="BS155" s="91">
        <f t="shared" si="93"/>
        <v>0</v>
      </c>
      <c r="BT155" s="91">
        <f t="shared" si="93"/>
        <v>0</v>
      </c>
      <c r="BU155" s="91">
        <f t="shared" si="93"/>
        <v>0</v>
      </c>
      <c r="BV155" s="91">
        <f t="shared" si="93"/>
        <v>0</v>
      </c>
      <c r="BW155" s="91">
        <f t="shared" si="93"/>
        <v>0</v>
      </c>
      <c r="BX155" s="91">
        <f t="shared" si="93"/>
        <v>0</v>
      </c>
      <c r="BY155" s="91">
        <f t="shared" si="93"/>
        <v>0</v>
      </c>
      <c r="BZ155" s="91">
        <f t="shared" si="93"/>
        <v>0</v>
      </c>
      <c r="CA155" s="91">
        <f t="shared" si="93"/>
        <v>0</v>
      </c>
      <c r="CB155" s="91">
        <f t="shared" si="93"/>
        <v>0</v>
      </c>
      <c r="CC155" s="91">
        <f t="shared" si="93"/>
        <v>0</v>
      </c>
      <c r="CD155" s="91">
        <f t="shared" si="93"/>
        <v>0</v>
      </c>
      <c r="CE155" s="91">
        <f t="shared" si="93"/>
        <v>0</v>
      </c>
      <c r="CF155" s="91">
        <f t="shared" si="93"/>
        <v>0</v>
      </c>
      <c r="CG155" s="91">
        <f t="shared" si="93"/>
        <v>0</v>
      </c>
      <c r="CH155" s="91">
        <f t="shared" si="93"/>
        <v>0</v>
      </c>
    </row>
    <row r="156" spans="2:86">
      <c r="B156" t="s">
        <v>101</v>
      </c>
      <c r="E156" s="88">
        <f>SUM(G156:CH156)</f>
        <v>0</v>
      </c>
      <c r="F156" s="63"/>
      <c r="G156" s="95">
        <f t="shared" si="92"/>
        <v>0</v>
      </c>
      <c r="H156" s="95">
        <f t="shared" si="92"/>
        <v>0</v>
      </c>
      <c r="I156" s="95">
        <f t="shared" si="92"/>
        <v>0</v>
      </c>
      <c r="J156" s="95">
        <f t="shared" si="92"/>
        <v>0</v>
      </c>
      <c r="K156" s="95">
        <f t="shared" si="92"/>
        <v>0</v>
      </c>
      <c r="L156" s="95">
        <f t="shared" si="92"/>
        <v>0</v>
      </c>
      <c r="M156" s="95">
        <f t="shared" si="92"/>
        <v>0</v>
      </c>
      <c r="N156" s="95">
        <f t="shared" si="92"/>
        <v>0</v>
      </c>
      <c r="O156" s="95">
        <f t="shared" si="92"/>
        <v>0</v>
      </c>
      <c r="P156" s="95">
        <f t="shared" si="92"/>
        <v>0</v>
      </c>
      <c r="Q156" s="95">
        <f t="shared" si="92"/>
        <v>0</v>
      </c>
      <c r="R156" s="95">
        <f t="shared" si="92"/>
        <v>0</v>
      </c>
      <c r="S156" s="95">
        <f t="shared" si="92"/>
        <v>0</v>
      </c>
      <c r="T156" s="95">
        <f t="shared" si="92"/>
        <v>0</v>
      </c>
      <c r="U156" s="95">
        <f t="shared" si="92"/>
        <v>0</v>
      </c>
      <c r="V156" s="95">
        <f t="shared" si="92"/>
        <v>0</v>
      </c>
      <c r="W156" s="95">
        <f t="shared" si="92"/>
        <v>0</v>
      </c>
      <c r="X156" s="95">
        <f t="shared" si="92"/>
        <v>0</v>
      </c>
      <c r="Y156" s="95">
        <f t="shared" si="92"/>
        <v>0</v>
      </c>
      <c r="Z156" s="95">
        <f t="shared" si="92"/>
        <v>0</v>
      </c>
      <c r="AA156" s="95">
        <f t="shared" si="92"/>
        <v>0</v>
      </c>
      <c r="AB156" s="95">
        <f t="shared" si="92"/>
        <v>0</v>
      </c>
      <c r="AC156" s="95">
        <f t="shared" si="92"/>
        <v>0</v>
      </c>
      <c r="AD156" s="95">
        <f t="shared" si="92"/>
        <v>0</v>
      </c>
      <c r="AE156" s="95">
        <f t="shared" si="92"/>
        <v>0</v>
      </c>
      <c r="AF156" s="95">
        <f t="shared" si="92"/>
        <v>0</v>
      </c>
      <c r="AG156" s="95">
        <f t="shared" si="92"/>
        <v>0</v>
      </c>
      <c r="AH156" s="95">
        <f t="shared" si="92"/>
        <v>0</v>
      </c>
      <c r="AI156" s="95">
        <f t="shared" si="92"/>
        <v>0</v>
      </c>
      <c r="AJ156" s="95">
        <f t="shared" si="92"/>
        <v>0</v>
      </c>
      <c r="AK156" s="95">
        <f t="shared" si="92"/>
        <v>0</v>
      </c>
      <c r="AL156" s="95">
        <f t="shared" si="92"/>
        <v>0</v>
      </c>
      <c r="AM156" s="95">
        <f t="shared" si="92"/>
        <v>0</v>
      </c>
      <c r="AN156" s="95">
        <f t="shared" si="92"/>
        <v>0</v>
      </c>
      <c r="AO156" s="95">
        <f t="shared" si="92"/>
        <v>0</v>
      </c>
      <c r="AP156" s="95">
        <f t="shared" si="92"/>
        <v>0</v>
      </c>
      <c r="AQ156" s="95">
        <f t="shared" si="92"/>
        <v>0</v>
      </c>
      <c r="AR156" s="95">
        <f t="shared" si="92"/>
        <v>0</v>
      </c>
      <c r="AS156" s="95">
        <f t="shared" si="92"/>
        <v>0</v>
      </c>
      <c r="AT156" s="95">
        <f t="shared" si="92"/>
        <v>0</v>
      </c>
      <c r="AU156" s="95">
        <f t="shared" si="92"/>
        <v>0</v>
      </c>
      <c r="AV156" s="95">
        <f t="shared" si="92"/>
        <v>0</v>
      </c>
      <c r="AW156" s="95">
        <f t="shared" si="92"/>
        <v>0</v>
      </c>
      <c r="AX156" s="95">
        <f t="shared" si="92"/>
        <v>0</v>
      </c>
      <c r="AY156" s="95">
        <f t="shared" si="92"/>
        <v>0</v>
      </c>
      <c r="AZ156" s="95">
        <f t="shared" si="92"/>
        <v>0</v>
      </c>
      <c r="BA156" s="95">
        <f t="shared" si="92"/>
        <v>0</v>
      </c>
      <c r="BB156" s="95">
        <f t="shared" si="92"/>
        <v>0</v>
      </c>
      <c r="BC156" s="95">
        <f t="shared" si="92"/>
        <v>0</v>
      </c>
      <c r="BD156" s="95">
        <f t="shared" si="92"/>
        <v>0</v>
      </c>
      <c r="BE156" s="95">
        <f t="shared" si="92"/>
        <v>0</v>
      </c>
      <c r="BF156" s="95">
        <f t="shared" si="92"/>
        <v>0</v>
      </c>
      <c r="BG156" s="95">
        <f t="shared" si="92"/>
        <v>0</v>
      </c>
      <c r="BH156" s="95">
        <f t="shared" si="92"/>
        <v>0</v>
      </c>
      <c r="BI156" s="95">
        <f t="shared" si="92"/>
        <v>0</v>
      </c>
      <c r="BJ156" s="95">
        <f t="shared" si="92"/>
        <v>0</v>
      </c>
      <c r="BK156" s="95">
        <f t="shared" si="92"/>
        <v>0</v>
      </c>
      <c r="BL156" s="95">
        <f t="shared" si="92"/>
        <v>0</v>
      </c>
      <c r="BM156" s="95">
        <f t="shared" si="92"/>
        <v>0</v>
      </c>
      <c r="BN156" s="95">
        <f t="shared" si="92"/>
        <v>0</v>
      </c>
      <c r="BO156" s="95">
        <f t="shared" si="92"/>
        <v>0</v>
      </c>
      <c r="BP156" s="95">
        <f t="shared" si="92"/>
        <v>0</v>
      </c>
      <c r="BQ156" s="95">
        <f t="shared" si="92"/>
        <v>0</v>
      </c>
      <c r="BR156" s="95">
        <f t="shared" si="92"/>
        <v>0</v>
      </c>
      <c r="BS156" s="95">
        <f t="shared" si="93"/>
        <v>0</v>
      </c>
      <c r="BT156" s="95">
        <f t="shared" si="93"/>
        <v>0</v>
      </c>
      <c r="BU156" s="95">
        <f t="shared" si="93"/>
        <v>0</v>
      </c>
      <c r="BV156" s="95">
        <f t="shared" si="93"/>
        <v>0</v>
      </c>
      <c r="BW156" s="95">
        <f t="shared" si="93"/>
        <v>0</v>
      </c>
      <c r="BX156" s="95">
        <f t="shared" si="93"/>
        <v>0</v>
      </c>
      <c r="BY156" s="95">
        <f t="shared" si="93"/>
        <v>0</v>
      </c>
      <c r="BZ156" s="95">
        <f t="shared" si="93"/>
        <v>0</v>
      </c>
      <c r="CA156" s="95">
        <f t="shared" si="93"/>
        <v>0</v>
      </c>
      <c r="CB156" s="95">
        <f t="shared" si="93"/>
        <v>0</v>
      </c>
      <c r="CC156" s="95">
        <f t="shared" si="93"/>
        <v>0</v>
      </c>
      <c r="CD156" s="95">
        <f t="shared" si="93"/>
        <v>0</v>
      </c>
      <c r="CE156" s="95">
        <f t="shared" si="93"/>
        <v>0</v>
      </c>
      <c r="CF156" s="95">
        <f t="shared" si="93"/>
        <v>0</v>
      </c>
      <c r="CG156" s="95">
        <f t="shared" si="93"/>
        <v>0</v>
      </c>
      <c r="CH156" s="95">
        <f t="shared" si="93"/>
        <v>0</v>
      </c>
    </row>
    <row r="157" spans="2:86">
      <c r="E157" s="90"/>
      <c r="F157" s="63"/>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c r="AX157" s="90"/>
      <c r="AY157" s="90"/>
      <c r="AZ157" s="90"/>
      <c r="BA157" s="90"/>
      <c r="BB157" s="90"/>
      <c r="BC157" s="90"/>
      <c r="BD157" s="90"/>
      <c r="BE157" s="90"/>
      <c r="BF157" s="90"/>
      <c r="BG157" s="90"/>
      <c r="BH157" s="90"/>
      <c r="BI157" s="90"/>
      <c r="BJ157" s="90"/>
      <c r="BK157" s="90"/>
      <c r="BL157" s="90"/>
      <c r="BM157" s="90"/>
      <c r="BN157" s="90"/>
      <c r="BO157" s="90"/>
      <c r="BP157" s="90"/>
      <c r="BQ157" s="90"/>
      <c r="BR157" s="90"/>
      <c r="BS157" s="90"/>
      <c r="BT157" s="90"/>
      <c r="BU157" s="90"/>
      <c r="BV157" s="90"/>
      <c r="BW157" s="90"/>
      <c r="BX157" s="90"/>
      <c r="BY157" s="90"/>
      <c r="BZ157" s="90"/>
      <c r="CA157" s="90"/>
      <c r="CB157" s="90"/>
      <c r="CC157" s="90"/>
      <c r="CD157" s="90"/>
      <c r="CE157" s="90"/>
      <c r="CF157" s="90"/>
      <c r="CG157" s="90"/>
      <c r="CH157" s="90"/>
    </row>
    <row r="158" spans="2:86">
      <c r="B158" t="s">
        <v>102</v>
      </c>
      <c r="C158" s="63"/>
      <c r="D158" s="63"/>
      <c r="E158" s="88">
        <f>SUM(G158:CH158)</f>
        <v>14.907447407459209</v>
      </c>
      <c r="F158" s="63"/>
      <c r="G158" s="95">
        <f t="shared" ref="G158:BR160" si="94">G148*G$52</f>
        <v>0</v>
      </c>
      <c r="H158" s="95">
        <f t="shared" si="94"/>
        <v>0</v>
      </c>
      <c r="I158" s="95">
        <f t="shared" si="94"/>
        <v>0</v>
      </c>
      <c r="J158" s="95">
        <f t="shared" si="94"/>
        <v>0</v>
      </c>
      <c r="K158" s="95">
        <f t="shared" si="94"/>
        <v>0</v>
      </c>
      <c r="L158" s="95">
        <f t="shared" si="94"/>
        <v>0</v>
      </c>
      <c r="M158" s="95">
        <f t="shared" si="94"/>
        <v>0</v>
      </c>
      <c r="N158" s="95">
        <f t="shared" si="94"/>
        <v>0</v>
      </c>
      <c r="O158" s="95">
        <f t="shared" si="94"/>
        <v>0</v>
      </c>
      <c r="P158" s="95">
        <f t="shared" si="94"/>
        <v>0</v>
      </c>
      <c r="Q158" s="95">
        <f t="shared" si="94"/>
        <v>0</v>
      </c>
      <c r="R158" s="95">
        <f t="shared" si="94"/>
        <v>8.2770988086895585</v>
      </c>
      <c r="S158" s="95">
        <f t="shared" si="94"/>
        <v>0</v>
      </c>
      <c r="T158" s="95">
        <f t="shared" si="94"/>
        <v>6.6303485987696504</v>
      </c>
      <c r="U158" s="95">
        <f t="shared" si="94"/>
        <v>0</v>
      </c>
      <c r="V158" s="95">
        <f t="shared" si="94"/>
        <v>0</v>
      </c>
      <c r="W158" s="95">
        <f t="shared" si="94"/>
        <v>0</v>
      </c>
      <c r="X158" s="95">
        <f t="shared" si="94"/>
        <v>0</v>
      </c>
      <c r="Y158" s="95">
        <f t="shared" si="94"/>
        <v>0</v>
      </c>
      <c r="Z158" s="95">
        <f t="shared" si="94"/>
        <v>0</v>
      </c>
      <c r="AA158" s="95">
        <f t="shared" si="94"/>
        <v>0</v>
      </c>
      <c r="AB158" s="95">
        <f t="shared" si="94"/>
        <v>0</v>
      </c>
      <c r="AC158" s="95">
        <f t="shared" si="94"/>
        <v>0</v>
      </c>
      <c r="AD158" s="95">
        <f t="shared" si="94"/>
        <v>0</v>
      </c>
      <c r="AE158" s="95">
        <f t="shared" si="94"/>
        <v>0</v>
      </c>
      <c r="AF158" s="95">
        <f t="shared" si="94"/>
        <v>0</v>
      </c>
      <c r="AG158" s="95">
        <f t="shared" si="94"/>
        <v>0</v>
      </c>
      <c r="AH158" s="95">
        <f t="shared" si="94"/>
        <v>0</v>
      </c>
      <c r="AI158" s="95">
        <f t="shared" si="94"/>
        <v>0</v>
      </c>
      <c r="AJ158" s="95">
        <f t="shared" si="94"/>
        <v>0</v>
      </c>
      <c r="AK158" s="95">
        <f t="shared" si="94"/>
        <v>0</v>
      </c>
      <c r="AL158" s="95">
        <f t="shared" si="94"/>
        <v>0</v>
      </c>
      <c r="AM158" s="95">
        <f t="shared" si="94"/>
        <v>0</v>
      </c>
      <c r="AN158" s="95">
        <f t="shared" si="94"/>
        <v>0</v>
      </c>
      <c r="AO158" s="95">
        <f t="shared" si="94"/>
        <v>0</v>
      </c>
      <c r="AP158" s="95">
        <f t="shared" si="94"/>
        <v>0</v>
      </c>
      <c r="AQ158" s="95">
        <f t="shared" si="94"/>
        <v>0</v>
      </c>
      <c r="AR158" s="95">
        <f t="shared" si="94"/>
        <v>0</v>
      </c>
      <c r="AS158" s="95">
        <f t="shared" si="94"/>
        <v>0</v>
      </c>
      <c r="AT158" s="95">
        <f t="shared" si="94"/>
        <v>0</v>
      </c>
      <c r="AU158" s="95">
        <f t="shared" si="94"/>
        <v>0</v>
      </c>
      <c r="AV158" s="95">
        <f t="shared" si="94"/>
        <v>0</v>
      </c>
      <c r="AW158" s="95">
        <f t="shared" si="94"/>
        <v>0</v>
      </c>
      <c r="AX158" s="95">
        <f t="shared" si="94"/>
        <v>0</v>
      </c>
      <c r="AY158" s="95">
        <f t="shared" si="94"/>
        <v>0</v>
      </c>
      <c r="AZ158" s="95">
        <f t="shared" si="94"/>
        <v>0</v>
      </c>
      <c r="BA158" s="95">
        <f t="shared" si="94"/>
        <v>0</v>
      </c>
      <c r="BB158" s="95">
        <f t="shared" si="94"/>
        <v>0</v>
      </c>
      <c r="BC158" s="95">
        <f t="shared" si="94"/>
        <v>0</v>
      </c>
      <c r="BD158" s="95">
        <f t="shared" si="94"/>
        <v>0</v>
      </c>
      <c r="BE158" s="95">
        <f t="shared" si="94"/>
        <v>0</v>
      </c>
      <c r="BF158" s="95">
        <f t="shared" si="94"/>
        <v>0</v>
      </c>
      <c r="BG158" s="95">
        <f t="shared" si="94"/>
        <v>0</v>
      </c>
      <c r="BH158" s="95">
        <f t="shared" si="94"/>
        <v>0</v>
      </c>
      <c r="BI158" s="95">
        <f t="shared" si="94"/>
        <v>0</v>
      </c>
      <c r="BJ158" s="95">
        <f t="shared" si="94"/>
        <v>0</v>
      </c>
      <c r="BK158" s="95">
        <f t="shared" si="94"/>
        <v>0</v>
      </c>
      <c r="BL158" s="95">
        <f t="shared" si="94"/>
        <v>0</v>
      </c>
      <c r="BM158" s="95">
        <f t="shared" si="94"/>
        <v>0</v>
      </c>
      <c r="BN158" s="95">
        <f t="shared" si="94"/>
        <v>0</v>
      </c>
      <c r="BO158" s="95">
        <f t="shared" si="94"/>
        <v>0</v>
      </c>
      <c r="BP158" s="95">
        <f t="shared" si="94"/>
        <v>0</v>
      </c>
      <c r="BQ158" s="95">
        <f t="shared" si="94"/>
        <v>0</v>
      </c>
      <c r="BR158" s="95">
        <f t="shared" si="94"/>
        <v>0</v>
      </c>
      <c r="BS158" s="95">
        <f t="shared" ref="BS158:CH160" si="95">BS148*BS$52</f>
        <v>0</v>
      </c>
      <c r="BT158" s="95">
        <f t="shared" si="95"/>
        <v>0</v>
      </c>
      <c r="BU158" s="95">
        <f t="shared" si="95"/>
        <v>0</v>
      </c>
      <c r="BV158" s="95">
        <f t="shared" si="95"/>
        <v>0</v>
      </c>
      <c r="BW158" s="95">
        <f t="shared" si="95"/>
        <v>0</v>
      </c>
      <c r="BX158" s="95">
        <f t="shared" si="95"/>
        <v>0</v>
      </c>
      <c r="BY158" s="95">
        <f t="shared" si="95"/>
        <v>0</v>
      </c>
      <c r="BZ158" s="95">
        <f t="shared" si="95"/>
        <v>0</v>
      </c>
      <c r="CA158" s="95">
        <f t="shared" si="95"/>
        <v>0</v>
      </c>
      <c r="CB158" s="95">
        <f t="shared" si="95"/>
        <v>0</v>
      </c>
      <c r="CC158" s="95">
        <f t="shared" si="95"/>
        <v>0</v>
      </c>
      <c r="CD158" s="95">
        <f t="shared" si="95"/>
        <v>0</v>
      </c>
      <c r="CE158" s="95">
        <f t="shared" si="95"/>
        <v>0</v>
      </c>
      <c r="CF158" s="95">
        <f t="shared" si="95"/>
        <v>0</v>
      </c>
      <c r="CG158" s="95">
        <f t="shared" si="95"/>
        <v>0</v>
      </c>
      <c r="CH158" s="95">
        <f t="shared" si="95"/>
        <v>0</v>
      </c>
    </row>
    <row r="159" spans="2:86">
      <c r="B159" t="s">
        <v>103</v>
      </c>
      <c r="E159" s="90">
        <f>SUM(G159:CH159)</f>
        <v>14.907447407459209</v>
      </c>
      <c r="F159" s="63"/>
      <c r="G159" s="91">
        <f t="shared" si="94"/>
        <v>0</v>
      </c>
      <c r="H159" s="91">
        <f t="shared" si="94"/>
        <v>0</v>
      </c>
      <c r="I159" s="91">
        <f t="shared" si="94"/>
        <v>0</v>
      </c>
      <c r="J159" s="91">
        <f t="shared" si="94"/>
        <v>0</v>
      </c>
      <c r="K159" s="91">
        <f t="shared" si="94"/>
        <v>0</v>
      </c>
      <c r="L159" s="91">
        <f t="shared" si="94"/>
        <v>0</v>
      </c>
      <c r="M159" s="91">
        <f t="shared" si="94"/>
        <v>0</v>
      </c>
      <c r="N159" s="91">
        <f t="shared" si="94"/>
        <v>0</v>
      </c>
      <c r="O159" s="91">
        <f t="shared" si="94"/>
        <v>0</v>
      </c>
      <c r="P159" s="91">
        <f t="shared" si="94"/>
        <v>0</v>
      </c>
      <c r="Q159" s="91">
        <f t="shared" si="94"/>
        <v>0</v>
      </c>
      <c r="R159" s="91">
        <f t="shared" si="94"/>
        <v>8.2770988086895585</v>
      </c>
      <c r="S159" s="91">
        <f t="shared" si="94"/>
        <v>0</v>
      </c>
      <c r="T159" s="91">
        <f t="shared" si="94"/>
        <v>6.6303485987696504</v>
      </c>
      <c r="U159" s="91">
        <f t="shared" si="94"/>
        <v>0</v>
      </c>
      <c r="V159" s="91">
        <f t="shared" si="94"/>
        <v>0</v>
      </c>
      <c r="W159" s="91">
        <f t="shared" si="94"/>
        <v>0</v>
      </c>
      <c r="X159" s="91">
        <f t="shared" si="94"/>
        <v>0</v>
      </c>
      <c r="Y159" s="91">
        <f t="shared" si="94"/>
        <v>0</v>
      </c>
      <c r="Z159" s="91">
        <f t="shared" si="94"/>
        <v>0</v>
      </c>
      <c r="AA159" s="91">
        <f t="shared" si="94"/>
        <v>0</v>
      </c>
      <c r="AB159" s="91">
        <f t="shared" si="94"/>
        <v>0</v>
      </c>
      <c r="AC159" s="91">
        <f t="shared" si="94"/>
        <v>0</v>
      </c>
      <c r="AD159" s="91">
        <f t="shared" si="94"/>
        <v>0</v>
      </c>
      <c r="AE159" s="91">
        <f t="shared" si="94"/>
        <v>0</v>
      </c>
      <c r="AF159" s="91">
        <f t="shared" si="94"/>
        <v>0</v>
      </c>
      <c r="AG159" s="91">
        <f t="shared" si="94"/>
        <v>0</v>
      </c>
      <c r="AH159" s="91">
        <f t="shared" si="94"/>
        <v>0</v>
      </c>
      <c r="AI159" s="91">
        <f t="shared" si="94"/>
        <v>0</v>
      </c>
      <c r="AJ159" s="91">
        <f t="shared" si="94"/>
        <v>0</v>
      </c>
      <c r="AK159" s="91">
        <f t="shared" si="94"/>
        <v>0</v>
      </c>
      <c r="AL159" s="91">
        <f t="shared" si="94"/>
        <v>0</v>
      </c>
      <c r="AM159" s="91">
        <f t="shared" si="94"/>
        <v>0</v>
      </c>
      <c r="AN159" s="91">
        <f t="shared" si="94"/>
        <v>0</v>
      </c>
      <c r="AO159" s="91">
        <f t="shared" si="94"/>
        <v>0</v>
      </c>
      <c r="AP159" s="91">
        <f t="shared" si="94"/>
        <v>0</v>
      </c>
      <c r="AQ159" s="91">
        <f t="shared" si="94"/>
        <v>0</v>
      </c>
      <c r="AR159" s="91">
        <f t="shared" si="94"/>
        <v>0</v>
      </c>
      <c r="AS159" s="91">
        <f t="shared" si="94"/>
        <v>0</v>
      </c>
      <c r="AT159" s="91">
        <f t="shared" si="94"/>
        <v>0</v>
      </c>
      <c r="AU159" s="91">
        <f t="shared" si="94"/>
        <v>0</v>
      </c>
      <c r="AV159" s="91">
        <f t="shared" si="94"/>
        <v>0</v>
      </c>
      <c r="AW159" s="91">
        <f t="shared" si="94"/>
        <v>0</v>
      </c>
      <c r="AX159" s="91">
        <f t="shared" si="94"/>
        <v>0</v>
      </c>
      <c r="AY159" s="91">
        <f t="shared" si="94"/>
        <v>0</v>
      </c>
      <c r="AZ159" s="91">
        <f t="shared" si="94"/>
        <v>0</v>
      </c>
      <c r="BA159" s="91">
        <f t="shared" si="94"/>
        <v>0</v>
      </c>
      <c r="BB159" s="91">
        <f t="shared" si="94"/>
        <v>0</v>
      </c>
      <c r="BC159" s="91">
        <f t="shared" si="94"/>
        <v>0</v>
      </c>
      <c r="BD159" s="91">
        <f t="shared" si="94"/>
        <v>0</v>
      </c>
      <c r="BE159" s="91">
        <f t="shared" si="94"/>
        <v>0</v>
      </c>
      <c r="BF159" s="91">
        <f t="shared" si="94"/>
        <v>0</v>
      </c>
      <c r="BG159" s="91">
        <f t="shared" si="94"/>
        <v>0</v>
      </c>
      <c r="BH159" s="91">
        <f t="shared" si="94"/>
        <v>0</v>
      </c>
      <c r="BI159" s="91">
        <f t="shared" si="94"/>
        <v>0</v>
      </c>
      <c r="BJ159" s="91">
        <f t="shared" si="94"/>
        <v>0</v>
      </c>
      <c r="BK159" s="91">
        <f t="shared" si="94"/>
        <v>0</v>
      </c>
      <c r="BL159" s="91">
        <f t="shared" si="94"/>
        <v>0</v>
      </c>
      <c r="BM159" s="91">
        <f t="shared" si="94"/>
        <v>0</v>
      </c>
      <c r="BN159" s="91">
        <f t="shared" si="94"/>
        <v>0</v>
      </c>
      <c r="BO159" s="91">
        <f t="shared" si="94"/>
        <v>0</v>
      </c>
      <c r="BP159" s="91">
        <f t="shared" si="94"/>
        <v>0</v>
      </c>
      <c r="BQ159" s="91">
        <f t="shared" si="94"/>
        <v>0</v>
      </c>
      <c r="BR159" s="91">
        <f t="shared" si="94"/>
        <v>0</v>
      </c>
      <c r="BS159" s="91">
        <f t="shared" si="95"/>
        <v>0</v>
      </c>
      <c r="BT159" s="91">
        <f t="shared" si="95"/>
        <v>0</v>
      </c>
      <c r="BU159" s="91">
        <f t="shared" si="95"/>
        <v>0</v>
      </c>
      <c r="BV159" s="91">
        <f t="shared" si="95"/>
        <v>0</v>
      </c>
      <c r="BW159" s="91">
        <f t="shared" si="95"/>
        <v>0</v>
      </c>
      <c r="BX159" s="91">
        <f t="shared" si="95"/>
        <v>0</v>
      </c>
      <c r="BY159" s="91">
        <f t="shared" si="95"/>
        <v>0</v>
      </c>
      <c r="BZ159" s="91">
        <f t="shared" si="95"/>
        <v>0</v>
      </c>
      <c r="CA159" s="91">
        <f t="shared" si="95"/>
        <v>0</v>
      </c>
      <c r="CB159" s="91">
        <f t="shared" si="95"/>
        <v>0</v>
      </c>
      <c r="CC159" s="91">
        <f t="shared" si="95"/>
        <v>0</v>
      </c>
      <c r="CD159" s="91">
        <f t="shared" si="95"/>
        <v>0</v>
      </c>
      <c r="CE159" s="91">
        <f t="shared" si="95"/>
        <v>0</v>
      </c>
      <c r="CF159" s="91">
        <f t="shared" si="95"/>
        <v>0</v>
      </c>
      <c r="CG159" s="91">
        <f t="shared" si="95"/>
        <v>0</v>
      </c>
      <c r="CH159" s="91">
        <f t="shared" si="95"/>
        <v>0</v>
      </c>
    </row>
    <row r="160" spans="2:86">
      <c r="B160" t="s">
        <v>104</v>
      </c>
      <c r="E160" s="88">
        <f>SUM(G160:CH160)</f>
        <v>14.907447407459209</v>
      </c>
      <c r="F160" s="63"/>
      <c r="G160" s="95">
        <f t="shared" si="94"/>
        <v>0</v>
      </c>
      <c r="H160" s="95">
        <f t="shared" si="94"/>
        <v>0</v>
      </c>
      <c r="I160" s="95">
        <f t="shared" si="94"/>
        <v>0</v>
      </c>
      <c r="J160" s="95">
        <f t="shared" si="94"/>
        <v>0</v>
      </c>
      <c r="K160" s="95">
        <f t="shared" si="94"/>
        <v>0</v>
      </c>
      <c r="L160" s="95">
        <f t="shared" si="94"/>
        <v>0</v>
      </c>
      <c r="M160" s="95">
        <f t="shared" si="94"/>
        <v>0</v>
      </c>
      <c r="N160" s="95">
        <f t="shared" si="94"/>
        <v>0</v>
      </c>
      <c r="O160" s="95">
        <f t="shared" si="94"/>
        <v>0</v>
      </c>
      <c r="P160" s="95">
        <f t="shared" si="94"/>
        <v>0</v>
      </c>
      <c r="Q160" s="95">
        <f t="shared" si="94"/>
        <v>0</v>
      </c>
      <c r="R160" s="95">
        <f t="shared" si="94"/>
        <v>8.2770988086895585</v>
      </c>
      <c r="S160" s="95">
        <f t="shared" si="94"/>
        <v>0</v>
      </c>
      <c r="T160" s="95">
        <f t="shared" si="94"/>
        <v>6.6303485987696504</v>
      </c>
      <c r="U160" s="95">
        <f t="shared" si="94"/>
        <v>0</v>
      </c>
      <c r="V160" s="95">
        <f t="shared" si="94"/>
        <v>0</v>
      </c>
      <c r="W160" s="95">
        <f t="shared" si="94"/>
        <v>0</v>
      </c>
      <c r="X160" s="95">
        <f t="shared" si="94"/>
        <v>0</v>
      </c>
      <c r="Y160" s="95">
        <f t="shared" si="94"/>
        <v>0</v>
      </c>
      <c r="Z160" s="95">
        <f t="shared" si="94"/>
        <v>0</v>
      </c>
      <c r="AA160" s="95">
        <f t="shared" si="94"/>
        <v>0</v>
      </c>
      <c r="AB160" s="95">
        <f t="shared" si="94"/>
        <v>0</v>
      </c>
      <c r="AC160" s="95">
        <f t="shared" si="94"/>
        <v>0</v>
      </c>
      <c r="AD160" s="95">
        <f t="shared" si="94"/>
        <v>0</v>
      </c>
      <c r="AE160" s="95">
        <f t="shared" si="94"/>
        <v>0</v>
      </c>
      <c r="AF160" s="95">
        <f t="shared" si="94"/>
        <v>0</v>
      </c>
      <c r="AG160" s="95">
        <f t="shared" si="94"/>
        <v>0</v>
      </c>
      <c r="AH160" s="95">
        <f t="shared" si="94"/>
        <v>0</v>
      </c>
      <c r="AI160" s="95">
        <f t="shared" si="94"/>
        <v>0</v>
      </c>
      <c r="AJ160" s="95">
        <f t="shared" si="94"/>
        <v>0</v>
      </c>
      <c r="AK160" s="95">
        <f t="shared" si="94"/>
        <v>0</v>
      </c>
      <c r="AL160" s="95">
        <f t="shared" si="94"/>
        <v>0</v>
      </c>
      <c r="AM160" s="95">
        <f t="shared" si="94"/>
        <v>0</v>
      </c>
      <c r="AN160" s="95">
        <f t="shared" si="94"/>
        <v>0</v>
      </c>
      <c r="AO160" s="95">
        <f t="shared" si="94"/>
        <v>0</v>
      </c>
      <c r="AP160" s="95">
        <f t="shared" si="94"/>
        <v>0</v>
      </c>
      <c r="AQ160" s="95">
        <f t="shared" si="94"/>
        <v>0</v>
      </c>
      <c r="AR160" s="95">
        <f t="shared" si="94"/>
        <v>0</v>
      </c>
      <c r="AS160" s="95">
        <f t="shared" si="94"/>
        <v>0</v>
      </c>
      <c r="AT160" s="95">
        <f t="shared" si="94"/>
        <v>0</v>
      </c>
      <c r="AU160" s="95">
        <f t="shared" si="94"/>
        <v>0</v>
      </c>
      <c r="AV160" s="95">
        <f t="shared" si="94"/>
        <v>0</v>
      </c>
      <c r="AW160" s="95">
        <f t="shared" si="94"/>
        <v>0</v>
      </c>
      <c r="AX160" s="95">
        <f t="shared" si="94"/>
        <v>0</v>
      </c>
      <c r="AY160" s="95">
        <f t="shared" si="94"/>
        <v>0</v>
      </c>
      <c r="AZ160" s="95">
        <f t="shared" si="94"/>
        <v>0</v>
      </c>
      <c r="BA160" s="95">
        <f t="shared" si="94"/>
        <v>0</v>
      </c>
      <c r="BB160" s="95">
        <f t="shared" si="94"/>
        <v>0</v>
      </c>
      <c r="BC160" s="95">
        <f t="shared" si="94"/>
        <v>0</v>
      </c>
      <c r="BD160" s="95">
        <f t="shared" si="94"/>
        <v>0</v>
      </c>
      <c r="BE160" s="95">
        <f t="shared" si="94"/>
        <v>0</v>
      </c>
      <c r="BF160" s="95">
        <f t="shared" si="94"/>
        <v>0</v>
      </c>
      <c r="BG160" s="95">
        <f t="shared" si="94"/>
        <v>0</v>
      </c>
      <c r="BH160" s="95">
        <f t="shared" si="94"/>
        <v>0</v>
      </c>
      <c r="BI160" s="95">
        <f t="shared" si="94"/>
        <v>0</v>
      </c>
      <c r="BJ160" s="95">
        <f t="shared" si="94"/>
        <v>0</v>
      </c>
      <c r="BK160" s="95">
        <f t="shared" si="94"/>
        <v>0</v>
      </c>
      <c r="BL160" s="95">
        <f t="shared" si="94"/>
        <v>0</v>
      </c>
      <c r="BM160" s="95">
        <f t="shared" si="94"/>
        <v>0</v>
      </c>
      <c r="BN160" s="95">
        <f t="shared" si="94"/>
        <v>0</v>
      </c>
      <c r="BO160" s="95">
        <f t="shared" si="94"/>
        <v>0</v>
      </c>
      <c r="BP160" s="95">
        <f t="shared" si="94"/>
        <v>0</v>
      </c>
      <c r="BQ160" s="95">
        <f t="shared" si="94"/>
        <v>0</v>
      </c>
      <c r="BR160" s="95">
        <f t="shared" si="94"/>
        <v>0</v>
      </c>
      <c r="BS160" s="95">
        <f t="shared" si="95"/>
        <v>0</v>
      </c>
      <c r="BT160" s="95">
        <f t="shared" si="95"/>
        <v>0</v>
      </c>
      <c r="BU160" s="95">
        <f t="shared" si="95"/>
        <v>0</v>
      </c>
      <c r="BV160" s="95">
        <f t="shared" si="95"/>
        <v>0</v>
      </c>
      <c r="BW160" s="95">
        <f t="shared" si="95"/>
        <v>0</v>
      </c>
      <c r="BX160" s="95">
        <f t="shared" si="95"/>
        <v>0</v>
      </c>
      <c r="BY160" s="95">
        <f t="shared" si="95"/>
        <v>0</v>
      </c>
      <c r="BZ160" s="95">
        <f t="shared" si="95"/>
        <v>0</v>
      </c>
      <c r="CA160" s="95">
        <f t="shared" si="95"/>
        <v>0</v>
      </c>
      <c r="CB160" s="95">
        <f t="shared" si="95"/>
        <v>0</v>
      </c>
      <c r="CC160" s="95">
        <f t="shared" si="95"/>
        <v>0</v>
      </c>
      <c r="CD160" s="95">
        <f t="shared" si="95"/>
        <v>0</v>
      </c>
      <c r="CE160" s="95">
        <f t="shared" si="95"/>
        <v>0</v>
      </c>
      <c r="CF160" s="95">
        <f t="shared" si="95"/>
        <v>0</v>
      </c>
      <c r="CG160" s="95">
        <f t="shared" si="95"/>
        <v>0</v>
      </c>
      <c r="CH160" s="95">
        <f t="shared" si="95"/>
        <v>0</v>
      </c>
    </row>
    <row r="162" spans="2:86">
      <c r="B162" s="100" t="str">
        <f>B16</f>
        <v>IUK Investments Limited</v>
      </c>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row>
    <row r="164" spans="2:86">
      <c r="B164" t="s">
        <v>96</v>
      </c>
      <c r="E164" s="90">
        <f>SUM(G164:CH164)</f>
        <v>-1354.3</v>
      </c>
      <c r="F164" s="63"/>
      <c r="G164" s="95">
        <f t="shared" ref="G164:BR164" si="96">(G$28*$C$16)+(G$29*$D$16)+(G$30*$C$16)</f>
        <v>-0.1</v>
      </c>
      <c r="H164" s="95">
        <f t="shared" si="96"/>
        <v>0</v>
      </c>
      <c r="I164" s="95">
        <f t="shared" si="96"/>
        <v>0</v>
      </c>
      <c r="J164" s="95">
        <f t="shared" si="96"/>
        <v>0</v>
      </c>
      <c r="K164" s="95">
        <f t="shared" si="96"/>
        <v>0</v>
      </c>
      <c r="L164" s="95">
        <f t="shared" si="96"/>
        <v>-1354.2</v>
      </c>
      <c r="M164" s="95">
        <f t="shared" si="96"/>
        <v>0</v>
      </c>
      <c r="N164" s="95">
        <f t="shared" si="96"/>
        <v>0</v>
      </c>
      <c r="O164" s="95">
        <f t="shared" si="96"/>
        <v>0</v>
      </c>
      <c r="P164" s="95">
        <f t="shared" si="96"/>
        <v>0</v>
      </c>
      <c r="Q164" s="95">
        <f t="shared" si="96"/>
        <v>0</v>
      </c>
      <c r="R164" s="95">
        <f t="shared" si="96"/>
        <v>0</v>
      </c>
      <c r="S164" s="95">
        <f t="shared" si="96"/>
        <v>0</v>
      </c>
      <c r="T164" s="95">
        <f t="shared" si="96"/>
        <v>0</v>
      </c>
      <c r="U164" s="95">
        <f t="shared" si="96"/>
        <v>0</v>
      </c>
      <c r="V164" s="95">
        <f t="shared" si="96"/>
        <v>0</v>
      </c>
      <c r="W164" s="95">
        <f t="shared" si="96"/>
        <v>0</v>
      </c>
      <c r="X164" s="95">
        <f t="shared" si="96"/>
        <v>0</v>
      </c>
      <c r="Y164" s="95">
        <f t="shared" si="96"/>
        <v>0</v>
      </c>
      <c r="Z164" s="95">
        <f t="shared" si="96"/>
        <v>0</v>
      </c>
      <c r="AA164" s="95">
        <f t="shared" si="96"/>
        <v>0</v>
      </c>
      <c r="AB164" s="95">
        <f t="shared" si="96"/>
        <v>0</v>
      </c>
      <c r="AC164" s="95">
        <f t="shared" si="96"/>
        <v>0</v>
      </c>
      <c r="AD164" s="95">
        <f t="shared" si="96"/>
        <v>0</v>
      </c>
      <c r="AE164" s="95">
        <f t="shared" si="96"/>
        <v>0</v>
      </c>
      <c r="AF164" s="95">
        <f t="shared" si="96"/>
        <v>0</v>
      </c>
      <c r="AG164" s="95">
        <f t="shared" si="96"/>
        <v>0</v>
      </c>
      <c r="AH164" s="95">
        <f t="shared" si="96"/>
        <v>0</v>
      </c>
      <c r="AI164" s="95">
        <f t="shared" si="96"/>
        <v>0</v>
      </c>
      <c r="AJ164" s="95">
        <f t="shared" si="96"/>
        <v>0</v>
      </c>
      <c r="AK164" s="95">
        <f t="shared" si="96"/>
        <v>0</v>
      </c>
      <c r="AL164" s="95">
        <f t="shared" si="96"/>
        <v>0</v>
      </c>
      <c r="AM164" s="95">
        <f t="shared" si="96"/>
        <v>0</v>
      </c>
      <c r="AN164" s="95">
        <f t="shared" si="96"/>
        <v>0</v>
      </c>
      <c r="AO164" s="95">
        <f t="shared" si="96"/>
        <v>0</v>
      </c>
      <c r="AP164" s="95">
        <f t="shared" si="96"/>
        <v>0</v>
      </c>
      <c r="AQ164" s="95">
        <f t="shared" si="96"/>
        <v>0</v>
      </c>
      <c r="AR164" s="95">
        <f t="shared" si="96"/>
        <v>0</v>
      </c>
      <c r="AS164" s="95">
        <f t="shared" si="96"/>
        <v>0</v>
      </c>
      <c r="AT164" s="95">
        <f t="shared" si="96"/>
        <v>0</v>
      </c>
      <c r="AU164" s="95">
        <f t="shared" si="96"/>
        <v>0</v>
      </c>
      <c r="AV164" s="95">
        <f t="shared" si="96"/>
        <v>0</v>
      </c>
      <c r="AW164" s="95">
        <f t="shared" si="96"/>
        <v>0</v>
      </c>
      <c r="AX164" s="95">
        <f t="shared" si="96"/>
        <v>0</v>
      </c>
      <c r="AY164" s="95">
        <f t="shared" si="96"/>
        <v>0</v>
      </c>
      <c r="AZ164" s="95">
        <f t="shared" si="96"/>
        <v>0</v>
      </c>
      <c r="BA164" s="95">
        <f t="shared" si="96"/>
        <v>0</v>
      </c>
      <c r="BB164" s="95">
        <f t="shared" si="96"/>
        <v>0</v>
      </c>
      <c r="BC164" s="95">
        <f t="shared" si="96"/>
        <v>0</v>
      </c>
      <c r="BD164" s="95">
        <f t="shared" si="96"/>
        <v>0</v>
      </c>
      <c r="BE164" s="95">
        <f t="shared" si="96"/>
        <v>0</v>
      </c>
      <c r="BF164" s="95">
        <f t="shared" si="96"/>
        <v>0</v>
      </c>
      <c r="BG164" s="95">
        <f t="shared" si="96"/>
        <v>0</v>
      </c>
      <c r="BH164" s="95">
        <f t="shared" si="96"/>
        <v>0</v>
      </c>
      <c r="BI164" s="95">
        <f t="shared" si="96"/>
        <v>0</v>
      </c>
      <c r="BJ164" s="95">
        <f t="shared" si="96"/>
        <v>0</v>
      </c>
      <c r="BK164" s="95">
        <f t="shared" si="96"/>
        <v>0</v>
      </c>
      <c r="BL164" s="95">
        <f t="shared" si="96"/>
        <v>0</v>
      </c>
      <c r="BM164" s="95">
        <f t="shared" si="96"/>
        <v>0</v>
      </c>
      <c r="BN164" s="95">
        <f t="shared" si="96"/>
        <v>0</v>
      </c>
      <c r="BO164" s="95">
        <f t="shared" si="96"/>
        <v>0</v>
      </c>
      <c r="BP164" s="95">
        <f t="shared" si="96"/>
        <v>0</v>
      </c>
      <c r="BQ164" s="95">
        <f t="shared" si="96"/>
        <v>0</v>
      </c>
      <c r="BR164" s="95">
        <f t="shared" si="96"/>
        <v>0</v>
      </c>
      <c r="BS164" s="95">
        <f t="shared" ref="BS164:CH164" si="97">(BS$28*$C$16)+(BS$29*$D$16)+(BS$30*$C$16)</f>
        <v>0</v>
      </c>
      <c r="BT164" s="95">
        <f t="shared" si="97"/>
        <v>0</v>
      </c>
      <c r="BU164" s="95">
        <f t="shared" si="97"/>
        <v>0</v>
      </c>
      <c r="BV164" s="95">
        <f t="shared" si="97"/>
        <v>0</v>
      </c>
      <c r="BW164" s="95">
        <f t="shared" si="97"/>
        <v>0</v>
      </c>
      <c r="BX164" s="95">
        <f t="shared" si="97"/>
        <v>0</v>
      </c>
      <c r="BY164" s="95">
        <f t="shared" si="97"/>
        <v>0</v>
      </c>
      <c r="BZ164" s="95">
        <f t="shared" si="97"/>
        <v>0</v>
      </c>
      <c r="CA164" s="95">
        <f t="shared" si="97"/>
        <v>0</v>
      </c>
      <c r="CB164" s="95">
        <f t="shared" si="97"/>
        <v>0</v>
      </c>
      <c r="CC164" s="95">
        <f t="shared" si="97"/>
        <v>0</v>
      </c>
      <c r="CD164" s="95">
        <f t="shared" si="97"/>
        <v>0</v>
      </c>
      <c r="CE164" s="95">
        <f t="shared" si="97"/>
        <v>0</v>
      </c>
      <c r="CF164" s="95">
        <f t="shared" si="97"/>
        <v>0</v>
      </c>
      <c r="CG164" s="95">
        <f t="shared" si="97"/>
        <v>0</v>
      </c>
      <c r="CH164" s="95">
        <f t="shared" si="97"/>
        <v>0</v>
      </c>
    </row>
    <row r="165" spans="2:86">
      <c r="B165" t="s">
        <v>97</v>
      </c>
      <c r="E165" s="90">
        <f>SUM(G165:CH165)</f>
        <v>1156.9826290463986</v>
      </c>
      <c r="G165" s="95">
        <f t="shared" ref="G165:BR165" si="98">(G$56*$C$16)+(G$57*$D$16)+(G$58*$D$16)+(G$59*$C$16)</f>
        <v>0</v>
      </c>
      <c r="H165" s="95">
        <f t="shared" si="98"/>
        <v>0</v>
      </c>
      <c r="I165" s="95">
        <f t="shared" si="98"/>
        <v>0</v>
      </c>
      <c r="J165" s="95">
        <f t="shared" si="98"/>
        <v>0</v>
      </c>
      <c r="K165" s="95">
        <f t="shared" si="98"/>
        <v>0</v>
      </c>
      <c r="L165" s="95">
        <f t="shared" si="98"/>
        <v>0</v>
      </c>
      <c r="M165" s="95">
        <f t="shared" si="98"/>
        <v>48.866531000000002</v>
      </c>
      <c r="N165" s="95">
        <f t="shared" si="98"/>
        <v>77.631750000000011</v>
      </c>
      <c r="O165" s="95">
        <f t="shared" si="98"/>
        <v>82.631750000000011</v>
      </c>
      <c r="P165" s="95">
        <f t="shared" si="98"/>
        <v>0</v>
      </c>
      <c r="Q165" s="95">
        <f t="shared" si="98"/>
        <v>0</v>
      </c>
      <c r="R165" s="95">
        <f t="shared" si="98"/>
        <v>0</v>
      </c>
      <c r="S165" s="95">
        <f t="shared" si="98"/>
        <v>0</v>
      </c>
      <c r="T165" s="95">
        <f t="shared" si="98"/>
        <v>0</v>
      </c>
      <c r="U165" s="95">
        <f t="shared" si="98"/>
        <v>0</v>
      </c>
      <c r="V165" s="95">
        <f t="shared" si="98"/>
        <v>504.16538000000003</v>
      </c>
      <c r="W165" s="95">
        <f t="shared" si="98"/>
        <v>70.131750000000011</v>
      </c>
      <c r="X165" s="95">
        <f t="shared" si="98"/>
        <v>62.631749921779694</v>
      </c>
      <c r="Y165" s="95">
        <f t="shared" si="98"/>
        <v>72.631749921779686</v>
      </c>
      <c r="Z165" s="95">
        <f t="shared" si="98"/>
        <v>72.631749921779686</v>
      </c>
      <c r="AA165" s="95">
        <f t="shared" si="98"/>
        <v>0</v>
      </c>
      <c r="AB165" s="95">
        <f t="shared" si="98"/>
        <v>165.6602182810594</v>
      </c>
      <c r="AC165" s="95">
        <f t="shared" si="98"/>
        <v>0</v>
      </c>
      <c r="AD165" s="95">
        <f t="shared" si="98"/>
        <v>0</v>
      </c>
      <c r="AE165" s="95">
        <f t="shared" si="98"/>
        <v>0</v>
      </c>
      <c r="AF165" s="95">
        <f t="shared" si="98"/>
        <v>0</v>
      </c>
      <c r="AG165" s="95">
        <f t="shared" si="98"/>
        <v>0</v>
      </c>
      <c r="AH165" s="95">
        <f t="shared" si="98"/>
        <v>0</v>
      </c>
      <c r="AI165" s="95">
        <f t="shared" si="98"/>
        <v>0</v>
      </c>
      <c r="AJ165" s="95">
        <f t="shared" si="98"/>
        <v>0</v>
      </c>
      <c r="AK165" s="95">
        <f t="shared" si="98"/>
        <v>0</v>
      </c>
      <c r="AL165" s="95">
        <f t="shared" si="98"/>
        <v>0</v>
      </c>
      <c r="AM165" s="95">
        <f t="shared" si="98"/>
        <v>0</v>
      </c>
      <c r="AN165" s="95">
        <f t="shared" si="98"/>
        <v>0</v>
      </c>
      <c r="AO165" s="95">
        <f t="shared" si="98"/>
        <v>0</v>
      </c>
      <c r="AP165" s="95">
        <f t="shared" si="98"/>
        <v>0</v>
      </c>
      <c r="AQ165" s="95">
        <f t="shared" si="98"/>
        <v>0</v>
      </c>
      <c r="AR165" s="95">
        <f t="shared" si="98"/>
        <v>0</v>
      </c>
      <c r="AS165" s="95">
        <f t="shared" si="98"/>
        <v>0</v>
      </c>
      <c r="AT165" s="95">
        <f t="shared" si="98"/>
        <v>0</v>
      </c>
      <c r="AU165" s="95">
        <f t="shared" si="98"/>
        <v>0</v>
      </c>
      <c r="AV165" s="95">
        <f t="shared" si="98"/>
        <v>0</v>
      </c>
      <c r="AW165" s="95">
        <f t="shared" si="98"/>
        <v>0</v>
      </c>
      <c r="AX165" s="95">
        <f t="shared" si="98"/>
        <v>0</v>
      </c>
      <c r="AY165" s="95">
        <f t="shared" si="98"/>
        <v>0</v>
      </c>
      <c r="AZ165" s="95">
        <f t="shared" si="98"/>
        <v>0</v>
      </c>
      <c r="BA165" s="95">
        <f t="shared" si="98"/>
        <v>0</v>
      </c>
      <c r="BB165" s="95">
        <f t="shared" si="98"/>
        <v>0</v>
      </c>
      <c r="BC165" s="95">
        <f t="shared" si="98"/>
        <v>0</v>
      </c>
      <c r="BD165" s="95">
        <f t="shared" si="98"/>
        <v>0</v>
      </c>
      <c r="BE165" s="95">
        <f t="shared" si="98"/>
        <v>0</v>
      </c>
      <c r="BF165" s="95">
        <f t="shared" si="98"/>
        <v>0</v>
      </c>
      <c r="BG165" s="95">
        <f t="shared" si="98"/>
        <v>0</v>
      </c>
      <c r="BH165" s="95">
        <f t="shared" si="98"/>
        <v>0</v>
      </c>
      <c r="BI165" s="95">
        <f t="shared" si="98"/>
        <v>0</v>
      </c>
      <c r="BJ165" s="95">
        <f t="shared" si="98"/>
        <v>0</v>
      </c>
      <c r="BK165" s="95">
        <f t="shared" si="98"/>
        <v>0</v>
      </c>
      <c r="BL165" s="95">
        <f t="shared" si="98"/>
        <v>0</v>
      </c>
      <c r="BM165" s="95">
        <f t="shared" si="98"/>
        <v>0</v>
      </c>
      <c r="BN165" s="95">
        <f t="shared" si="98"/>
        <v>0</v>
      </c>
      <c r="BO165" s="95">
        <f t="shared" si="98"/>
        <v>0</v>
      </c>
      <c r="BP165" s="95">
        <f t="shared" si="98"/>
        <v>0</v>
      </c>
      <c r="BQ165" s="95">
        <f t="shared" si="98"/>
        <v>0</v>
      </c>
      <c r="BR165" s="95">
        <f t="shared" si="98"/>
        <v>0</v>
      </c>
      <c r="BS165" s="95">
        <f t="shared" ref="BS165:CH165" si="99">(BS$56*$C$16)+(BS$57*$D$16)+(BS$58*$D$16)+(BS$59*$C$16)</f>
        <v>0</v>
      </c>
      <c r="BT165" s="95">
        <f t="shared" si="99"/>
        <v>0</v>
      </c>
      <c r="BU165" s="95">
        <f t="shared" si="99"/>
        <v>0</v>
      </c>
      <c r="BV165" s="95">
        <f t="shared" si="99"/>
        <v>0</v>
      </c>
      <c r="BW165" s="95">
        <f t="shared" si="99"/>
        <v>0</v>
      </c>
      <c r="BX165" s="95">
        <f t="shared" si="99"/>
        <v>0</v>
      </c>
      <c r="BY165" s="95">
        <f t="shared" si="99"/>
        <v>0</v>
      </c>
      <c r="BZ165" s="95">
        <f t="shared" si="99"/>
        <v>0</v>
      </c>
      <c r="CA165" s="95">
        <f t="shared" si="99"/>
        <v>0</v>
      </c>
      <c r="CB165" s="95">
        <f t="shared" si="99"/>
        <v>0</v>
      </c>
      <c r="CC165" s="95">
        <f t="shared" si="99"/>
        <v>0</v>
      </c>
      <c r="CD165" s="95">
        <f t="shared" si="99"/>
        <v>0</v>
      </c>
      <c r="CE165" s="95">
        <f t="shared" si="99"/>
        <v>0</v>
      </c>
      <c r="CF165" s="95">
        <f t="shared" si="99"/>
        <v>0</v>
      </c>
      <c r="CG165" s="95">
        <f t="shared" si="99"/>
        <v>0</v>
      </c>
      <c r="CH165" s="95">
        <f t="shared" si="99"/>
        <v>0</v>
      </c>
    </row>
    <row r="166" spans="2:86">
      <c r="B166" t="s">
        <v>98</v>
      </c>
      <c r="E166" s="90">
        <f>SUM(G166:CH166)</f>
        <v>3827.6194814023734</v>
      </c>
      <c r="G166" s="95">
        <f t="shared" ref="G166:BR166" si="100">(G$70*$C$16)+(G$71*$D$16)+(G$72*$D$16)+(G$73*$C$16)</f>
        <v>0</v>
      </c>
      <c r="H166" s="95">
        <f t="shared" si="100"/>
        <v>0</v>
      </c>
      <c r="I166" s="95">
        <f t="shared" si="100"/>
        <v>0</v>
      </c>
      <c r="J166" s="95">
        <f t="shared" si="100"/>
        <v>0</v>
      </c>
      <c r="K166" s="95">
        <f t="shared" si="100"/>
        <v>0</v>
      </c>
      <c r="L166" s="95">
        <f t="shared" si="100"/>
        <v>0</v>
      </c>
      <c r="M166" s="95">
        <f t="shared" si="100"/>
        <v>0</v>
      </c>
      <c r="N166" s="95">
        <f t="shared" si="100"/>
        <v>0</v>
      </c>
      <c r="O166" s="95">
        <f t="shared" si="100"/>
        <v>0</v>
      </c>
      <c r="P166" s="95">
        <f t="shared" si="100"/>
        <v>0</v>
      </c>
      <c r="Q166" s="95">
        <f t="shared" si="100"/>
        <v>0</v>
      </c>
      <c r="R166" s="95">
        <f t="shared" si="100"/>
        <v>0</v>
      </c>
      <c r="S166" s="95">
        <f t="shared" si="100"/>
        <v>0</v>
      </c>
      <c r="T166" s="95">
        <f t="shared" si="100"/>
        <v>0</v>
      </c>
      <c r="U166" s="95">
        <f t="shared" si="100"/>
        <v>0</v>
      </c>
      <c r="V166" s="95">
        <f t="shared" si="100"/>
        <v>0</v>
      </c>
      <c r="W166" s="95">
        <f t="shared" si="100"/>
        <v>0</v>
      </c>
      <c r="X166" s="95">
        <f t="shared" si="100"/>
        <v>0</v>
      </c>
      <c r="Y166" s="95">
        <f t="shared" si="100"/>
        <v>0</v>
      </c>
      <c r="Z166" s="95">
        <f t="shared" si="100"/>
        <v>0</v>
      </c>
      <c r="AA166" s="95">
        <f t="shared" si="100"/>
        <v>0</v>
      </c>
      <c r="AB166" s="95">
        <f t="shared" si="100"/>
        <v>0</v>
      </c>
      <c r="AC166" s="95">
        <f t="shared" si="100"/>
        <v>77.631749921779686</v>
      </c>
      <c r="AD166" s="95">
        <f t="shared" si="100"/>
        <v>62.631749921779694</v>
      </c>
      <c r="AE166" s="95">
        <f t="shared" si="100"/>
        <v>65.131749921779686</v>
      </c>
      <c r="AF166" s="95">
        <f t="shared" si="100"/>
        <v>87.631749921779686</v>
      </c>
      <c r="AG166" s="95">
        <f t="shared" si="100"/>
        <v>65.131749921779686</v>
      </c>
      <c r="AH166" s="95">
        <f t="shared" si="100"/>
        <v>65.131749921779686</v>
      </c>
      <c r="AI166" s="95">
        <f t="shared" si="100"/>
        <v>65.131749921779686</v>
      </c>
      <c r="AJ166" s="95">
        <f t="shared" si="100"/>
        <v>67.631749921779686</v>
      </c>
      <c r="AK166" s="95">
        <f t="shared" si="100"/>
        <v>65.131749921779686</v>
      </c>
      <c r="AL166" s="95">
        <f t="shared" si="100"/>
        <v>67.631749921779686</v>
      </c>
      <c r="AM166" s="95">
        <f t="shared" si="100"/>
        <v>65.131749921779686</v>
      </c>
      <c r="AN166" s="95">
        <f t="shared" si="100"/>
        <v>70.131749921779686</v>
      </c>
      <c r="AO166" s="95">
        <f t="shared" si="100"/>
        <v>67.631749921779686</v>
      </c>
      <c r="AP166" s="95">
        <f t="shared" si="100"/>
        <v>72.631749921779686</v>
      </c>
      <c r="AQ166" s="95">
        <f t="shared" si="100"/>
        <v>65.131749921779686</v>
      </c>
      <c r="AR166" s="95">
        <f t="shared" si="100"/>
        <v>80.131749921779686</v>
      </c>
      <c r="AS166" s="95">
        <f t="shared" si="100"/>
        <v>62.631749921779694</v>
      </c>
      <c r="AT166" s="95">
        <f t="shared" si="100"/>
        <v>65.131749921779686</v>
      </c>
      <c r="AU166" s="95">
        <f t="shared" si="100"/>
        <v>62.631749921779694</v>
      </c>
      <c r="AV166" s="95">
        <f t="shared" si="100"/>
        <v>62.631749921779694</v>
      </c>
      <c r="AW166" s="95">
        <f t="shared" si="100"/>
        <v>62.631749921779694</v>
      </c>
      <c r="AX166" s="95">
        <f t="shared" si="100"/>
        <v>62.631749921779694</v>
      </c>
      <c r="AY166" s="95">
        <f t="shared" si="100"/>
        <v>62.631749921779694</v>
      </c>
      <c r="AZ166" s="95">
        <f t="shared" si="100"/>
        <v>62.631749921779694</v>
      </c>
      <c r="BA166" s="95">
        <f t="shared" si="100"/>
        <v>62.631749921779694</v>
      </c>
      <c r="BB166" s="95">
        <f t="shared" si="100"/>
        <v>62.631749921779694</v>
      </c>
      <c r="BC166" s="95">
        <f t="shared" si="100"/>
        <v>75.131749921779686</v>
      </c>
      <c r="BD166" s="95">
        <f t="shared" si="100"/>
        <v>77.631749921779686</v>
      </c>
      <c r="BE166" s="95">
        <f t="shared" si="100"/>
        <v>98.962399775072711</v>
      </c>
      <c r="BF166" s="95">
        <f t="shared" si="100"/>
        <v>66.754053435784556</v>
      </c>
      <c r="BG166" s="95">
        <f t="shared" si="100"/>
        <v>70.460790564475602</v>
      </c>
      <c r="BH166" s="95">
        <f t="shared" si="100"/>
        <v>499.7297107337136</v>
      </c>
      <c r="BI166" s="95">
        <f t="shared" si="100"/>
        <v>533.6757311044023</v>
      </c>
      <c r="BJ166" s="95">
        <f t="shared" si="100"/>
        <v>523.12284683861469</v>
      </c>
      <c r="BK166" s="95">
        <f t="shared" si="100"/>
        <v>143.69342355949033</v>
      </c>
      <c r="BL166" s="95">
        <f t="shared" si="100"/>
        <v>3.1527580988672435E-2</v>
      </c>
      <c r="BM166" s="95">
        <f t="shared" si="100"/>
        <v>0</v>
      </c>
      <c r="BN166" s="95">
        <f t="shared" si="100"/>
        <v>0</v>
      </c>
      <c r="BO166" s="95">
        <f t="shared" si="100"/>
        <v>0</v>
      </c>
      <c r="BP166" s="95">
        <f t="shared" si="100"/>
        <v>0</v>
      </c>
      <c r="BQ166" s="95">
        <f t="shared" si="100"/>
        <v>0</v>
      </c>
      <c r="BR166" s="95">
        <f t="shared" si="100"/>
        <v>0</v>
      </c>
      <c r="BS166" s="95">
        <f t="shared" ref="BS166:CH166" si="101">(BS$70*$C$16)+(BS$71*$D$16)+(BS$72*$D$16)+(BS$73*$C$16)</f>
        <v>0</v>
      </c>
      <c r="BT166" s="95">
        <f t="shared" si="101"/>
        <v>0</v>
      </c>
      <c r="BU166" s="95">
        <f t="shared" si="101"/>
        <v>0</v>
      </c>
      <c r="BV166" s="95">
        <f t="shared" si="101"/>
        <v>0</v>
      </c>
      <c r="BW166" s="95">
        <f t="shared" si="101"/>
        <v>0</v>
      </c>
      <c r="BX166" s="95">
        <f t="shared" si="101"/>
        <v>0</v>
      </c>
      <c r="BY166" s="95">
        <f t="shared" si="101"/>
        <v>0</v>
      </c>
      <c r="BZ166" s="95">
        <f t="shared" si="101"/>
        <v>0</v>
      </c>
      <c r="CA166" s="95">
        <f t="shared" si="101"/>
        <v>0</v>
      </c>
      <c r="CB166" s="95">
        <f t="shared" si="101"/>
        <v>0</v>
      </c>
      <c r="CC166" s="95">
        <f t="shared" si="101"/>
        <v>0</v>
      </c>
      <c r="CD166" s="95">
        <f t="shared" si="101"/>
        <v>0</v>
      </c>
      <c r="CE166" s="95">
        <f t="shared" si="101"/>
        <v>0</v>
      </c>
      <c r="CF166" s="95">
        <f t="shared" si="101"/>
        <v>0</v>
      </c>
      <c r="CG166" s="95">
        <f t="shared" si="101"/>
        <v>0</v>
      </c>
      <c r="CH166" s="95">
        <f t="shared" si="101"/>
        <v>0</v>
      </c>
    </row>
    <row r="167" spans="2:86">
      <c r="B167" t="s">
        <v>88</v>
      </c>
      <c r="E167" s="90">
        <f>SUM(G167:CH167)</f>
        <v>59.834888714057179</v>
      </c>
      <c r="G167" s="95">
        <f t="shared" ref="G167:BR167" si="102">G44</f>
        <v>0</v>
      </c>
      <c r="H167" s="95">
        <f t="shared" si="102"/>
        <v>0</v>
      </c>
      <c r="I167" s="95">
        <f t="shared" si="102"/>
        <v>0</v>
      </c>
      <c r="J167" s="95">
        <f t="shared" si="102"/>
        <v>0</v>
      </c>
      <c r="K167" s="95">
        <f t="shared" si="102"/>
        <v>0</v>
      </c>
      <c r="L167" s="95">
        <f t="shared" si="102"/>
        <v>0</v>
      </c>
      <c r="M167" s="95">
        <f t="shared" si="102"/>
        <v>0</v>
      </c>
      <c r="N167" s="95">
        <f t="shared" si="102"/>
        <v>0</v>
      </c>
      <c r="O167" s="95">
        <f t="shared" si="102"/>
        <v>0</v>
      </c>
      <c r="P167" s="95">
        <f t="shared" si="102"/>
        <v>0</v>
      </c>
      <c r="Q167" s="95">
        <f t="shared" si="102"/>
        <v>0</v>
      </c>
      <c r="R167" s="95">
        <f t="shared" si="102"/>
        <v>2.0699999999999998</v>
      </c>
      <c r="S167" s="95">
        <f t="shared" si="102"/>
        <v>0</v>
      </c>
      <c r="T167" s="95">
        <f t="shared" si="102"/>
        <v>1.7000000000000002</v>
      </c>
      <c r="U167" s="95">
        <f t="shared" si="102"/>
        <v>0</v>
      </c>
      <c r="V167" s="95">
        <f t="shared" si="102"/>
        <v>0.96</v>
      </c>
      <c r="W167" s="95">
        <f t="shared" si="102"/>
        <v>0</v>
      </c>
      <c r="X167" s="95">
        <f t="shared" si="102"/>
        <v>2.5764258333333334</v>
      </c>
      <c r="Y167" s="95">
        <f t="shared" si="102"/>
        <v>0</v>
      </c>
      <c r="Z167" s="95">
        <f t="shared" si="102"/>
        <v>1.7694791666666665</v>
      </c>
      <c r="AA167" s="95">
        <f t="shared" si="102"/>
        <v>1.1643933333333336</v>
      </c>
      <c r="AB167" s="95">
        <f t="shared" si="102"/>
        <v>1.2017741666666666</v>
      </c>
      <c r="AC167" s="95">
        <f t="shared" si="102"/>
        <v>1.0575125000000001</v>
      </c>
      <c r="AD167" s="95">
        <f t="shared" si="102"/>
        <v>1.146589116719243</v>
      </c>
      <c r="AE167" s="95">
        <f t="shared" si="102"/>
        <v>1.146589116719243</v>
      </c>
      <c r="AF167" s="95">
        <f t="shared" si="102"/>
        <v>1.1838532630126186</v>
      </c>
      <c r="AG167" s="95">
        <f t="shared" si="102"/>
        <v>1.1838532630126186</v>
      </c>
      <c r="AH167" s="95">
        <f t="shared" si="102"/>
        <v>1.2223284940605286</v>
      </c>
      <c r="AI167" s="95">
        <f t="shared" si="102"/>
        <v>1.2223284940605286</v>
      </c>
      <c r="AJ167" s="95">
        <f t="shared" si="102"/>
        <v>1.2620541701174959</v>
      </c>
      <c r="AK167" s="95">
        <f t="shared" si="102"/>
        <v>1.2620541701174959</v>
      </c>
      <c r="AL167" s="95">
        <f t="shared" si="102"/>
        <v>1.3030709306463144</v>
      </c>
      <c r="AM167" s="95">
        <f t="shared" si="102"/>
        <v>1.3030709306463144</v>
      </c>
      <c r="AN167" s="95">
        <f t="shared" si="102"/>
        <v>1.3356477039124721</v>
      </c>
      <c r="AO167" s="95">
        <f t="shared" si="102"/>
        <v>1.3356477039124721</v>
      </c>
      <c r="AP167" s="95">
        <f t="shared" si="102"/>
        <v>1.369038896510284</v>
      </c>
      <c r="AQ167" s="95">
        <f t="shared" si="102"/>
        <v>1.369038896510284</v>
      </c>
      <c r="AR167" s="95">
        <f t="shared" si="102"/>
        <v>1.4032648689230411</v>
      </c>
      <c r="AS167" s="95">
        <f t="shared" si="102"/>
        <v>1.4032648689230411</v>
      </c>
      <c r="AT167" s="95">
        <f t="shared" si="102"/>
        <v>1.4383464906461167</v>
      </c>
      <c r="AU167" s="95">
        <f t="shared" si="102"/>
        <v>1.4383464906461167</v>
      </c>
      <c r="AV167" s="95">
        <f t="shared" si="102"/>
        <v>1.4743051529122697</v>
      </c>
      <c r="AW167" s="95">
        <f t="shared" si="102"/>
        <v>1.4743051529122697</v>
      </c>
      <c r="AX167" s="95">
        <f t="shared" si="102"/>
        <v>1.5111627817350763</v>
      </c>
      <c r="AY167" s="95">
        <f t="shared" si="102"/>
        <v>1.5111627817350763</v>
      </c>
      <c r="AZ167" s="95">
        <f t="shared" si="102"/>
        <v>1.548941851278453</v>
      </c>
      <c r="BA167" s="95">
        <f t="shared" si="102"/>
        <v>1.548941851278453</v>
      </c>
      <c r="BB167" s="95">
        <f t="shared" si="102"/>
        <v>1.5876653975604142</v>
      </c>
      <c r="BC167" s="95">
        <f t="shared" si="102"/>
        <v>1.5876653975604142</v>
      </c>
      <c r="BD167" s="95">
        <f t="shared" si="102"/>
        <v>1.6273570324994244</v>
      </c>
      <c r="BE167" s="95">
        <f t="shared" si="102"/>
        <v>1.6273570324994244</v>
      </c>
      <c r="BF167" s="95">
        <f t="shared" si="102"/>
        <v>1.6680409583119098</v>
      </c>
      <c r="BG167" s="95">
        <f t="shared" si="102"/>
        <v>1.6680409583119098</v>
      </c>
      <c r="BH167" s="95">
        <f t="shared" si="102"/>
        <v>1.7097419822697075</v>
      </c>
      <c r="BI167" s="95">
        <f t="shared" si="102"/>
        <v>1.7097419822697075</v>
      </c>
      <c r="BJ167" s="95">
        <f t="shared" si="102"/>
        <v>1.7524855318264496</v>
      </c>
      <c r="BK167" s="95">
        <f t="shared" si="102"/>
        <v>0</v>
      </c>
      <c r="BL167" s="95">
        <f t="shared" si="102"/>
        <v>0</v>
      </c>
      <c r="BM167" s="95">
        <f t="shared" si="102"/>
        <v>0</v>
      </c>
      <c r="BN167" s="95">
        <f t="shared" si="102"/>
        <v>0</v>
      </c>
      <c r="BO167" s="95">
        <f t="shared" si="102"/>
        <v>0</v>
      </c>
      <c r="BP167" s="95">
        <f t="shared" si="102"/>
        <v>0</v>
      </c>
      <c r="BQ167" s="95">
        <f t="shared" si="102"/>
        <v>0</v>
      </c>
      <c r="BR167" s="95">
        <f t="shared" si="102"/>
        <v>0</v>
      </c>
      <c r="BS167" s="95">
        <f t="shared" ref="BS167:CH167" si="103">BS44</f>
        <v>0</v>
      </c>
      <c r="BT167" s="95">
        <f t="shared" si="103"/>
        <v>0</v>
      </c>
      <c r="BU167" s="95">
        <f t="shared" si="103"/>
        <v>0</v>
      </c>
      <c r="BV167" s="95">
        <f t="shared" si="103"/>
        <v>0</v>
      </c>
      <c r="BW167" s="95">
        <f t="shared" si="103"/>
        <v>0</v>
      </c>
      <c r="BX167" s="95">
        <f t="shared" si="103"/>
        <v>0</v>
      </c>
      <c r="BY167" s="95">
        <f t="shared" si="103"/>
        <v>0</v>
      </c>
      <c r="BZ167" s="95">
        <f t="shared" si="103"/>
        <v>0</v>
      </c>
      <c r="CA167" s="95">
        <f t="shared" si="103"/>
        <v>0</v>
      </c>
      <c r="CB167" s="95">
        <f t="shared" si="103"/>
        <v>0</v>
      </c>
      <c r="CC167" s="95">
        <f t="shared" si="103"/>
        <v>0</v>
      </c>
      <c r="CD167" s="95">
        <f t="shared" si="103"/>
        <v>0</v>
      </c>
      <c r="CE167" s="95">
        <f t="shared" si="103"/>
        <v>0</v>
      </c>
      <c r="CF167" s="95">
        <f t="shared" si="103"/>
        <v>0</v>
      </c>
      <c r="CG167" s="95">
        <f t="shared" si="103"/>
        <v>0</v>
      </c>
      <c r="CH167" s="95">
        <f t="shared" si="103"/>
        <v>0</v>
      </c>
    </row>
    <row r="168" spans="2:86">
      <c r="E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row>
    <row r="169" spans="2:86">
      <c r="B169" s="63" t="s">
        <v>89</v>
      </c>
      <c r="E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row>
    <row r="170" spans="2:86">
      <c r="E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row>
    <row r="171" spans="2:86">
      <c r="B171" t="s">
        <v>99</v>
      </c>
      <c r="E171" s="88">
        <f>SUM(G171:CH171)</f>
        <v>4984.6021104487727</v>
      </c>
      <c r="F171" s="63"/>
      <c r="G171" s="95">
        <f t="shared" ref="G171:BR171" si="104">SUM(G165:G166)</f>
        <v>0</v>
      </c>
      <c r="H171" s="95">
        <f t="shared" si="104"/>
        <v>0</v>
      </c>
      <c r="I171" s="95">
        <f t="shared" si="104"/>
        <v>0</v>
      </c>
      <c r="J171" s="95">
        <f t="shared" si="104"/>
        <v>0</v>
      </c>
      <c r="K171" s="95">
        <f t="shared" si="104"/>
        <v>0</v>
      </c>
      <c r="L171" s="95">
        <f t="shared" si="104"/>
        <v>0</v>
      </c>
      <c r="M171" s="95">
        <f t="shared" si="104"/>
        <v>48.866531000000002</v>
      </c>
      <c r="N171" s="95">
        <f t="shared" si="104"/>
        <v>77.631750000000011</v>
      </c>
      <c r="O171" s="95">
        <f t="shared" si="104"/>
        <v>82.631750000000011</v>
      </c>
      <c r="P171" s="95">
        <f t="shared" si="104"/>
        <v>0</v>
      </c>
      <c r="Q171" s="95">
        <f t="shared" si="104"/>
        <v>0</v>
      </c>
      <c r="R171" s="95">
        <f t="shared" si="104"/>
        <v>0</v>
      </c>
      <c r="S171" s="95">
        <f t="shared" si="104"/>
        <v>0</v>
      </c>
      <c r="T171" s="95">
        <f t="shared" si="104"/>
        <v>0</v>
      </c>
      <c r="U171" s="95">
        <f t="shared" si="104"/>
        <v>0</v>
      </c>
      <c r="V171" s="95">
        <f t="shared" si="104"/>
        <v>504.16538000000003</v>
      </c>
      <c r="W171" s="95">
        <f t="shared" si="104"/>
        <v>70.131750000000011</v>
      </c>
      <c r="X171" s="95">
        <f t="shared" si="104"/>
        <v>62.631749921779694</v>
      </c>
      <c r="Y171" s="95">
        <f t="shared" si="104"/>
        <v>72.631749921779686</v>
      </c>
      <c r="Z171" s="95">
        <f t="shared" si="104"/>
        <v>72.631749921779686</v>
      </c>
      <c r="AA171" s="95">
        <f t="shared" si="104"/>
        <v>0</v>
      </c>
      <c r="AB171" s="95">
        <f t="shared" si="104"/>
        <v>165.6602182810594</v>
      </c>
      <c r="AC171" s="95">
        <f t="shared" si="104"/>
        <v>77.631749921779686</v>
      </c>
      <c r="AD171" s="95">
        <f t="shared" si="104"/>
        <v>62.631749921779694</v>
      </c>
      <c r="AE171" s="95">
        <f t="shared" si="104"/>
        <v>65.131749921779686</v>
      </c>
      <c r="AF171" s="95">
        <f t="shared" si="104"/>
        <v>87.631749921779686</v>
      </c>
      <c r="AG171" s="95">
        <f t="shared" si="104"/>
        <v>65.131749921779686</v>
      </c>
      <c r="AH171" s="95">
        <f t="shared" si="104"/>
        <v>65.131749921779686</v>
      </c>
      <c r="AI171" s="95">
        <f t="shared" si="104"/>
        <v>65.131749921779686</v>
      </c>
      <c r="AJ171" s="95">
        <f t="shared" si="104"/>
        <v>67.631749921779686</v>
      </c>
      <c r="AK171" s="95">
        <f t="shared" si="104"/>
        <v>65.131749921779686</v>
      </c>
      <c r="AL171" s="95">
        <f t="shared" si="104"/>
        <v>67.631749921779686</v>
      </c>
      <c r="AM171" s="95">
        <f t="shared" si="104"/>
        <v>65.131749921779686</v>
      </c>
      <c r="AN171" s="95">
        <f t="shared" si="104"/>
        <v>70.131749921779686</v>
      </c>
      <c r="AO171" s="95">
        <f t="shared" si="104"/>
        <v>67.631749921779686</v>
      </c>
      <c r="AP171" s="95">
        <f t="shared" si="104"/>
        <v>72.631749921779686</v>
      </c>
      <c r="AQ171" s="95">
        <f t="shared" si="104"/>
        <v>65.131749921779686</v>
      </c>
      <c r="AR171" s="95">
        <f t="shared" si="104"/>
        <v>80.131749921779686</v>
      </c>
      <c r="AS171" s="95">
        <f t="shared" si="104"/>
        <v>62.631749921779694</v>
      </c>
      <c r="AT171" s="95">
        <f t="shared" si="104"/>
        <v>65.131749921779686</v>
      </c>
      <c r="AU171" s="95">
        <f t="shared" si="104"/>
        <v>62.631749921779694</v>
      </c>
      <c r="AV171" s="95">
        <f t="shared" si="104"/>
        <v>62.631749921779694</v>
      </c>
      <c r="AW171" s="95">
        <f t="shared" si="104"/>
        <v>62.631749921779694</v>
      </c>
      <c r="AX171" s="95">
        <f t="shared" si="104"/>
        <v>62.631749921779694</v>
      </c>
      <c r="AY171" s="95">
        <f t="shared" si="104"/>
        <v>62.631749921779694</v>
      </c>
      <c r="AZ171" s="95">
        <f t="shared" si="104"/>
        <v>62.631749921779694</v>
      </c>
      <c r="BA171" s="95">
        <f t="shared" si="104"/>
        <v>62.631749921779694</v>
      </c>
      <c r="BB171" s="95">
        <f t="shared" si="104"/>
        <v>62.631749921779694</v>
      </c>
      <c r="BC171" s="95">
        <f t="shared" si="104"/>
        <v>75.131749921779686</v>
      </c>
      <c r="BD171" s="95">
        <f t="shared" si="104"/>
        <v>77.631749921779686</v>
      </c>
      <c r="BE171" s="95">
        <f t="shared" si="104"/>
        <v>98.962399775072711</v>
      </c>
      <c r="BF171" s="95">
        <f t="shared" si="104"/>
        <v>66.754053435784556</v>
      </c>
      <c r="BG171" s="95">
        <f t="shared" si="104"/>
        <v>70.460790564475602</v>
      </c>
      <c r="BH171" s="95">
        <f t="shared" si="104"/>
        <v>499.7297107337136</v>
      </c>
      <c r="BI171" s="95">
        <f t="shared" si="104"/>
        <v>533.6757311044023</v>
      </c>
      <c r="BJ171" s="95">
        <f t="shared" si="104"/>
        <v>523.12284683861469</v>
      </c>
      <c r="BK171" s="95">
        <f t="shared" si="104"/>
        <v>143.69342355949033</v>
      </c>
      <c r="BL171" s="95">
        <f t="shared" si="104"/>
        <v>3.1527580988672435E-2</v>
      </c>
      <c r="BM171" s="95">
        <f t="shared" si="104"/>
        <v>0</v>
      </c>
      <c r="BN171" s="95">
        <f t="shared" si="104"/>
        <v>0</v>
      </c>
      <c r="BO171" s="95">
        <f t="shared" si="104"/>
        <v>0</v>
      </c>
      <c r="BP171" s="95">
        <f t="shared" si="104"/>
        <v>0</v>
      </c>
      <c r="BQ171" s="95">
        <f t="shared" si="104"/>
        <v>0</v>
      </c>
      <c r="BR171" s="95">
        <f t="shared" si="104"/>
        <v>0</v>
      </c>
      <c r="BS171" s="95">
        <f t="shared" ref="BS171:CH171" si="105">SUM(BS165:BS166)</f>
        <v>0</v>
      </c>
      <c r="BT171" s="95">
        <f t="shared" si="105"/>
        <v>0</v>
      </c>
      <c r="BU171" s="95">
        <f t="shared" si="105"/>
        <v>0</v>
      </c>
      <c r="BV171" s="95">
        <f t="shared" si="105"/>
        <v>0</v>
      </c>
      <c r="BW171" s="95">
        <f t="shared" si="105"/>
        <v>0</v>
      </c>
      <c r="BX171" s="95">
        <f t="shared" si="105"/>
        <v>0</v>
      </c>
      <c r="BY171" s="95">
        <f t="shared" si="105"/>
        <v>0</v>
      </c>
      <c r="BZ171" s="95">
        <f t="shared" si="105"/>
        <v>0</v>
      </c>
      <c r="CA171" s="95">
        <f t="shared" si="105"/>
        <v>0</v>
      </c>
      <c r="CB171" s="95">
        <f t="shared" si="105"/>
        <v>0</v>
      </c>
      <c r="CC171" s="95">
        <f t="shared" si="105"/>
        <v>0</v>
      </c>
      <c r="CD171" s="95">
        <f t="shared" si="105"/>
        <v>0</v>
      </c>
      <c r="CE171" s="95">
        <f t="shared" si="105"/>
        <v>0</v>
      </c>
      <c r="CF171" s="95">
        <f t="shared" si="105"/>
        <v>0</v>
      </c>
      <c r="CG171" s="95">
        <f t="shared" si="105"/>
        <v>0</v>
      </c>
      <c r="CH171" s="95">
        <f t="shared" si="105"/>
        <v>0</v>
      </c>
    </row>
    <row r="172" spans="2:86">
      <c r="B172" t="s">
        <v>100</v>
      </c>
      <c r="E172" s="90">
        <f>SUM(G172:CH172)</f>
        <v>3630.3021104487721</v>
      </c>
      <c r="F172" s="63"/>
      <c r="G172" s="91">
        <f t="shared" ref="G172:BR172" si="106">SUM(G164,G171)</f>
        <v>-0.1</v>
      </c>
      <c r="H172" s="91">
        <f t="shared" si="106"/>
        <v>0</v>
      </c>
      <c r="I172" s="91">
        <f t="shared" si="106"/>
        <v>0</v>
      </c>
      <c r="J172" s="91">
        <f t="shared" si="106"/>
        <v>0</v>
      </c>
      <c r="K172" s="91">
        <f t="shared" si="106"/>
        <v>0</v>
      </c>
      <c r="L172" s="91">
        <f t="shared" si="106"/>
        <v>-1354.2</v>
      </c>
      <c r="M172" s="91">
        <f t="shared" si="106"/>
        <v>48.866531000000002</v>
      </c>
      <c r="N172" s="91">
        <f t="shared" si="106"/>
        <v>77.631750000000011</v>
      </c>
      <c r="O172" s="91">
        <f t="shared" si="106"/>
        <v>82.631750000000011</v>
      </c>
      <c r="P172" s="91">
        <f t="shared" si="106"/>
        <v>0</v>
      </c>
      <c r="Q172" s="91">
        <f t="shared" si="106"/>
        <v>0</v>
      </c>
      <c r="R172" s="91">
        <f t="shared" si="106"/>
        <v>0</v>
      </c>
      <c r="S172" s="91">
        <f t="shared" si="106"/>
        <v>0</v>
      </c>
      <c r="T172" s="91">
        <f t="shared" si="106"/>
        <v>0</v>
      </c>
      <c r="U172" s="91">
        <f t="shared" si="106"/>
        <v>0</v>
      </c>
      <c r="V172" s="91">
        <f t="shared" si="106"/>
        <v>504.16538000000003</v>
      </c>
      <c r="W172" s="91">
        <f t="shared" si="106"/>
        <v>70.131750000000011</v>
      </c>
      <c r="X172" s="91">
        <f t="shared" si="106"/>
        <v>62.631749921779694</v>
      </c>
      <c r="Y172" s="91">
        <f t="shared" si="106"/>
        <v>72.631749921779686</v>
      </c>
      <c r="Z172" s="91">
        <f t="shared" si="106"/>
        <v>72.631749921779686</v>
      </c>
      <c r="AA172" s="91">
        <f t="shared" si="106"/>
        <v>0</v>
      </c>
      <c r="AB172" s="91">
        <f t="shared" si="106"/>
        <v>165.6602182810594</v>
      </c>
      <c r="AC172" s="91">
        <f t="shared" si="106"/>
        <v>77.631749921779686</v>
      </c>
      <c r="AD172" s="91">
        <f t="shared" si="106"/>
        <v>62.631749921779694</v>
      </c>
      <c r="AE172" s="91">
        <f t="shared" si="106"/>
        <v>65.131749921779686</v>
      </c>
      <c r="AF172" s="91">
        <f t="shared" si="106"/>
        <v>87.631749921779686</v>
      </c>
      <c r="AG172" s="91">
        <f t="shared" si="106"/>
        <v>65.131749921779686</v>
      </c>
      <c r="AH172" s="91">
        <f t="shared" si="106"/>
        <v>65.131749921779686</v>
      </c>
      <c r="AI172" s="91">
        <f t="shared" si="106"/>
        <v>65.131749921779686</v>
      </c>
      <c r="AJ172" s="91">
        <f t="shared" si="106"/>
        <v>67.631749921779686</v>
      </c>
      <c r="AK172" s="91">
        <f t="shared" si="106"/>
        <v>65.131749921779686</v>
      </c>
      <c r="AL172" s="91">
        <f t="shared" si="106"/>
        <v>67.631749921779686</v>
      </c>
      <c r="AM172" s="91">
        <f t="shared" si="106"/>
        <v>65.131749921779686</v>
      </c>
      <c r="AN172" s="91">
        <f t="shared" si="106"/>
        <v>70.131749921779686</v>
      </c>
      <c r="AO172" s="91">
        <f t="shared" si="106"/>
        <v>67.631749921779686</v>
      </c>
      <c r="AP172" s="91">
        <f t="shared" si="106"/>
        <v>72.631749921779686</v>
      </c>
      <c r="AQ172" s="91">
        <f t="shared" si="106"/>
        <v>65.131749921779686</v>
      </c>
      <c r="AR172" s="91">
        <f t="shared" si="106"/>
        <v>80.131749921779686</v>
      </c>
      <c r="AS172" s="91">
        <f t="shared" si="106"/>
        <v>62.631749921779694</v>
      </c>
      <c r="AT172" s="91">
        <f t="shared" si="106"/>
        <v>65.131749921779686</v>
      </c>
      <c r="AU172" s="91">
        <f t="shared" si="106"/>
        <v>62.631749921779694</v>
      </c>
      <c r="AV172" s="91">
        <f t="shared" si="106"/>
        <v>62.631749921779694</v>
      </c>
      <c r="AW172" s="91">
        <f t="shared" si="106"/>
        <v>62.631749921779694</v>
      </c>
      <c r="AX172" s="91">
        <f t="shared" si="106"/>
        <v>62.631749921779694</v>
      </c>
      <c r="AY172" s="91">
        <f t="shared" si="106"/>
        <v>62.631749921779694</v>
      </c>
      <c r="AZ172" s="91">
        <f t="shared" si="106"/>
        <v>62.631749921779694</v>
      </c>
      <c r="BA172" s="91">
        <f t="shared" si="106"/>
        <v>62.631749921779694</v>
      </c>
      <c r="BB172" s="91">
        <f t="shared" si="106"/>
        <v>62.631749921779694</v>
      </c>
      <c r="BC172" s="91">
        <f t="shared" si="106"/>
        <v>75.131749921779686</v>
      </c>
      <c r="BD172" s="91">
        <f t="shared" si="106"/>
        <v>77.631749921779686</v>
      </c>
      <c r="BE172" s="91">
        <f t="shared" si="106"/>
        <v>98.962399775072711</v>
      </c>
      <c r="BF172" s="91">
        <f t="shared" si="106"/>
        <v>66.754053435784556</v>
      </c>
      <c r="BG172" s="91">
        <f t="shared" si="106"/>
        <v>70.460790564475602</v>
      </c>
      <c r="BH172" s="91">
        <f t="shared" si="106"/>
        <v>499.7297107337136</v>
      </c>
      <c r="BI172" s="91">
        <f t="shared" si="106"/>
        <v>533.6757311044023</v>
      </c>
      <c r="BJ172" s="91">
        <f t="shared" si="106"/>
        <v>523.12284683861469</v>
      </c>
      <c r="BK172" s="91">
        <f t="shared" si="106"/>
        <v>143.69342355949033</v>
      </c>
      <c r="BL172" s="91">
        <f t="shared" si="106"/>
        <v>3.1527580988672435E-2</v>
      </c>
      <c r="BM172" s="91">
        <f t="shared" si="106"/>
        <v>0</v>
      </c>
      <c r="BN172" s="91">
        <f t="shared" si="106"/>
        <v>0</v>
      </c>
      <c r="BO172" s="91">
        <f t="shared" si="106"/>
        <v>0</v>
      </c>
      <c r="BP172" s="91">
        <f t="shared" si="106"/>
        <v>0</v>
      </c>
      <c r="BQ172" s="91">
        <f t="shared" si="106"/>
        <v>0</v>
      </c>
      <c r="BR172" s="91">
        <f t="shared" si="106"/>
        <v>0</v>
      </c>
      <c r="BS172" s="91">
        <f t="shared" ref="BS172:CH172" si="107">SUM(BS164,BS171)</f>
        <v>0</v>
      </c>
      <c r="BT172" s="91">
        <f t="shared" si="107"/>
        <v>0</v>
      </c>
      <c r="BU172" s="91">
        <f t="shared" si="107"/>
        <v>0</v>
      </c>
      <c r="BV172" s="91">
        <f t="shared" si="107"/>
        <v>0</v>
      </c>
      <c r="BW172" s="91">
        <f t="shared" si="107"/>
        <v>0</v>
      </c>
      <c r="BX172" s="91">
        <f t="shared" si="107"/>
        <v>0</v>
      </c>
      <c r="BY172" s="91">
        <f t="shared" si="107"/>
        <v>0</v>
      </c>
      <c r="BZ172" s="91">
        <f t="shared" si="107"/>
        <v>0</v>
      </c>
      <c r="CA172" s="91">
        <f t="shared" si="107"/>
        <v>0</v>
      </c>
      <c r="CB172" s="91">
        <f t="shared" si="107"/>
        <v>0</v>
      </c>
      <c r="CC172" s="91">
        <f t="shared" si="107"/>
        <v>0</v>
      </c>
      <c r="CD172" s="91">
        <f t="shared" si="107"/>
        <v>0</v>
      </c>
      <c r="CE172" s="91">
        <f t="shared" si="107"/>
        <v>0</v>
      </c>
      <c r="CF172" s="91">
        <f t="shared" si="107"/>
        <v>0</v>
      </c>
      <c r="CG172" s="91">
        <f t="shared" si="107"/>
        <v>0</v>
      </c>
      <c r="CH172" s="91">
        <f t="shared" si="107"/>
        <v>0</v>
      </c>
    </row>
    <row r="173" spans="2:86">
      <c r="B173" t="s">
        <v>101</v>
      </c>
      <c r="E173" s="88">
        <f>SUM(G173:CH173)</f>
        <v>-119.68562103182177</v>
      </c>
      <c r="F173" s="63"/>
      <c r="G173" s="95">
        <f t="shared" ref="G173:BR173" si="108">IF(G$3&lt;$C$9,G172,0)</f>
        <v>-0.1</v>
      </c>
      <c r="H173" s="95">
        <f t="shared" si="108"/>
        <v>0</v>
      </c>
      <c r="I173" s="95">
        <f t="shared" si="108"/>
        <v>0</v>
      </c>
      <c r="J173" s="95">
        <f t="shared" si="108"/>
        <v>0</v>
      </c>
      <c r="K173" s="95">
        <f t="shared" si="108"/>
        <v>0</v>
      </c>
      <c r="L173" s="95">
        <f t="shared" si="108"/>
        <v>-1354.2</v>
      </c>
      <c r="M173" s="95">
        <f t="shared" si="108"/>
        <v>48.866531000000002</v>
      </c>
      <c r="N173" s="95">
        <f t="shared" si="108"/>
        <v>77.631750000000011</v>
      </c>
      <c r="O173" s="95">
        <f t="shared" si="108"/>
        <v>82.631750000000011</v>
      </c>
      <c r="P173" s="95">
        <f t="shared" si="108"/>
        <v>0</v>
      </c>
      <c r="Q173" s="95">
        <f t="shared" si="108"/>
        <v>0</v>
      </c>
      <c r="R173" s="95">
        <f t="shared" si="108"/>
        <v>0</v>
      </c>
      <c r="S173" s="95">
        <f t="shared" si="108"/>
        <v>0</v>
      </c>
      <c r="T173" s="95">
        <f t="shared" si="108"/>
        <v>0</v>
      </c>
      <c r="U173" s="95">
        <f t="shared" si="108"/>
        <v>0</v>
      </c>
      <c r="V173" s="95">
        <f t="shared" si="108"/>
        <v>504.16538000000003</v>
      </c>
      <c r="W173" s="95">
        <f t="shared" si="108"/>
        <v>70.131750000000011</v>
      </c>
      <c r="X173" s="95">
        <f t="shared" si="108"/>
        <v>62.631749921779694</v>
      </c>
      <c r="Y173" s="95">
        <f t="shared" si="108"/>
        <v>72.631749921779686</v>
      </c>
      <c r="Z173" s="95">
        <f t="shared" si="108"/>
        <v>72.631749921779686</v>
      </c>
      <c r="AA173" s="95">
        <f t="shared" si="108"/>
        <v>0</v>
      </c>
      <c r="AB173" s="95">
        <f t="shared" si="108"/>
        <v>165.6602182810594</v>
      </c>
      <c r="AC173" s="95">
        <f t="shared" si="108"/>
        <v>77.631749921779686</v>
      </c>
      <c r="AD173" s="95">
        <f t="shared" si="108"/>
        <v>0</v>
      </c>
      <c r="AE173" s="95">
        <f t="shared" si="108"/>
        <v>0</v>
      </c>
      <c r="AF173" s="95">
        <f t="shared" si="108"/>
        <v>0</v>
      </c>
      <c r="AG173" s="95">
        <f t="shared" si="108"/>
        <v>0</v>
      </c>
      <c r="AH173" s="95">
        <f t="shared" si="108"/>
        <v>0</v>
      </c>
      <c r="AI173" s="95">
        <f t="shared" si="108"/>
        <v>0</v>
      </c>
      <c r="AJ173" s="95">
        <f t="shared" si="108"/>
        <v>0</v>
      </c>
      <c r="AK173" s="95">
        <f t="shared" si="108"/>
        <v>0</v>
      </c>
      <c r="AL173" s="95">
        <f t="shared" si="108"/>
        <v>0</v>
      </c>
      <c r="AM173" s="95">
        <f t="shared" si="108"/>
        <v>0</v>
      </c>
      <c r="AN173" s="95">
        <f t="shared" si="108"/>
        <v>0</v>
      </c>
      <c r="AO173" s="95">
        <f t="shared" si="108"/>
        <v>0</v>
      </c>
      <c r="AP173" s="95">
        <f t="shared" si="108"/>
        <v>0</v>
      </c>
      <c r="AQ173" s="95">
        <f t="shared" si="108"/>
        <v>0</v>
      </c>
      <c r="AR173" s="95">
        <f t="shared" si="108"/>
        <v>0</v>
      </c>
      <c r="AS173" s="95">
        <f t="shared" si="108"/>
        <v>0</v>
      </c>
      <c r="AT173" s="95">
        <f t="shared" si="108"/>
        <v>0</v>
      </c>
      <c r="AU173" s="95">
        <f t="shared" si="108"/>
        <v>0</v>
      </c>
      <c r="AV173" s="95">
        <f t="shared" si="108"/>
        <v>0</v>
      </c>
      <c r="AW173" s="95">
        <f t="shared" si="108"/>
        <v>0</v>
      </c>
      <c r="AX173" s="95">
        <f t="shared" si="108"/>
        <v>0</v>
      </c>
      <c r="AY173" s="95">
        <f t="shared" si="108"/>
        <v>0</v>
      </c>
      <c r="AZ173" s="95">
        <f t="shared" si="108"/>
        <v>0</v>
      </c>
      <c r="BA173" s="95">
        <f t="shared" si="108"/>
        <v>0</v>
      </c>
      <c r="BB173" s="95">
        <f t="shared" si="108"/>
        <v>0</v>
      </c>
      <c r="BC173" s="95">
        <f t="shared" si="108"/>
        <v>0</v>
      </c>
      <c r="BD173" s="95">
        <f t="shared" si="108"/>
        <v>0</v>
      </c>
      <c r="BE173" s="95">
        <f t="shared" si="108"/>
        <v>0</v>
      </c>
      <c r="BF173" s="95">
        <f t="shared" si="108"/>
        <v>0</v>
      </c>
      <c r="BG173" s="95">
        <f t="shared" si="108"/>
        <v>0</v>
      </c>
      <c r="BH173" s="95">
        <f t="shared" si="108"/>
        <v>0</v>
      </c>
      <c r="BI173" s="95">
        <f t="shared" si="108"/>
        <v>0</v>
      </c>
      <c r="BJ173" s="95">
        <f t="shared" si="108"/>
        <v>0</v>
      </c>
      <c r="BK173" s="95">
        <f t="shared" si="108"/>
        <v>0</v>
      </c>
      <c r="BL173" s="95">
        <f t="shared" si="108"/>
        <v>0</v>
      </c>
      <c r="BM173" s="95">
        <f t="shared" si="108"/>
        <v>0</v>
      </c>
      <c r="BN173" s="95">
        <f t="shared" si="108"/>
        <v>0</v>
      </c>
      <c r="BO173" s="95">
        <f t="shared" si="108"/>
        <v>0</v>
      </c>
      <c r="BP173" s="95">
        <f t="shared" si="108"/>
        <v>0</v>
      </c>
      <c r="BQ173" s="95">
        <f t="shared" si="108"/>
        <v>0</v>
      </c>
      <c r="BR173" s="95">
        <f t="shared" si="108"/>
        <v>0</v>
      </c>
      <c r="BS173" s="95">
        <f t="shared" ref="BS173:CH173" si="109">IF(BS$3&lt;$C$9,BS172,0)</f>
        <v>0</v>
      </c>
      <c r="BT173" s="95">
        <f t="shared" si="109"/>
        <v>0</v>
      </c>
      <c r="BU173" s="95">
        <f t="shared" si="109"/>
        <v>0</v>
      </c>
      <c r="BV173" s="95">
        <f t="shared" si="109"/>
        <v>0</v>
      </c>
      <c r="BW173" s="95">
        <f t="shared" si="109"/>
        <v>0</v>
      </c>
      <c r="BX173" s="95">
        <f t="shared" si="109"/>
        <v>0</v>
      </c>
      <c r="BY173" s="95">
        <f t="shared" si="109"/>
        <v>0</v>
      </c>
      <c r="BZ173" s="95">
        <f t="shared" si="109"/>
        <v>0</v>
      </c>
      <c r="CA173" s="95">
        <f t="shared" si="109"/>
        <v>0</v>
      </c>
      <c r="CB173" s="95">
        <f t="shared" si="109"/>
        <v>0</v>
      </c>
      <c r="CC173" s="95">
        <f t="shared" si="109"/>
        <v>0</v>
      </c>
      <c r="CD173" s="95">
        <f t="shared" si="109"/>
        <v>0</v>
      </c>
      <c r="CE173" s="95">
        <f t="shared" si="109"/>
        <v>0</v>
      </c>
      <c r="CF173" s="95">
        <f t="shared" si="109"/>
        <v>0</v>
      </c>
      <c r="CG173" s="95">
        <f t="shared" si="109"/>
        <v>0</v>
      </c>
      <c r="CH173" s="95">
        <f t="shared" si="109"/>
        <v>0</v>
      </c>
    </row>
    <row r="174" spans="2:86">
      <c r="E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row>
    <row r="175" spans="2:86">
      <c r="B175" t="s">
        <v>102</v>
      </c>
      <c r="C175" s="63"/>
      <c r="D175" s="63"/>
      <c r="E175" s="88">
        <f>SUM(G175:CH175)</f>
        <v>5044.43699916283</v>
      </c>
      <c r="F175" s="63"/>
      <c r="G175" s="95">
        <f t="shared" ref="G175:BR175" si="110">G171+G167</f>
        <v>0</v>
      </c>
      <c r="H175" s="95">
        <f t="shared" si="110"/>
        <v>0</v>
      </c>
      <c r="I175" s="95">
        <f t="shared" si="110"/>
        <v>0</v>
      </c>
      <c r="J175" s="95">
        <f t="shared" si="110"/>
        <v>0</v>
      </c>
      <c r="K175" s="95">
        <f t="shared" si="110"/>
        <v>0</v>
      </c>
      <c r="L175" s="95">
        <f t="shared" si="110"/>
        <v>0</v>
      </c>
      <c r="M175" s="95">
        <f t="shared" si="110"/>
        <v>48.866531000000002</v>
      </c>
      <c r="N175" s="95">
        <f t="shared" si="110"/>
        <v>77.631750000000011</v>
      </c>
      <c r="O175" s="95">
        <f t="shared" si="110"/>
        <v>82.631750000000011</v>
      </c>
      <c r="P175" s="95">
        <f t="shared" si="110"/>
        <v>0</v>
      </c>
      <c r="Q175" s="95">
        <f t="shared" si="110"/>
        <v>0</v>
      </c>
      <c r="R175" s="95">
        <f t="shared" si="110"/>
        <v>2.0699999999999998</v>
      </c>
      <c r="S175" s="95">
        <f t="shared" si="110"/>
        <v>0</v>
      </c>
      <c r="T175" s="95">
        <f t="shared" si="110"/>
        <v>1.7000000000000002</v>
      </c>
      <c r="U175" s="95">
        <f t="shared" si="110"/>
        <v>0</v>
      </c>
      <c r="V175" s="95">
        <f t="shared" si="110"/>
        <v>505.12538000000001</v>
      </c>
      <c r="W175" s="95">
        <f t="shared" si="110"/>
        <v>70.131750000000011</v>
      </c>
      <c r="X175" s="95">
        <f t="shared" si="110"/>
        <v>65.208175755113032</v>
      </c>
      <c r="Y175" s="95">
        <f t="shared" si="110"/>
        <v>72.631749921779686</v>
      </c>
      <c r="Z175" s="95">
        <f t="shared" si="110"/>
        <v>74.401229088446357</v>
      </c>
      <c r="AA175" s="95">
        <f t="shared" si="110"/>
        <v>1.1643933333333336</v>
      </c>
      <c r="AB175" s="95">
        <f t="shared" si="110"/>
        <v>166.86199244772607</v>
      </c>
      <c r="AC175" s="95">
        <f t="shared" si="110"/>
        <v>78.689262421779688</v>
      </c>
      <c r="AD175" s="95">
        <f t="shared" si="110"/>
        <v>63.778339038498935</v>
      </c>
      <c r="AE175" s="95">
        <f t="shared" si="110"/>
        <v>66.278339038498927</v>
      </c>
      <c r="AF175" s="95">
        <f t="shared" si="110"/>
        <v>88.815603184792309</v>
      </c>
      <c r="AG175" s="95">
        <f t="shared" si="110"/>
        <v>66.315603184792309</v>
      </c>
      <c r="AH175" s="95">
        <f t="shared" si="110"/>
        <v>66.35407841584022</v>
      </c>
      <c r="AI175" s="95">
        <f t="shared" si="110"/>
        <v>66.35407841584022</v>
      </c>
      <c r="AJ175" s="95">
        <f t="shared" si="110"/>
        <v>68.893804091897181</v>
      </c>
      <c r="AK175" s="95">
        <f t="shared" si="110"/>
        <v>66.393804091897181</v>
      </c>
      <c r="AL175" s="95">
        <f t="shared" si="110"/>
        <v>68.934820852426</v>
      </c>
      <c r="AM175" s="95">
        <f t="shared" si="110"/>
        <v>66.434820852426</v>
      </c>
      <c r="AN175" s="95">
        <f t="shared" si="110"/>
        <v>71.467397625692158</v>
      </c>
      <c r="AO175" s="95">
        <f t="shared" si="110"/>
        <v>68.967397625692158</v>
      </c>
      <c r="AP175" s="95">
        <f t="shared" si="110"/>
        <v>74.000788818289976</v>
      </c>
      <c r="AQ175" s="95">
        <f t="shared" si="110"/>
        <v>66.500788818289976</v>
      </c>
      <c r="AR175" s="95">
        <f t="shared" si="110"/>
        <v>81.535014790702732</v>
      </c>
      <c r="AS175" s="95">
        <f t="shared" si="110"/>
        <v>64.035014790702732</v>
      </c>
      <c r="AT175" s="95">
        <f t="shared" si="110"/>
        <v>66.570096412425798</v>
      </c>
      <c r="AU175" s="95">
        <f t="shared" si="110"/>
        <v>64.070096412425812</v>
      </c>
      <c r="AV175" s="95">
        <f t="shared" si="110"/>
        <v>64.106055074691966</v>
      </c>
      <c r="AW175" s="95">
        <f t="shared" si="110"/>
        <v>64.106055074691966</v>
      </c>
      <c r="AX175" s="95">
        <f t="shared" si="110"/>
        <v>64.142912703514767</v>
      </c>
      <c r="AY175" s="95">
        <f t="shared" si="110"/>
        <v>64.142912703514767</v>
      </c>
      <c r="AZ175" s="95">
        <f t="shared" si="110"/>
        <v>64.180691773058143</v>
      </c>
      <c r="BA175" s="95">
        <f t="shared" si="110"/>
        <v>64.180691773058143</v>
      </c>
      <c r="BB175" s="95">
        <f t="shared" si="110"/>
        <v>64.219415319340101</v>
      </c>
      <c r="BC175" s="95">
        <f t="shared" si="110"/>
        <v>76.719415319340101</v>
      </c>
      <c r="BD175" s="95">
        <f t="shared" si="110"/>
        <v>79.259106954279105</v>
      </c>
      <c r="BE175" s="95">
        <f t="shared" si="110"/>
        <v>100.58975680757213</v>
      </c>
      <c r="BF175" s="95">
        <f t="shared" si="110"/>
        <v>68.422094394096462</v>
      </c>
      <c r="BG175" s="95">
        <f t="shared" si="110"/>
        <v>72.128831522787507</v>
      </c>
      <c r="BH175" s="95">
        <f t="shared" si="110"/>
        <v>501.43945271598329</v>
      </c>
      <c r="BI175" s="95">
        <f t="shared" si="110"/>
        <v>535.38547308667205</v>
      </c>
      <c r="BJ175" s="95">
        <f t="shared" si="110"/>
        <v>524.87533237044113</v>
      </c>
      <c r="BK175" s="95">
        <f t="shared" si="110"/>
        <v>143.69342355949033</v>
      </c>
      <c r="BL175" s="95">
        <f t="shared" si="110"/>
        <v>3.1527580988672435E-2</v>
      </c>
      <c r="BM175" s="95">
        <f t="shared" si="110"/>
        <v>0</v>
      </c>
      <c r="BN175" s="95">
        <f t="shared" si="110"/>
        <v>0</v>
      </c>
      <c r="BO175" s="95">
        <f t="shared" si="110"/>
        <v>0</v>
      </c>
      <c r="BP175" s="95">
        <f t="shared" si="110"/>
        <v>0</v>
      </c>
      <c r="BQ175" s="95">
        <f t="shared" si="110"/>
        <v>0</v>
      </c>
      <c r="BR175" s="95">
        <f t="shared" si="110"/>
        <v>0</v>
      </c>
      <c r="BS175" s="95">
        <f t="shared" ref="BS175:CH175" si="111">BS171+BS167</f>
        <v>0</v>
      </c>
      <c r="BT175" s="95">
        <f t="shared" si="111"/>
        <v>0</v>
      </c>
      <c r="BU175" s="95">
        <f t="shared" si="111"/>
        <v>0</v>
      </c>
      <c r="BV175" s="95">
        <f t="shared" si="111"/>
        <v>0</v>
      </c>
      <c r="BW175" s="95">
        <f t="shared" si="111"/>
        <v>0</v>
      </c>
      <c r="BX175" s="95">
        <f t="shared" si="111"/>
        <v>0</v>
      </c>
      <c r="BY175" s="95">
        <f t="shared" si="111"/>
        <v>0</v>
      </c>
      <c r="BZ175" s="95">
        <f t="shared" si="111"/>
        <v>0</v>
      </c>
      <c r="CA175" s="95">
        <f t="shared" si="111"/>
        <v>0</v>
      </c>
      <c r="CB175" s="95">
        <f t="shared" si="111"/>
        <v>0</v>
      </c>
      <c r="CC175" s="95">
        <f t="shared" si="111"/>
        <v>0</v>
      </c>
      <c r="CD175" s="95">
        <f t="shared" si="111"/>
        <v>0</v>
      </c>
      <c r="CE175" s="95">
        <f t="shared" si="111"/>
        <v>0</v>
      </c>
      <c r="CF175" s="95">
        <f t="shared" si="111"/>
        <v>0</v>
      </c>
      <c r="CG175" s="95">
        <f t="shared" si="111"/>
        <v>0</v>
      </c>
      <c r="CH175" s="95">
        <f t="shared" si="111"/>
        <v>0</v>
      </c>
    </row>
    <row r="176" spans="2:86">
      <c r="B176" t="s">
        <v>103</v>
      </c>
      <c r="E176" s="90">
        <f>SUM(G176:CH176)</f>
        <v>3690.1369991628289</v>
      </c>
      <c r="F176" s="63"/>
      <c r="G176" s="91">
        <f t="shared" ref="G176:BR176" si="112">G172+G167</f>
        <v>-0.1</v>
      </c>
      <c r="H176" s="91">
        <f t="shared" si="112"/>
        <v>0</v>
      </c>
      <c r="I176" s="91">
        <f t="shared" si="112"/>
        <v>0</v>
      </c>
      <c r="J176" s="91">
        <f t="shared" si="112"/>
        <v>0</v>
      </c>
      <c r="K176" s="91">
        <f t="shared" si="112"/>
        <v>0</v>
      </c>
      <c r="L176" s="91">
        <f t="shared" si="112"/>
        <v>-1354.2</v>
      </c>
      <c r="M176" s="91">
        <f t="shared" si="112"/>
        <v>48.866531000000002</v>
      </c>
      <c r="N176" s="91">
        <f t="shared" si="112"/>
        <v>77.631750000000011</v>
      </c>
      <c r="O176" s="91">
        <f t="shared" si="112"/>
        <v>82.631750000000011</v>
      </c>
      <c r="P176" s="91">
        <f t="shared" si="112"/>
        <v>0</v>
      </c>
      <c r="Q176" s="91">
        <f t="shared" si="112"/>
        <v>0</v>
      </c>
      <c r="R176" s="91">
        <f t="shared" si="112"/>
        <v>2.0699999999999998</v>
      </c>
      <c r="S176" s="91">
        <f t="shared" si="112"/>
        <v>0</v>
      </c>
      <c r="T176" s="91">
        <f t="shared" si="112"/>
        <v>1.7000000000000002</v>
      </c>
      <c r="U176" s="91">
        <f t="shared" si="112"/>
        <v>0</v>
      </c>
      <c r="V176" s="91">
        <f t="shared" si="112"/>
        <v>505.12538000000001</v>
      </c>
      <c r="W176" s="91">
        <f t="shared" si="112"/>
        <v>70.131750000000011</v>
      </c>
      <c r="X176" s="91">
        <f t="shared" si="112"/>
        <v>65.208175755113032</v>
      </c>
      <c r="Y176" s="91">
        <f t="shared" si="112"/>
        <v>72.631749921779686</v>
      </c>
      <c r="Z176" s="91">
        <f t="shared" si="112"/>
        <v>74.401229088446357</v>
      </c>
      <c r="AA176" s="91">
        <f t="shared" si="112"/>
        <v>1.1643933333333336</v>
      </c>
      <c r="AB176" s="91">
        <f t="shared" si="112"/>
        <v>166.86199244772607</v>
      </c>
      <c r="AC176" s="91">
        <f t="shared" si="112"/>
        <v>78.689262421779688</v>
      </c>
      <c r="AD176" s="91">
        <f t="shared" si="112"/>
        <v>63.778339038498935</v>
      </c>
      <c r="AE176" s="91">
        <f t="shared" si="112"/>
        <v>66.278339038498927</v>
      </c>
      <c r="AF176" s="91">
        <f t="shared" si="112"/>
        <v>88.815603184792309</v>
      </c>
      <c r="AG176" s="91">
        <f t="shared" si="112"/>
        <v>66.315603184792309</v>
      </c>
      <c r="AH176" s="91">
        <f t="shared" si="112"/>
        <v>66.35407841584022</v>
      </c>
      <c r="AI176" s="91">
        <f t="shared" si="112"/>
        <v>66.35407841584022</v>
      </c>
      <c r="AJ176" s="91">
        <f t="shared" si="112"/>
        <v>68.893804091897181</v>
      </c>
      <c r="AK176" s="91">
        <f t="shared" si="112"/>
        <v>66.393804091897181</v>
      </c>
      <c r="AL176" s="91">
        <f t="shared" si="112"/>
        <v>68.934820852426</v>
      </c>
      <c r="AM176" s="91">
        <f t="shared" si="112"/>
        <v>66.434820852426</v>
      </c>
      <c r="AN176" s="91">
        <f t="shared" si="112"/>
        <v>71.467397625692158</v>
      </c>
      <c r="AO176" s="91">
        <f t="shared" si="112"/>
        <v>68.967397625692158</v>
      </c>
      <c r="AP176" s="91">
        <f t="shared" si="112"/>
        <v>74.000788818289976</v>
      </c>
      <c r="AQ176" s="91">
        <f t="shared" si="112"/>
        <v>66.500788818289976</v>
      </c>
      <c r="AR176" s="91">
        <f t="shared" si="112"/>
        <v>81.535014790702732</v>
      </c>
      <c r="AS176" s="91">
        <f t="shared" si="112"/>
        <v>64.035014790702732</v>
      </c>
      <c r="AT176" s="91">
        <f t="shared" si="112"/>
        <v>66.570096412425798</v>
      </c>
      <c r="AU176" s="91">
        <f t="shared" si="112"/>
        <v>64.070096412425812</v>
      </c>
      <c r="AV176" s="91">
        <f t="shared" si="112"/>
        <v>64.106055074691966</v>
      </c>
      <c r="AW176" s="91">
        <f t="shared" si="112"/>
        <v>64.106055074691966</v>
      </c>
      <c r="AX176" s="91">
        <f t="shared" si="112"/>
        <v>64.142912703514767</v>
      </c>
      <c r="AY176" s="91">
        <f t="shared" si="112"/>
        <v>64.142912703514767</v>
      </c>
      <c r="AZ176" s="91">
        <f t="shared" si="112"/>
        <v>64.180691773058143</v>
      </c>
      <c r="BA176" s="91">
        <f t="shared" si="112"/>
        <v>64.180691773058143</v>
      </c>
      <c r="BB176" s="91">
        <f t="shared" si="112"/>
        <v>64.219415319340101</v>
      </c>
      <c r="BC176" s="91">
        <f t="shared" si="112"/>
        <v>76.719415319340101</v>
      </c>
      <c r="BD176" s="91">
        <f t="shared" si="112"/>
        <v>79.259106954279105</v>
      </c>
      <c r="BE176" s="91">
        <f t="shared" si="112"/>
        <v>100.58975680757213</v>
      </c>
      <c r="BF176" s="91">
        <f t="shared" si="112"/>
        <v>68.422094394096462</v>
      </c>
      <c r="BG176" s="91">
        <f t="shared" si="112"/>
        <v>72.128831522787507</v>
      </c>
      <c r="BH176" s="91">
        <f t="shared" si="112"/>
        <v>501.43945271598329</v>
      </c>
      <c r="BI176" s="91">
        <f t="shared" si="112"/>
        <v>535.38547308667205</v>
      </c>
      <c r="BJ176" s="91">
        <f t="shared" si="112"/>
        <v>524.87533237044113</v>
      </c>
      <c r="BK176" s="91">
        <f t="shared" si="112"/>
        <v>143.69342355949033</v>
      </c>
      <c r="BL176" s="91">
        <f t="shared" si="112"/>
        <v>3.1527580988672435E-2</v>
      </c>
      <c r="BM176" s="91">
        <f t="shared" si="112"/>
        <v>0</v>
      </c>
      <c r="BN176" s="91">
        <f t="shared" si="112"/>
        <v>0</v>
      </c>
      <c r="BO176" s="91">
        <f t="shared" si="112"/>
        <v>0</v>
      </c>
      <c r="BP176" s="91">
        <f t="shared" si="112"/>
        <v>0</v>
      </c>
      <c r="BQ176" s="91">
        <f t="shared" si="112"/>
        <v>0</v>
      </c>
      <c r="BR176" s="91">
        <f t="shared" si="112"/>
        <v>0</v>
      </c>
      <c r="BS176" s="91">
        <f t="shared" ref="BS176:CH176" si="113">BS172+BS167</f>
        <v>0</v>
      </c>
      <c r="BT176" s="91">
        <f t="shared" si="113"/>
        <v>0</v>
      </c>
      <c r="BU176" s="91">
        <f t="shared" si="113"/>
        <v>0</v>
      </c>
      <c r="BV176" s="91">
        <f t="shared" si="113"/>
        <v>0</v>
      </c>
      <c r="BW176" s="91">
        <f t="shared" si="113"/>
        <v>0</v>
      </c>
      <c r="BX176" s="91">
        <f t="shared" si="113"/>
        <v>0</v>
      </c>
      <c r="BY176" s="91">
        <f t="shared" si="113"/>
        <v>0</v>
      </c>
      <c r="BZ176" s="91">
        <f t="shared" si="113"/>
        <v>0</v>
      </c>
      <c r="CA176" s="91">
        <f t="shared" si="113"/>
        <v>0</v>
      </c>
      <c r="CB176" s="91">
        <f t="shared" si="113"/>
        <v>0</v>
      </c>
      <c r="CC176" s="91">
        <f t="shared" si="113"/>
        <v>0</v>
      </c>
      <c r="CD176" s="91">
        <f t="shared" si="113"/>
        <v>0</v>
      </c>
      <c r="CE176" s="91">
        <f t="shared" si="113"/>
        <v>0</v>
      </c>
      <c r="CF176" s="91">
        <f t="shared" si="113"/>
        <v>0</v>
      </c>
      <c r="CG176" s="91">
        <f t="shared" si="113"/>
        <v>0</v>
      </c>
      <c r="CH176" s="91">
        <f t="shared" si="113"/>
        <v>0</v>
      </c>
    </row>
    <row r="177" spans="2:86">
      <c r="B177" t="s">
        <v>104</v>
      </c>
      <c r="E177" s="88">
        <f>SUM(G177:CH177)</f>
        <v>-59.850732317764752</v>
      </c>
      <c r="F177" s="63"/>
      <c r="G177" s="95">
        <f t="shared" ref="G177:BR177" si="114">G173+G167</f>
        <v>-0.1</v>
      </c>
      <c r="H177" s="95">
        <f t="shared" si="114"/>
        <v>0</v>
      </c>
      <c r="I177" s="95">
        <f t="shared" si="114"/>
        <v>0</v>
      </c>
      <c r="J177" s="95">
        <f t="shared" si="114"/>
        <v>0</v>
      </c>
      <c r="K177" s="95">
        <f t="shared" si="114"/>
        <v>0</v>
      </c>
      <c r="L177" s="95">
        <f t="shared" si="114"/>
        <v>-1354.2</v>
      </c>
      <c r="M177" s="95">
        <f t="shared" si="114"/>
        <v>48.866531000000002</v>
      </c>
      <c r="N177" s="95">
        <f t="shared" si="114"/>
        <v>77.631750000000011</v>
      </c>
      <c r="O177" s="95">
        <f t="shared" si="114"/>
        <v>82.631750000000011</v>
      </c>
      <c r="P177" s="95">
        <f t="shared" si="114"/>
        <v>0</v>
      </c>
      <c r="Q177" s="95">
        <f t="shared" si="114"/>
        <v>0</v>
      </c>
      <c r="R177" s="95">
        <f t="shared" si="114"/>
        <v>2.0699999999999998</v>
      </c>
      <c r="S177" s="95">
        <f t="shared" si="114"/>
        <v>0</v>
      </c>
      <c r="T177" s="95">
        <f t="shared" si="114"/>
        <v>1.7000000000000002</v>
      </c>
      <c r="U177" s="95">
        <f t="shared" si="114"/>
        <v>0</v>
      </c>
      <c r="V177" s="95">
        <f t="shared" si="114"/>
        <v>505.12538000000001</v>
      </c>
      <c r="W177" s="95">
        <f t="shared" si="114"/>
        <v>70.131750000000011</v>
      </c>
      <c r="X177" s="95">
        <f t="shared" si="114"/>
        <v>65.208175755113032</v>
      </c>
      <c r="Y177" s="95">
        <f t="shared" si="114"/>
        <v>72.631749921779686</v>
      </c>
      <c r="Z177" s="95">
        <f t="shared" si="114"/>
        <v>74.401229088446357</v>
      </c>
      <c r="AA177" s="95">
        <f t="shared" si="114"/>
        <v>1.1643933333333336</v>
      </c>
      <c r="AB177" s="95">
        <f t="shared" si="114"/>
        <v>166.86199244772607</v>
      </c>
      <c r="AC177" s="95">
        <f t="shared" si="114"/>
        <v>78.689262421779688</v>
      </c>
      <c r="AD177" s="95">
        <f t="shared" si="114"/>
        <v>1.146589116719243</v>
      </c>
      <c r="AE177" s="95">
        <f t="shared" si="114"/>
        <v>1.146589116719243</v>
      </c>
      <c r="AF177" s="95">
        <f t="shared" si="114"/>
        <v>1.1838532630126186</v>
      </c>
      <c r="AG177" s="95">
        <f t="shared" si="114"/>
        <v>1.1838532630126186</v>
      </c>
      <c r="AH177" s="95">
        <f t="shared" si="114"/>
        <v>1.2223284940605286</v>
      </c>
      <c r="AI177" s="95">
        <f t="shared" si="114"/>
        <v>1.2223284940605286</v>
      </c>
      <c r="AJ177" s="95">
        <f t="shared" si="114"/>
        <v>1.2620541701174959</v>
      </c>
      <c r="AK177" s="95">
        <f t="shared" si="114"/>
        <v>1.2620541701174959</v>
      </c>
      <c r="AL177" s="95">
        <f t="shared" si="114"/>
        <v>1.3030709306463144</v>
      </c>
      <c r="AM177" s="95">
        <f t="shared" si="114"/>
        <v>1.3030709306463144</v>
      </c>
      <c r="AN177" s="95">
        <f t="shared" si="114"/>
        <v>1.3356477039124721</v>
      </c>
      <c r="AO177" s="95">
        <f t="shared" si="114"/>
        <v>1.3356477039124721</v>
      </c>
      <c r="AP177" s="95">
        <f t="shared" si="114"/>
        <v>1.369038896510284</v>
      </c>
      <c r="AQ177" s="95">
        <f t="shared" si="114"/>
        <v>1.369038896510284</v>
      </c>
      <c r="AR177" s="95">
        <f t="shared" si="114"/>
        <v>1.4032648689230411</v>
      </c>
      <c r="AS177" s="95">
        <f t="shared" si="114"/>
        <v>1.4032648689230411</v>
      </c>
      <c r="AT177" s="95">
        <f t="shared" si="114"/>
        <v>1.4383464906461167</v>
      </c>
      <c r="AU177" s="95">
        <f t="shared" si="114"/>
        <v>1.4383464906461167</v>
      </c>
      <c r="AV177" s="95">
        <f t="shared" si="114"/>
        <v>1.4743051529122697</v>
      </c>
      <c r="AW177" s="95">
        <f t="shared" si="114"/>
        <v>1.4743051529122697</v>
      </c>
      <c r="AX177" s="95">
        <f t="shared" si="114"/>
        <v>1.5111627817350763</v>
      </c>
      <c r="AY177" s="95">
        <f t="shared" si="114"/>
        <v>1.5111627817350763</v>
      </c>
      <c r="AZ177" s="95">
        <f t="shared" si="114"/>
        <v>1.548941851278453</v>
      </c>
      <c r="BA177" s="95">
        <f t="shared" si="114"/>
        <v>1.548941851278453</v>
      </c>
      <c r="BB177" s="95">
        <f t="shared" si="114"/>
        <v>1.5876653975604142</v>
      </c>
      <c r="BC177" s="95">
        <f t="shared" si="114"/>
        <v>1.5876653975604142</v>
      </c>
      <c r="BD177" s="95">
        <f t="shared" si="114"/>
        <v>1.6273570324994244</v>
      </c>
      <c r="BE177" s="95">
        <f t="shared" si="114"/>
        <v>1.6273570324994244</v>
      </c>
      <c r="BF177" s="95">
        <f t="shared" si="114"/>
        <v>1.6680409583119098</v>
      </c>
      <c r="BG177" s="95">
        <f t="shared" si="114"/>
        <v>1.6680409583119098</v>
      </c>
      <c r="BH177" s="95">
        <f t="shared" si="114"/>
        <v>1.7097419822697075</v>
      </c>
      <c r="BI177" s="95">
        <f t="shared" si="114"/>
        <v>1.7097419822697075</v>
      </c>
      <c r="BJ177" s="95">
        <f t="shared" si="114"/>
        <v>1.7524855318264496</v>
      </c>
      <c r="BK177" s="95">
        <f t="shared" si="114"/>
        <v>0</v>
      </c>
      <c r="BL177" s="95">
        <f t="shared" si="114"/>
        <v>0</v>
      </c>
      <c r="BM177" s="95">
        <f t="shared" si="114"/>
        <v>0</v>
      </c>
      <c r="BN177" s="95">
        <f t="shared" si="114"/>
        <v>0</v>
      </c>
      <c r="BO177" s="95">
        <f t="shared" si="114"/>
        <v>0</v>
      </c>
      <c r="BP177" s="95">
        <f t="shared" si="114"/>
        <v>0</v>
      </c>
      <c r="BQ177" s="95">
        <f t="shared" si="114"/>
        <v>0</v>
      </c>
      <c r="BR177" s="95">
        <f t="shared" si="114"/>
        <v>0</v>
      </c>
      <c r="BS177" s="95">
        <f t="shared" ref="BS177:CH177" si="115">BS173+BS167</f>
        <v>0</v>
      </c>
      <c r="BT177" s="95">
        <f t="shared" si="115"/>
        <v>0</v>
      </c>
      <c r="BU177" s="95">
        <f t="shared" si="115"/>
        <v>0</v>
      </c>
      <c r="BV177" s="95">
        <f t="shared" si="115"/>
        <v>0</v>
      </c>
      <c r="BW177" s="95">
        <f t="shared" si="115"/>
        <v>0</v>
      </c>
      <c r="BX177" s="95">
        <f t="shared" si="115"/>
        <v>0</v>
      </c>
      <c r="BY177" s="95">
        <f t="shared" si="115"/>
        <v>0</v>
      </c>
      <c r="BZ177" s="95">
        <f t="shared" si="115"/>
        <v>0</v>
      </c>
      <c r="CA177" s="95">
        <f t="shared" si="115"/>
        <v>0</v>
      </c>
      <c r="CB177" s="95">
        <f t="shared" si="115"/>
        <v>0</v>
      </c>
      <c r="CC177" s="95">
        <f t="shared" si="115"/>
        <v>0</v>
      </c>
      <c r="CD177" s="95">
        <f t="shared" si="115"/>
        <v>0</v>
      </c>
      <c r="CE177" s="95">
        <f t="shared" si="115"/>
        <v>0</v>
      </c>
      <c r="CF177" s="95">
        <f t="shared" si="115"/>
        <v>0</v>
      </c>
      <c r="CG177" s="95">
        <f t="shared" si="115"/>
        <v>0</v>
      </c>
      <c r="CH177" s="95">
        <f t="shared" si="115"/>
        <v>0</v>
      </c>
    </row>
    <row r="179" spans="2:86">
      <c r="B179" s="63" t="s">
        <v>94</v>
      </c>
    </row>
    <row r="181" spans="2:86">
      <c r="B181" t="s">
        <v>99</v>
      </c>
      <c r="C181" s="63"/>
      <c r="D181" s="63"/>
      <c r="E181" s="88">
        <f>SUM(G181:CH181)</f>
        <v>2853.1944803797014</v>
      </c>
      <c r="F181" s="63"/>
      <c r="G181" s="95">
        <f t="shared" ref="G181:BR183" si="116">G171*G$52</f>
        <v>0</v>
      </c>
      <c r="H181" s="95">
        <f t="shared" si="116"/>
        <v>0</v>
      </c>
      <c r="I181" s="95">
        <f t="shared" si="116"/>
        <v>0</v>
      </c>
      <c r="J181" s="95">
        <f t="shared" si="116"/>
        <v>0</v>
      </c>
      <c r="K181" s="95">
        <f t="shared" si="116"/>
        <v>0</v>
      </c>
      <c r="L181" s="95">
        <f t="shared" si="116"/>
        <v>0</v>
      </c>
      <c r="M181" s="95">
        <f t="shared" si="116"/>
        <v>46.103245020833334</v>
      </c>
      <c r="N181" s="95">
        <f t="shared" si="116"/>
        <v>73.241859375000004</v>
      </c>
      <c r="O181" s="95">
        <f t="shared" si="116"/>
        <v>77.959121279761916</v>
      </c>
      <c r="P181" s="95">
        <f t="shared" si="116"/>
        <v>0</v>
      </c>
      <c r="Q181" s="95">
        <f t="shared" si="116"/>
        <v>0</v>
      </c>
      <c r="R181" s="95">
        <f t="shared" si="116"/>
        <v>0</v>
      </c>
      <c r="S181" s="95">
        <f t="shared" si="116"/>
        <v>0</v>
      </c>
      <c r="T181" s="95">
        <f t="shared" si="116"/>
        <v>0</v>
      </c>
      <c r="U181" s="95">
        <f t="shared" si="116"/>
        <v>0</v>
      </c>
      <c r="V181" s="95">
        <f t="shared" si="116"/>
        <v>430.20302950201886</v>
      </c>
      <c r="W181" s="95">
        <f t="shared" si="116"/>
        <v>59.843242934051155</v>
      </c>
      <c r="X181" s="95">
        <f t="shared" si="116"/>
        <v>49.327365776904749</v>
      </c>
      <c r="Y181" s="95">
        <f t="shared" si="116"/>
        <v>57.203142174420272</v>
      </c>
      <c r="Z181" s="95">
        <f t="shared" si="116"/>
        <v>50.658448240273167</v>
      </c>
      <c r="AA181" s="95">
        <f t="shared" si="116"/>
        <v>0</v>
      </c>
      <c r="AB181" s="95">
        <f t="shared" si="116"/>
        <v>111.61379212560219</v>
      </c>
      <c r="AC181" s="95">
        <f t="shared" si="116"/>
        <v>52.304494633802683</v>
      </c>
      <c r="AD181" s="95">
        <f t="shared" si="116"/>
        <v>40.968304823738272</v>
      </c>
      <c r="AE181" s="95">
        <f t="shared" si="116"/>
        <v>42.603589837924495</v>
      </c>
      <c r="AF181" s="95">
        <f t="shared" si="116"/>
        <v>55.51685710954046</v>
      </c>
      <c r="AG181" s="95">
        <f t="shared" si="116"/>
        <v>41.262556743752533</v>
      </c>
      <c r="AH181" s="95">
        <f t="shared" si="116"/>
        <v>39.963735345038771</v>
      </c>
      <c r="AI181" s="95">
        <f t="shared" si="116"/>
        <v>39.963735345038771</v>
      </c>
      <c r="AJ181" s="95">
        <f t="shared" si="116"/>
        <v>40.191470098793339</v>
      </c>
      <c r="AK181" s="95">
        <f t="shared" si="116"/>
        <v>38.705796944347483</v>
      </c>
      <c r="AL181" s="95">
        <f t="shared" si="116"/>
        <v>38.926363291809523</v>
      </c>
      <c r="AM181" s="95">
        <f t="shared" si="116"/>
        <v>37.48745466764889</v>
      </c>
      <c r="AN181" s="95">
        <f t="shared" si="116"/>
        <v>39.380753088751376</v>
      </c>
      <c r="AO181" s="95">
        <f t="shared" si="116"/>
        <v>37.976939796887343</v>
      </c>
      <c r="AP181" s="95">
        <f t="shared" si="116"/>
        <v>39.789820859136981</v>
      </c>
      <c r="AQ181" s="95">
        <f t="shared" si="116"/>
        <v>35.68109902929104</v>
      </c>
      <c r="AR181" s="95">
        <f t="shared" si="116"/>
        <v>42.827846525836989</v>
      </c>
      <c r="AS181" s="95">
        <f t="shared" si="116"/>
        <v>33.474658620496648</v>
      </c>
      <c r="AT181" s="95">
        <f t="shared" si="116"/>
        <v>33.961783728058101</v>
      </c>
      <c r="AU181" s="95">
        <f t="shared" si="116"/>
        <v>32.658203532191855</v>
      </c>
      <c r="AV181" s="95">
        <f t="shared" si="116"/>
        <v>31.861661982626202</v>
      </c>
      <c r="AW181" s="95">
        <f t="shared" si="116"/>
        <v>31.861661982626202</v>
      </c>
      <c r="AX181" s="95">
        <f t="shared" si="116"/>
        <v>31.084548275732885</v>
      </c>
      <c r="AY181" s="95">
        <f t="shared" si="116"/>
        <v>31.084548275732885</v>
      </c>
      <c r="AZ181" s="95">
        <f t="shared" si="116"/>
        <v>30.326388561690624</v>
      </c>
      <c r="BA181" s="95">
        <f t="shared" si="116"/>
        <v>30.326388561690624</v>
      </c>
      <c r="BB181" s="95">
        <f t="shared" si="116"/>
        <v>29.586720547990854</v>
      </c>
      <c r="BC181" s="95">
        <f t="shared" si="116"/>
        <v>35.491617142956962</v>
      </c>
      <c r="BD181" s="95">
        <f t="shared" si="116"/>
        <v>35.778142889707503</v>
      </c>
      <c r="BE181" s="95">
        <f t="shared" si="116"/>
        <v>45.608799021385494</v>
      </c>
      <c r="BF181" s="95">
        <f t="shared" si="116"/>
        <v>30.014574778490893</v>
      </c>
      <c r="BG181" s="95">
        <f t="shared" si="116"/>
        <v>31.681232202377984</v>
      </c>
      <c r="BH181" s="95">
        <f t="shared" si="116"/>
        <v>219.21277417118597</v>
      </c>
      <c r="BI181" s="95">
        <f t="shared" si="116"/>
        <v>234.10362644131544</v>
      </c>
      <c r="BJ181" s="95">
        <f t="shared" si="116"/>
        <v>223.87753165645825</v>
      </c>
      <c r="BK181" s="95">
        <f t="shared" si="116"/>
        <v>61.495553436780284</v>
      </c>
      <c r="BL181" s="95">
        <f t="shared" si="116"/>
        <v>0</v>
      </c>
      <c r="BM181" s="95">
        <f t="shared" si="116"/>
        <v>0</v>
      </c>
      <c r="BN181" s="95">
        <f t="shared" si="116"/>
        <v>0</v>
      </c>
      <c r="BO181" s="95">
        <f t="shared" si="116"/>
        <v>0</v>
      </c>
      <c r="BP181" s="95">
        <f t="shared" si="116"/>
        <v>0</v>
      </c>
      <c r="BQ181" s="95">
        <f t="shared" si="116"/>
        <v>0</v>
      </c>
      <c r="BR181" s="95">
        <f t="shared" si="116"/>
        <v>0</v>
      </c>
      <c r="BS181" s="95">
        <f t="shared" ref="BS181:CH183" si="117">BS171*BS$52</f>
        <v>0</v>
      </c>
      <c r="BT181" s="95">
        <f t="shared" si="117"/>
        <v>0</v>
      </c>
      <c r="BU181" s="95">
        <f t="shared" si="117"/>
        <v>0</v>
      </c>
      <c r="BV181" s="95">
        <f t="shared" si="117"/>
        <v>0</v>
      </c>
      <c r="BW181" s="95">
        <f t="shared" si="117"/>
        <v>0</v>
      </c>
      <c r="BX181" s="95">
        <f t="shared" si="117"/>
        <v>0</v>
      </c>
      <c r="BY181" s="95">
        <f t="shared" si="117"/>
        <v>0</v>
      </c>
      <c r="BZ181" s="95">
        <f t="shared" si="117"/>
        <v>0</v>
      </c>
      <c r="CA181" s="95">
        <f t="shared" si="117"/>
        <v>0</v>
      </c>
      <c r="CB181" s="95">
        <f t="shared" si="117"/>
        <v>0</v>
      </c>
      <c r="CC181" s="95">
        <f t="shared" si="117"/>
        <v>0</v>
      </c>
      <c r="CD181" s="95">
        <f t="shared" si="117"/>
        <v>0</v>
      </c>
      <c r="CE181" s="95">
        <f t="shared" si="117"/>
        <v>0</v>
      </c>
      <c r="CF181" s="95">
        <f t="shared" si="117"/>
        <v>0</v>
      </c>
      <c r="CG181" s="95">
        <f t="shared" si="117"/>
        <v>0</v>
      </c>
      <c r="CH181" s="95">
        <f t="shared" si="117"/>
        <v>0</v>
      </c>
    </row>
    <row r="182" spans="2:86">
      <c r="B182" t="s">
        <v>100</v>
      </c>
      <c r="E182" s="90">
        <f>SUM(G182:CH182)</f>
        <v>1530.7027976688803</v>
      </c>
      <c r="F182" s="63"/>
      <c r="G182" s="91">
        <f t="shared" si="116"/>
        <v>-0.1</v>
      </c>
      <c r="H182" s="91">
        <f t="shared" si="116"/>
        <v>0</v>
      </c>
      <c r="I182" s="91">
        <f t="shared" si="116"/>
        <v>0</v>
      </c>
      <c r="J182" s="91">
        <f t="shared" si="116"/>
        <v>0</v>
      </c>
      <c r="K182" s="91">
        <f t="shared" si="116"/>
        <v>0</v>
      </c>
      <c r="L182" s="91">
        <f t="shared" si="116"/>
        <v>-1322.3916827108203</v>
      </c>
      <c r="M182" s="91">
        <f t="shared" si="116"/>
        <v>46.103245020833334</v>
      </c>
      <c r="N182" s="91">
        <f t="shared" si="116"/>
        <v>73.241859375000004</v>
      </c>
      <c r="O182" s="91">
        <f t="shared" si="116"/>
        <v>77.959121279761916</v>
      </c>
      <c r="P182" s="91">
        <f t="shared" si="116"/>
        <v>0</v>
      </c>
      <c r="Q182" s="91">
        <f t="shared" si="116"/>
        <v>0</v>
      </c>
      <c r="R182" s="91">
        <f t="shared" si="116"/>
        <v>0</v>
      </c>
      <c r="S182" s="91">
        <f t="shared" si="116"/>
        <v>0</v>
      </c>
      <c r="T182" s="91">
        <f t="shared" si="116"/>
        <v>0</v>
      </c>
      <c r="U182" s="91">
        <f t="shared" si="116"/>
        <v>0</v>
      </c>
      <c r="V182" s="91">
        <f t="shared" si="116"/>
        <v>430.20302950201886</v>
      </c>
      <c r="W182" s="91">
        <f t="shared" si="116"/>
        <v>59.843242934051155</v>
      </c>
      <c r="X182" s="91">
        <f t="shared" si="116"/>
        <v>49.327365776904749</v>
      </c>
      <c r="Y182" s="91">
        <f t="shared" si="116"/>
        <v>57.203142174420272</v>
      </c>
      <c r="Z182" s="91">
        <f t="shared" si="116"/>
        <v>50.658448240273167</v>
      </c>
      <c r="AA182" s="91">
        <f t="shared" si="116"/>
        <v>0</v>
      </c>
      <c r="AB182" s="91">
        <f t="shared" si="116"/>
        <v>111.61379212560219</v>
      </c>
      <c r="AC182" s="91">
        <f t="shared" si="116"/>
        <v>52.304494633802683</v>
      </c>
      <c r="AD182" s="91">
        <f t="shared" si="116"/>
        <v>40.968304823738272</v>
      </c>
      <c r="AE182" s="91">
        <f t="shared" si="116"/>
        <v>42.603589837924495</v>
      </c>
      <c r="AF182" s="91">
        <f t="shared" si="116"/>
        <v>55.51685710954046</v>
      </c>
      <c r="AG182" s="91">
        <f t="shared" si="116"/>
        <v>41.262556743752533</v>
      </c>
      <c r="AH182" s="91">
        <f t="shared" si="116"/>
        <v>39.963735345038771</v>
      </c>
      <c r="AI182" s="91">
        <f t="shared" si="116"/>
        <v>39.963735345038771</v>
      </c>
      <c r="AJ182" s="91">
        <f t="shared" si="116"/>
        <v>40.191470098793339</v>
      </c>
      <c r="AK182" s="91">
        <f t="shared" si="116"/>
        <v>38.705796944347483</v>
      </c>
      <c r="AL182" s="91">
        <f t="shared" si="116"/>
        <v>38.926363291809523</v>
      </c>
      <c r="AM182" s="91">
        <f t="shared" si="116"/>
        <v>37.48745466764889</v>
      </c>
      <c r="AN182" s="91">
        <f t="shared" si="116"/>
        <v>39.380753088751376</v>
      </c>
      <c r="AO182" s="91">
        <f t="shared" si="116"/>
        <v>37.976939796887343</v>
      </c>
      <c r="AP182" s="91">
        <f t="shared" si="116"/>
        <v>39.789820859136981</v>
      </c>
      <c r="AQ182" s="91">
        <f t="shared" si="116"/>
        <v>35.68109902929104</v>
      </c>
      <c r="AR182" s="91">
        <f t="shared" si="116"/>
        <v>42.827846525836989</v>
      </c>
      <c r="AS182" s="91">
        <f t="shared" si="116"/>
        <v>33.474658620496648</v>
      </c>
      <c r="AT182" s="91">
        <f t="shared" si="116"/>
        <v>33.961783728058101</v>
      </c>
      <c r="AU182" s="91">
        <f t="shared" si="116"/>
        <v>32.658203532191855</v>
      </c>
      <c r="AV182" s="91">
        <f t="shared" si="116"/>
        <v>31.861661982626202</v>
      </c>
      <c r="AW182" s="91">
        <f t="shared" si="116"/>
        <v>31.861661982626202</v>
      </c>
      <c r="AX182" s="91">
        <f t="shared" si="116"/>
        <v>31.084548275732885</v>
      </c>
      <c r="AY182" s="91">
        <f t="shared" si="116"/>
        <v>31.084548275732885</v>
      </c>
      <c r="AZ182" s="91">
        <f t="shared" si="116"/>
        <v>30.326388561690624</v>
      </c>
      <c r="BA182" s="91">
        <f t="shared" si="116"/>
        <v>30.326388561690624</v>
      </c>
      <c r="BB182" s="91">
        <f t="shared" si="116"/>
        <v>29.586720547990854</v>
      </c>
      <c r="BC182" s="91">
        <f t="shared" si="116"/>
        <v>35.491617142956962</v>
      </c>
      <c r="BD182" s="91">
        <f t="shared" si="116"/>
        <v>35.778142889707503</v>
      </c>
      <c r="BE182" s="91">
        <f t="shared" si="116"/>
        <v>45.608799021385494</v>
      </c>
      <c r="BF182" s="91">
        <f t="shared" si="116"/>
        <v>30.014574778490893</v>
      </c>
      <c r="BG182" s="91">
        <f t="shared" si="116"/>
        <v>31.681232202377984</v>
      </c>
      <c r="BH182" s="91">
        <f t="shared" si="116"/>
        <v>219.21277417118597</v>
      </c>
      <c r="BI182" s="91">
        <f t="shared" si="116"/>
        <v>234.10362644131544</v>
      </c>
      <c r="BJ182" s="91">
        <f t="shared" si="116"/>
        <v>223.87753165645825</v>
      </c>
      <c r="BK182" s="91">
        <f t="shared" si="116"/>
        <v>61.495553436780284</v>
      </c>
      <c r="BL182" s="91">
        <f t="shared" si="116"/>
        <v>0</v>
      </c>
      <c r="BM182" s="91">
        <f t="shared" si="116"/>
        <v>0</v>
      </c>
      <c r="BN182" s="91">
        <f t="shared" si="116"/>
        <v>0</v>
      </c>
      <c r="BO182" s="91">
        <f t="shared" si="116"/>
        <v>0</v>
      </c>
      <c r="BP182" s="91">
        <f t="shared" si="116"/>
        <v>0</v>
      </c>
      <c r="BQ182" s="91">
        <f t="shared" si="116"/>
        <v>0</v>
      </c>
      <c r="BR182" s="91">
        <f t="shared" si="116"/>
        <v>0</v>
      </c>
      <c r="BS182" s="91">
        <f t="shared" si="117"/>
        <v>0</v>
      </c>
      <c r="BT182" s="91">
        <f t="shared" si="117"/>
        <v>0</v>
      </c>
      <c r="BU182" s="91">
        <f t="shared" si="117"/>
        <v>0</v>
      </c>
      <c r="BV182" s="91">
        <f t="shared" si="117"/>
        <v>0</v>
      </c>
      <c r="BW182" s="91">
        <f t="shared" si="117"/>
        <v>0</v>
      </c>
      <c r="BX182" s="91">
        <f t="shared" si="117"/>
        <v>0</v>
      </c>
      <c r="BY182" s="91">
        <f t="shared" si="117"/>
        <v>0</v>
      </c>
      <c r="BZ182" s="91">
        <f t="shared" si="117"/>
        <v>0</v>
      </c>
      <c r="CA182" s="91">
        <f t="shared" si="117"/>
        <v>0</v>
      </c>
      <c r="CB182" s="91">
        <f t="shared" si="117"/>
        <v>0</v>
      </c>
      <c r="CC182" s="91">
        <f t="shared" si="117"/>
        <v>0</v>
      </c>
      <c r="CD182" s="91">
        <f t="shared" si="117"/>
        <v>0</v>
      </c>
      <c r="CE182" s="91">
        <f t="shared" si="117"/>
        <v>0</v>
      </c>
      <c r="CF182" s="91">
        <f t="shared" si="117"/>
        <v>0</v>
      </c>
      <c r="CG182" s="91">
        <f t="shared" si="117"/>
        <v>0</v>
      </c>
      <c r="CH182" s="91">
        <f t="shared" si="117"/>
        <v>0</v>
      </c>
    </row>
    <row r="183" spans="2:86">
      <c r="B183" t="s">
        <v>101</v>
      </c>
      <c r="E183" s="88">
        <f>SUM(G183:CH183)</f>
        <v>-314.03394164815165</v>
      </c>
      <c r="F183" s="63"/>
      <c r="G183" s="95">
        <f t="shared" si="116"/>
        <v>-0.1</v>
      </c>
      <c r="H183" s="95">
        <f t="shared" si="116"/>
        <v>0</v>
      </c>
      <c r="I183" s="95">
        <f t="shared" si="116"/>
        <v>0</v>
      </c>
      <c r="J183" s="95">
        <f t="shared" si="116"/>
        <v>0</v>
      </c>
      <c r="K183" s="95">
        <f t="shared" si="116"/>
        <v>0</v>
      </c>
      <c r="L183" s="95">
        <f t="shared" si="116"/>
        <v>-1322.3916827108203</v>
      </c>
      <c r="M183" s="95">
        <f t="shared" si="116"/>
        <v>46.103245020833334</v>
      </c>
      <c r="N183" s="95">
        <f t="shared" si="116"/>
        <v>73.241859375000004</v>
      </c>
      <c r="O183" s="95">
        <f t="shared" si="116"/>
        <v>77.959121279761916</v>
      </c>
      <c r="P183" s="95">
        <f t="shared" si="116"/>
        <v>0</v>
      </c>
      <c r="Q183" s="95">
        <f t="shared" si="116"/>
        <v>0</v>
      </c>
      <c r="R183" s="95">
        <f t="shared" si="116"/>
        <v>0</v>
      </c>
      <c r="S183" s="95">
        <f t="shared" si="116"/>
        <v>0</v>
      </c>
      <c r="T183" s="95">
        <f t="shared" si="116"/>
        <v>0</v>
      </c>
      <c r="U183" s="95">
        <f t="shared" si="116"/>
        <v>0</v>
      </c>
      <c r="V183" s="95">
        <f t="shared" si="116"/>
        <v>430.20302950201886</v>
      </c>
      <c r="W183" s="95">
        <f t="shared" si="116"/>
        <v>59.843242934051155</v>
      </c>
      <c r="X183" s="95">
        <f t="shared" si="116"/>
        <v>49.327365776904749</v>
      </c>
      <c r="Y183" s="95">
        <f t="shared" si="116"/>
        <v>57.203142174420272</v>
      </c>
      <c r="Z183" s="95">
        <f t="shared" si="116"/>
        <v>50.658448240273167</v>
      </c>
      <c r="AA183" s="95">
        <f t="shared" si="116"/>
        <v>0</v>
      </c>
      <c r="AB183" s="95">
        <f t="shared" si="116"/>
        <v>111.61379212560219</v>
      </c>
      <c r="AC183" s="95">
        <f t="shared" si="116"/>
        <v>52.304494633802683</v>
      </c>
      <c r="AD183" s="95">
        <f t="shared" si="116"/>
        <v>0</v>
      </c>
      <c r="AE183" s="95">
        <f t="shared" si="116"/>
        <v>0</v>
      </c>
      <c r="AF183" s="95">
        <f t="shared" si="116"/>
        <v>0</v>
      </c>
      <c r="AG183" s="95">
        <f t="shared" si="116"/>
        <v>0</v>
      </c>
      <c r="AH183" s="95">
        <f t="shared" si="116"/>
        <v>0</v>
      </c>
      <c r="AI183" s="95">
        <f t="shared" si="116"/>
        <v>0</v>
      </c>
      <c r="AJ183" s="95">
        <f t="shared" si="116"/>
        <v>0</v>
      </c>
      <c r="AK183" s="95">
        <f t="shared" si="116"/>
        <v>0</v>
      </c>
      <c r="AL183" s="95">
        <f t="shared" si="116"/>
        <v>0</v>
      </c>
      <c r="AM183" s="95">
        <f t="shared" si="116"/>
        <v>0</v>
      </c>
      <c r="AN183" s="95">
        <f t="shared" si="116"/>
        <v>0</v>
      </c>
      <c r="AO183" s="95">
        <f t="shared" si="116"/>
        <v>0</v>
      </c>
      <c r="AP183" s="95">
        <f t="shared" si="116"/>
        <v>0</v>
      </c>
      <c r="AQ183" s="95">
        <f t="shared" si="116"/>
        <v>0</v>
      </c>
      <c r="AR183" s="95">
        <f t="shared" si="116"/>
        <v>0</v>
      </c>
      <c r="AS183" s="95">
        <f t="shared" si="116"/>
        <v>0</v>
      </c>
      <c r="AT183" s="95">
        <f t="shared" si="116"/>
        <v>0</v>
      </c>
      <c r="AU183" s="95">
        <f t="shared" si="116"/>
        <v>0</v>
      </c>
      <c r="AV183" s="95">
        <f t="shared" si="116"/>
        <v>0</v>
      </c>
      <c r="AW183" s="95">
        <f t="shared" si="116"/>
        <v>0</v>
      </c>
      <c r="AX183" s="95">
        <f t="shared" si="116"/>
        <v>0</v>
      </c>
      <c r="AY183" s="95">
        <f t="shared" si="116"/>
        <v>0</v>
      </c>
      <c r="AZ183" s="95">
        <f t="shared" si="116"/>
        <v>0</v>
      </c>
      <c r="BA183" s="95">
        <f t="shared" si="116"/>
        <v>0</v>
      </c>
      <c r="BB183" s="95">
        <f t="shared" si="116"/>
        <v>0</v>
      </c>
      <c r="BC183" s="95">
        <f t="shared" si="116"/>
        <v>0</v>
      </c>
      <c r="BD183" s="95">
        <f t="shared" si="116"/>
        <v>0</v>
      </c>
      <c r="BE183" s="95">
        <f t="shared" si="116"/>
        <v>0</v>
      </c>
      <c r="BF183" s="95">
        <f t="shared" si="116"/>
        <v>0</v>
      </c>
      <c r="BG183" s="95">
        <f t="shared" si="116"/>
        <v>0</v>
      </c>
      <c r="BH183" s="95">
        <f t="shared" si="116"/>
        <v>0</v>
      </c>
      <c r="BI183" s="95">
        <f t="shared" si="116"/>
        <v>0</v>
      </c>
      <c r="BJ183" s="95">
        <f t="shared" si="116"/>
        <v>0</v>
      </c>
      <c r="BK183" s="95">
        <f t="shared" si="116"/>
        <v>0</v>
      </c>
      <c r="BL183" s="95">
        <f t="shared" si="116"/>
        <v>0</v>
      </c>
      <c r="BM183" s="95">
        <f t="shared" si="116"/>
        <v>0</v>
      </c>
      <c r="BN183" s="95">
        <f t="shared" si="116"/>
        <v>0</v>
      </c>
      <c r="BO183" s="95">
        <f t="shared" si="116"/>
        <v>0</v>
      </c>
      <c r="BP183" s="95">
        <f t="shared" si="116"/>
        <v>0</v>
      </c>
      <c r="BQ183" s="95">
        <f t="shared" si="116"/>
        <v>0</v>
      </c>
      <c r="BR183" s="95">
        <f t="shared" si="116"/>
        <v>0</v>
      </c>
      <c r="BS183" s="95">
        <f t="shared" si="117"/>
        <v>0</v>
      </c>
      <c r="BT183" s="95">
        <f t="shared" si="117"/>
        <v>0</v>
      </c>
      <c r="BU183" s="95">
        <f t="shared" si="117"/>
        <v>0</v>
      </c>
      <c r="BV183" s="95">
        <f t="shared" si="117"/>
        <v>0</v>
      </c>
      <c r="BW183" s="95">
        <f t="shared" si="117"/>
        <v>0</v>
      </c>
      <c r="BX183" s="95">
        <f t="shared" si="117"/>
        <v>0</v>
      </c>
      <c r="BY183" s="95">
        <f t="shared" si="117"/>
        <v>0</v>
      </c>
      <c r="BZ183" s="95">
        <f t="shared" si="117"/>
        <v>0</v>
      </c>
      <c r="CA183" s="95">
        <f t="shared" si="117"/>
        <v>0</v>
      </c>
      <c r="CB183" s="95">
        <f t="shared" si="117"/>
        <v>0</v>
      </c>
      <c r="CC183" s="95">
        <f t="shared" si="117"/>
        <v>0</v>
      </c>
      <c r="CD183" s="95">
        <f t="shared" si="117"/>
        <v>0</v>
      </c>
      <c r="CE183" s="95">
        <f t="shared" si="117"/>
        <v>0</v>
      </c>
      <c r="CF183" s="95">
        <f t="shared" si="117"/>
        <v>0</v>
      </c>
      <c r="CG183" s="95">
        <f t="shared" si="117"/>
        <v>0</v>
      </c>
      <c r="CH183" s="95">
        <f t="shared" si="117"/>
        <v>0</v>
      </c>
    </row>
    <row r="184" spans="2:86">
      <c r="E184" s="90"/>
      <c r="F184" s="63"/>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row>
    <row r="185" spans="2:86">
      <c r="B185" t="s">
        <v>102</v>
      </c>
      <c r="C185" s="63"/>
      <c r="D185" s="63"/>
      <c r="E185" s="88">
        <f>SUM(G185:CH185)</f>
        <v>2887.6740320952222</v>
      </c>
      <c r="F185" s="63"/>
      <c r="G185" s="95">
        <f t="shared" ref="G185:BR187" si="118">G175*G$52</f>
        <v>0</v>
      </c>
      <c r="H185" s="95">
        <f t="shared" si="118"/>
        <v>0</v>
      </c>
      <c r="I185" s="95">
        <f t="shared" si="118"/>
        <v>0</v>
      </c>
      <c r="J185" s="95">
        <f t="shared" si="118"/>
        <v>0</v>
      </c>
      <c r="K185" s="95">
        <f t="shared" si="118"/>
        <v>0</v>
      </c>
      <c r="L185" s="95">
        <f t="shared" si="118"/>
        <v>0</v>
      </c>
      <c r="M185" s="95">
        <f t="shared" si="118"/>
        <v>46.103245020833334</v>
      </c>
      <c r="N185" s="95">
        <f t="shared" si="118"/>
        <v>73.241859375000004</v>
      </c>
      <c r="O185" s="95">
        <f t="shared" si="118"/>
        <v>77.959121279761916</v>
      </c>
      <c r="P185" s="95">
        <f t="shared" si="118"/>
        <v>0</v>
      </c>
      <c r="Q185" s="95">
        <f t="shared" si="118"/>
        <v>0</v>
      </c>
      <c r="R185" s="95">
        <f t="shared" si="118"/>
        <v>1.839355290819902</v>
      </c>
      <c r="S185" s="95">
        <f t="shared" si="118"/>
        <v>0</v>
      </c>
      <c r="T185" s="95">
        <f t="shared" si="118"/>
        <v>1.4734107997265891</v>
      </c>
      <c r="U185" s="95">
        <f t="shared" si="118"/>
        <v>0</v>
      </c>
      <c r="V185" s="95">
        <f t="shared" si="118"/>
        <v>431.02219504710632</v>
      </c>
      <c r="W185" s="95">
        <f t="shared" si="118"/>
        <v>59.843242934051155</v>
      </c>
      <c r="X185" s="95">
        <f t="shared" si="118"/>
        <v>51.356501153716344</v>
      </c>
      <c r="Y185" s="95">
        <f t="shared" si="118"/>
        <v>57.203142174420272</v>
      </c>
      <c r="Z185" s="95">
        <f t="shared" si="118"/>
        <v>51.89260642692517</v>
      </c>
      <c r="AA185" s="95">
        <f t="shared" si="118"/>
        <v>0.81212912357902456</v>
      </c>
      <c r="AB185" s="95">
        <f t="shared" si="118"/>
        <v>112.4234890667995</v>
      </c>
      <c r="AC185" s="95">
        <f t="shared" si="118"/>
        <v>53.016995085449864</v>
      </c>
      <c r="AD185" s="95">
        <f t="shared" si="118"/>
        <v>41.718304823738272</v>
      </c>
      <c r="AE185" s="95">
        <f t="shared" si="118"/>
        <v>43.353589837924495</v>
      </c>
      <c r="AF185" s="95">
        <f t="shared" si="118"/>
        <v>56.26685710954046</v>
      </c>
      <c r="AG185" s="95">
        <f t="shared" si="118"/>
        <v>42.012556743752533</v>
      </c>
      <c r="AH185" s="95">
        <f t="shared" si="118"/>
        <v>40.713735345038778</v>
      </c>
      <c r="AI185" s="95">
        <f t="shared" si="118"/>
        <v>40.713735345038778</v>
      </c>
      <c r="AJ185" s="95">
        <f t="shared" si="118"/>
        <v>40.941470098793339</v>
      </c>
      <c r="AK185" s="95">
        <f t="shared" si="118"/>
        <v>39.455796944347483</v>
      </c>
      <c r="AL185" s="95">
        <f t="shared" si="118"/>
        <v>39.676363291809523</v>
      </c>
      <c r="AM185" s="95">
        <f t="shared" si="118"/>
        <v>38.23745466764889</v>
      </c>
      <c r="AN185" s="95">
        <f t="shared" si="118"/>
        <v>40.130753088751376</v>
      </c>
      <c r="AO185" s="95">
        <f t="shared" si="118"/>
        <v>38.726939796887343</v>
      </c>
      <c r="AP185" s="95">
        <f t="shared" si="118"/>
        <v>40.539820859136981</v>
      </c>
      <c r="AQ185" s="95">
        <f t="shared" si="118"/>
        <v>36.431099029291047</v>
      </c>
      <c r="AR185" s="95">
        <f t="shared" si="118"/>
        <v>43.577846525836996</v>
      </c>
      <c r="AS185" s="95">
        <f t="shared" si="118"/>
        <v>34.224658620496641</v>
      </c>
      <c r="AT185" s="95">
        <f t="shared" si="118"/>
        <v>34.711783728058101</v>
      </c>
      <c r="AU185" s="95">
        <f t="shared" si="118"/>
        <v>33.408203532191855</v>
      </c>
      <c r="AV185" s="95">
        <f t="shared" si="118"/>
        <v>32.611661982626202</v>
      </c>
      <c r="AW185" s="95">
        <f t="shared" si="118"/>
        <v>32.611661982626202</v>
      </c>
      <c r="AX185" s="95">
        <f t="shared" si="118"/>
        <v>31.834548275732882</v>
      </c>
      <c r="AY185" s="95">
        <f t="shared" si="118"/>
        <v>31.834548275732882</v>
      </c>
      <c r="AZ185" s="95">
        <f t="shared" si="118"/>
        <v>31.076388561690621</v>
      </c>
      <c r="BA185" s="95">
        <f t="shared" si="118"/>
        <v>31.076388561690621</v>
      </c>
      <c r="BB185" s="95">
        <f t="shared" si="118"/>
        <v>30.336720547990851</v>
      </c>
      <c r="BC185" s="95">
        <f t="shared" si="118"/>
        <v>36.241617142956962</v>
      </c>
      <c r="BD185" s="95">
        <f t="shared" si="118"/>
        <v>36.528142889707496</v>
      </c>
      <c r="BE185" s="95">
        <f t="shared" si="118"/>
        <v>46.358799021385494</v>
      </c>
      <c r="BF185" s="95">
        <f t="shared" si="118"/>
        <v>30.764574778490889</v>
      </c>
      <c r="BG185" s="95">
        <f t="shared" si="118"/>
        <v>32.431232202377984</v>
      </c>
      <c r="BH185" s="95">
        <f t="shared" si="118"/>
        <v>219.96277417118597</v>
      </c>
      <c r="BI185" s="95">
        <f t="shared" si="118"/>
        <v>234.85362644131547</v>
      </c>
      <c r="BJ185" s="95">
        <f t="shared" si="118"/>
        <v>224.62753165645822</v>
      </c>
      <c r="BK185" s="95">
        <f t="shared" si="118"/>
        <v>61.495553436780284</v>
      </c>
      <c r="BL185" s="95">
        <f t="shared" si="118"/>
        <v>0</v>
      </c>
      <c r="BM185" s="95">
        <f t="shared" si="118"/>
        <v>0</v>
      </c>
      <c r="BN185" s="95">
        <f t="shared" si="118"/>
        <v>0</v>
      </c>
      <c r="BO185" s="95">
        <f t="shared" si="118"/>
        <v>0</v>
      </c>
      <c r="BP185" s="95">
        <f t="shared" si="118"/>
        <v>0</v>
      </c>
      <c r="BQ185" s="95">
        <f t="shared" si="118"/>
        <v>0</v>
      </c>
      <c r="BR185" s="95">
        <f t="shared" si="118"/>
        <v>0</v>
      </c>
      <c r="BS185" s="95">
        <f t="shared" ref="BS185:CH187" si="119">BS175*BS$52</f>
        <v>0</v>
      </c>
      <c r="BT185" s="95">
        <f t="shared" si="119"/>
        <v>0</v>
      </c>
      <c r="BU185" s="95">
        <f t="shared" si="119"/>
        <v>0</v>
      </c>
      <c r="BV185" s="95">
        <f t="shared" si="119"/>
        <v>0</v>
      </c>
      <c r="BW185" s="95">
        <f t="shared" si="119"/>
        <v>0</v>
      </c>
      <c r="BX185" s="95">
        <f t="shared" si="119"/>
        <v>0</v>
      </c>
      <c r="BY185" s="95">
        <f t="shared" si="119"/>
        <v>0</v>
      </c>
      <c r="BZ185" s="95">
        <f t="shared" si="119"/>
        <v>0</v>
      </c>
      <c r="CA185" s="95">
        <f t="shared" si="119"/>
        <v>0</v>
      </c>
      <c r="CB185" s="95">
        <f t="shared" si="119"/>
        <v>0</v>
      </c>
      <c r="CC185" s="95">
        <f t="shared" si="119"/>
        <v>0</v>
      </c>
      <c r="CD185" s="95">
        <f t="shared" si="119"/>
        <v>0</v>
      </c>
      <c r="CE185" s="95">
        <f t="shared" si="119"/>
        <v>0</v>
      </c>
      <c r="CF185" s="95">
        <f t="shared" si="119"/>
        <v>0</v>
      </c>
      <c r="CG185" s="95">
        <f t="shared" si="119"/>
        <v>0</v>
      </c>
      <c r="CH185" s="95">
        <f t="shared" si="119"/>
        <v>0</v>
      </c>
    </row>
    <row r="186" spans="2:86">
      <c r="B186" t="s">
        <v>103</v>
      </c>
      <c r="E186" s="90">
        <f>SUM(G186:CH186)</f>
        <v>1565.1823493844013</v>
      </c>
      <c r="F186" s="63"/>
      <c r="G186" s="91">
        <f t="shared" si="118"/>
        <v>-0.1</v>
      </c>
      <c r="H186" s="91">
        <f t="shared" si="118"/>
        <v>0</v>
      </c>
      <c r="I186" s="91">
        <f t="shared" si="118"/>
        <v>0</v>
      </c>
      <c r="J186" s="91">
        <f t="shared" si="118"/>
        <v>0</v>
      </c>
      <c r="K186" s="91">
        <f t="shared" si="118"/>
        <v>0</v>
      </c>
      <c r="L186" s="91">
        <f t="shared" si="118"/>
        <v>-1322.3916827108203</v>
      </c>
      <c r="M186" s="91">
        <f t="shared" si="118"/>
        <v>46.103245020833334</v>
      </c>
      <c r="N186" s="91">
        <f t="shared" si="118"/>
        <v>73.241859375000004</v>
      </c>
      <c r="O186" s="91">
        <f t="shared" si="118"/>
        <v>77.959121279761916</v>
      </c>
      <c r="P186" s="91">
        <f t="shared" si="118"/>
        <v>0</v>
      </c>
      <c r="Q186" s="91">
        <f t="shared" si="118"/>
        <v>0</v>
      </c>
      <c r="R186" s="91">
        <f t="shared" si="118"/>
        <v>1.839355290819902</v>
      </c>
      <c r="S186" s="91">
        <f t="shared" si="118"/>
        <v>0</v>
      </c>
      <c r="T186" s="91">
        <f t="shared" si="118"/>
        <v>1.4734107997265891</v>
      </c>
      <c r="U186" s="91">
        <f t="shared" si="118"/>
        <v>0</v>
      </c>
      <c r="V186" s="91">
        <f t="shared" si="118"/>
        <v>431.02219504710632</v>
      </c>
      <c r="W186" s="91">
        <f t="shared" si="118"/>
        <v>59.843242934051155</v>
      </c>
      <c r="X186" s="91">
        <f t="shared" si="118"/>
        <v>51.356501153716344</v>
      </c>
      <c r="Y186" s="91">
        <f t="shared" si="118"/>
        <v>57.203142174420272</v>
      </c>
      <c r="Z186" s="91">
        <f t="shared" si="118"/>
        <v>51.89260642692517</v>
      </c>
      <c r="AA186" s="91">
        <f t="shared" si="118"/>
        <v>0.81212912357902456</v>
      </c>
      <c r="AB186" s="91">
        <f t="shared" si="118"/>
        <v>112.4234890667995</v>
      </c>
      <c r="AC186" s="91">
        <f t="shared" si="118"/>
        <v>53.016995085449864</v>
      </c>
      <c r="AD186" s="91">
        <f t="shared" si="118"/>
        <v>41.718304823738272</v>
      </c>
      <c r="AE186" s="91">
        <f t="shared" si="118"/>
        <v>43.353589837924495</v>
      </c>
      <c r="AF186" s="91">
        <f t="shared" si="118"/>
        <v>56.26685710954046</v>
      </c>
      <c r="AG186" s="91">
        <f t="shared" si="118"/>
        <v>42.012556743752533</v>
      </c>
      <c r="AH186" s="91">
        <f t="shared" si="118"/>
        <v>40.713735345038778</v>
      </c>
      <c r="AI186" s="91">
        <f t="shared" si="118"/>
        <v>40.713735345038778</v>
      </c>
      <c r="AJ186" s="91">
        <f t="shared" si="118"/>
        <v>40.941470098793339</v>
      </c>
      <c r="AK186" s="91">
        <f t="shared" si="118"/>
        <v>39.455796944347483</v>
      </c>
      <c r="AL186" s="91">
        <f t="shared" si="118"/>
        <v>39.676363291809523</v>
      </c>
      <c r="AM186" s="91">
        <f t="shared" si="118"/>
        <v>38.23745466764889</v>
      </c>
      <c r="AN186" s="91">
        <f t="shared" si="118"/>
        <v>40.130753088751376</v>
      </c>
      <c r="AO186" s="91">
        <f t="shared" si="118"/>
        <v>38.726939796887343</v>
      </c>
      <c r="AP186" s="91">
        <f t="shared" si="118"/>
        <v>40.539820859136981</v>
      </c>
      <c r="AQ186" s="91">
        <f t="shared" si="118"/>
        <v>36.431099029291047</v>
      </c>
      <c r="AR186" s="91">
        <f t="shared" si="118"/>
        <v>43.577846525836996</v>
      </c>
      <c r="AS186" s="91">
        <f t="shared" si="118"/>
        <v>34.224658620496641</v>
      </c>
      <c r="AT186" s="91">
        <f t="shared" si="118"/>
        <v>34.711783728058101</v>
      </c>
      <c r="AU186" s="91">
        <f t="shared" si="118"/>
        <v>33.408203532191855</v>
      </c>
      <c r="AV186" s="91">
        <f t="shared" si="118"/>
        <v>32.611661982626202</v>
      </c>
      <c r="AW186" s="91">
        <f t="shared" si="118"/>
        <v>32.611661982626202</v>
      </c>
      <c r="AX186" s="91">
        <f t="shared" si="118"/>
        <v>31.834548275732882</v>
      </c>
      <c r="AY186" s="91">
        <f t="shared" si="118"/>
        <v>31.834548275732882</v>
      </c>
      <c r="AZ186" s="91">
        <f t="shared" si="118"/>
        <v>31.076388561690621</v>
      </c>
      <c r="BA186" s="91">
        <f t="shared" si="118"/>
        <v>31.076388561690621</v>
      </c>
      <c r="BB186" s="91">
        <f t="shared" si="118"/>
        <v>30.336720547990851</v>
      </c>
      <c r="BC186" s="91">
        <f t="shared" si="118"/>
        <v>36.241617142956962</v>
      </c>
      <c r="BD186" s="91">
        <f t="shared" si="118"/>
        <v>36.528142889707496</v>
      </c>
      <c r="BE186" s="91">
        <f t="shared" si="118"/>
        <v>46.358799021385494</v>
      </c>
      <c r="BF186" s="91">
        <f t="shared" si="118"/>
        <v>30.764574778490889</v>
      </c>
      <c r="BG186" s="91">
        <f t="shared" si="118"/>
        <v>32.431232202377984</v>
      </c>
      <c r="BH186" s="91">
        <f t="shared" si="118"/>
        <v>219.96277417118597</v>
      </c>
      <c r="BI186" s="91">
        <f t="shared" si="118"/>
        <v>234.85362644131547</v>
      </c>
      <c r="BJ186" s="91">
        <f t="shared" si="118"/>
        <v>224.62753165645822</v>
      </c>
      <c r="BK186" s="91">
        <f t="shared" si="118"/>
        <v>61.495553436780284</v>
      </c>
      <c r="BL186" s="91">
        <f t="shared" si="118"/>
        <v>0</v>
      </c>
      <c r="BM186" s="91">
        <f t="shared" si="118"/>
        <v>0</v>
      </c>
      <c r="BN186" s="91">
        <f t="shared" si="118"/>
        <v>0</v>
      </c>
      <c r="BO186" s="91">
        <f t="shared" si="118"/>
        <v>0</v>
      </c>
      <c r="BP186" s="91">
        <f t="shared" si="118"/>
        <v>0</v>
      </c>
      <c r="BQ186" s="91">
        <f t="shared" si="118"/>
        <v>0</v>
      </c>
      <c r="BR186" s="91">
        <f t="shared" si="118"/>
        <v>0</v>
      </c>
      <c r="BS186" s="91">
        <f t="shared" si="119"/>
        <v>0</v>
      </c>
      <c r="BT186" s="91">
        <f t="shared" si="119"/>
        <v>0</v>
      </c>
      <c r="BU186" s="91">
        <f t="shared" si="119"/>
        <v>0</v>
      </c>
      <c r="BV186" s="91">
        <f t="shared" si="119"/>
        <v>0</v>
      </c>
      <c r="BW186" s="91">
        <f t="shared" si="119"/>
        <v>0</v>
      </c>
      <c r="BX186" s="91">
        <f t="shared" si="119"/>
        <v>0</v>
      </c>
      <c r="BY186" s="91">
        <f t="shared" si="119"/>
        <v>0</v>
      </c>
      <c r="BZ186" s="91">
        <f t="shared" si="119"/>
        <v>0</v>
      </c>
      <c r="CA186" s="91">
        <f t="shared" si="119"/>
        <v>0</v>
      </c>
      <c r="CB186" s="91">
        <f t="shared" si="119"/>
        <v>0</v>
      </c>
      <c r="CC186" s="91">
        <f t="shared" si="119"/>
        <v>0</v>
      </c>
      <c r="CD186" s="91">
        <f t="shared" si="119"/>
        <v>0</v>
      </c>
      <c r="CE186" s="91">
        <f t="shared" si="119"/>
        <v>0</v>
      </c>
      <c r="CF186" s="91">
        <f t="shared" si="119"/>
        <v>0</v>
      </c>
      <c r="CG186" s="91">
        <f t="shared" si="119"/>
        <v>0</v>
      </c>
      <c r="CH186" s="91">
        <f t="shared" si="119"/>
        <v>0</v>
      </c>
    </row>
    <row r="187" spans="2:86">
      <c r="B187" t="s">
        <v>104</v>
      </c>
      <c r="E187" s="88">
        <f>SUM(G187:CH187)</f>
        <v>-279.55438993263067</v>
      </c>
      <c r="F187" s="63"/>
      <c r="G187" s="95">
        <f t="shared" si="118"/>
        <v>-0.1</v>
      </c>
      <c r="H187" s="95">
        <f t="shared" si="118"/>
        <v>0</v>
      </c>
      <c r="I187" s="95">
        <f t="shared" si="118"/>
        <v>0</v>
      </c>
      <c r="J187" s="95">
        <f t="shared" si="118"/>
        <v>0</v>
      </c>
      <c r="K187" s="95">
        <f t="shared" si="118"/>
        <v>0</v>
      </c>
      <c r="L187" s="95">
        <f t="shared" si="118"/>
        <v>-1322.3916827108203</v>
      </c>
      <c r="M187" s="95">
        <f t="shared" si="118"/>
        <v>46.103245020833334</v>
      </c>
      <c r="N187" s="95">
        <f t="shared" si="118"/>
        <v>73.241859375000004</v>
      </c>
      <c r="O187" s="95">
        <f t="shared" si="118"/>
        <v>77.959121279761916</v>
      </c>
      <c r="P187" s="95">
        <f t="shared" si="118"/>
        <v>0</v>
      </c>
      <c r="Q187" s="95">
        <f t="shared" si="118"/>
        <v>0</v>
      </c>
      <c r="R187" s="95">
        <f t="shared" si="118"/>
        <v>1.839355290819902</v>
      </c>
      <c r="S187" s="95">
        <f t="shared" si="118"/>
        <v>0</v>
      </c>
      <c r="T187" s="95">
        <f t="shared" si="118"/>
        <v>1.4734107997265891</v>
      </c>
      <c r="U187" s="95">
        <f t="shared" si="118"/>
        <v>0</v>
      </c>
      <c r="V187" s="95">
        <f t="shared" si="118"/>
        <v>431.02219504710632</v>
      </c>
      <c r="W187" s="95">
        <f t="shared" si="118"/>
        <v>59.843242934051155</v>
      </c>
      <c r="X187" s="95">
        <f t="shared" si="118"/>
        <v>51.356501153716344</v>
      </c>
      <c r="Y187" s="95">
        <f t="shared" si="118"/>
        <v>57.203142174420272</v>
      </c>
      <c r="Z187" s="95">
        <f t="shared" si="118"/>
        <v>51.89260642692517</v>
      </c>
      <c r="AA187" s="95">
        <f t="shared" si="118"/>
        <v>0.81212912357902456</v>
      </c>
      <c r="AB187" s="95">
        <f t="shared" si="118"/>
        <v>112.4234890667995</v>
      </c>
      <c r="AC187" s="95">
        <f t="shared" si="118"/>
        <v>53.016995085449864</v>
      </c>
      <c r="AD187" s="95">
        <f t="shared" si="118"/>
        <v>0.75</v>
      </c>
      <c r="AE187" s="95">
        <f t="shared" si="118"/>
        <v>0.75</v>
      </c>
      <c r="AF187" s="95">
        <f t="shared" si="118"/>
        <v>0.75</v>
      </c>
      <c r="AG187" s="95">
        <f t="shared" si="118"/>
        <v>0.75</v>
      </c>
      <c r="AH187" s="95">
        <f t="shared" si="118"/>
        <v>0.75</v>
      </c>
      <c r="AI187" s="95">
        <f t="shared" si="118"/>
        <v>0.75</v>
      </c>
      <c r="AJ187" s="95">
        <f t="shared" si="118"/>
        <v>0.75000000000000011</v>
      </c>
      <c r="AK187" s="95">
        <f t="shared" si="118"/>
        <v>0.75000000000000011</v>
      </c>
      <c r="AL187" s="95">
        <f t="shared" si="118"/>
        <v>0.75</v>
      </c>
      <c r="AM187" s="95">
        <f t="shared" si="118"/>
        <v>0.75</v>
      </c>
      <c r="AN187" s="95">
        <f t="shared" si="118"/>
        <v>0.75</v>
      </c>
      <c r="AO187" s="95">
        <f t="shared" si="118"/>
        <v>0.75</v>
      </c>
      <c r="AP187" s="95">
        <f t="shared" si="118"/>
        <v>0.75000000000000011</v>
      </c>
      <c r="AQ187" s="95">
        <f t="shared" si="118"/>
        <v>0.75000000000000011</v>
      </c>
      <c r="AR187" s="95">
        <f t="shared" si="118"/>
        <v>0.75000000000000011</v>
      </c>
      <c r="AS187" s="95">
        <f t="shared" si="118"/>
        <v>0.75000000000000011</v>
      </c>
      <c r="AT187" s="95">
        <f t="shared" si="118"/>
        <v>0.75</v>
      </c>
      <c r="AU187" s="95">
        <f t="shared" si="118"/>
        <v>0.75</v>
      </c>
      <c r="AV187" s="95">
        <f t="shared" si="118"/>
        <v>0.75</v>
      </c>
      <c r="AW187" s="95">
        <f t="shared" si="118"/>
        <v>0.75</v>
      </c>
      <c r="AX187" s="95">
        <f t="shared" si="118"/>
        <v>0.75000000000000011</v>
      </c>
      <c r="AY187" s="95">
        <f t="shared" si="118"/>
        <v>0.75000000000000011</v>
      </c>
      <c r="AZ187" s="95">
        <f t="shared" si="118"/>
        <v>0.75000000000000011</v>
      </c>
      <c r="BA187" s="95">
        <f t="shared" si="118"/>
        <v>0.75000000000000011</v>
      </c>
      <c r="BB187" s="95">
        <f t="shared" si="118"/>
        <v>0.75000000000000011</v>
      </c>
      <c r="BC187" s="95">
        <f t="shared" si="118"/>
        <v>0.75000000000000011</v>
      </c>
      <c r="BD187" s="95">
        <f t="shared" si="118"/>
        <v>0.75000000000000022</v>
      </c>
      <c r="BE187" s="95">
        <f t="shared" si="118"/>
        <v>0.75000000000000022</v>
      </c>
      <c r="BF187" s="95">
        <f t="shared" si="118"/>
        <v>0.75000000000000011</v>
      </c>
      <c r="BG187" s="95">
        <f t="shared" si="118"/>
        <v>0.75000000000000011</v>
      </c>
      <c r="BH187" s="95">
        <f t="shared" si="118"/>
        <v>0.75000000000000011</v>
      </c>
      <c r="BI187" s="95">
        <f t="shared" si="118"/>
        <v>0.75000000000000011</v>
      </c>
      <c r="BJ187" s="95">
        <f t="shared" si="118"/>
        <v>0.75</v>
      </c>
      <c r="BK187" s="95">
        <f t="shared" si="118"/>
        <v>0</v>
      </c>
      <c r="BL187" s="95">
        <f t="shared" si="118"/>
        <v>0</v>
      </c>
      <c r="BM187" s="95">
        <f t="shared" si="118"/>
        <v>0</v>
      </c>
      <c r="BN187" s="95">
        <f t="shared" si="118"/>
        <v>0</v>
      </c>
      <c r="BO187" s="95">
        <f t="shared" si="118"/>
        <v>0</v>
      </c>
      <c r="BP187" s="95">
        <f t="shared" si="118"/>
        <v>0</v>
      </c>
      <c r="BQ187" s="95">
        <f t="shared" si="118"/>
        <v>0</v>
      </c>
      <c r="BR187" s="95">
        <f t="shared" si="118"/>
        <v>0</v>
      </c>
      <c r="BS187" s="95">
        <f t="shared" si="119"/>
        <v>0</v>
      </c>
      <c r="BT187" s="95">
        <f t="shared" si="119"/>
        <v>0</v>
      </c>
      <c r="BU187" s="95">
        <f t="shared" si="119"/>
        <v>0</v>
      </c>
      <c r="BV187" s="95">
        <f t="shared" si="119"/>
        <v>0</v>
      </c>
      <c r="BW187" s="95">
        <f t="shared" si="119"/>
        <v>0</v>
      </c>
      <c r="BX187" s="95">
        <f t="shared" si="119"/>
        <v>0</v>
      </c>
      <c r="BY187" s="95">
        <f t="shared" si="119"/>
        <v>0</v>
      </c>
      <c r="BZ187" s="95">
        <f t="shared" si="119"/>
        <v>0</v>
      </c>
      <c r="CA187" s="95">
        <f t="shared" si="119"/>
        <v>0</v>
      </c>
      <c r="CB187" s="95">
        <f t="shared" si="119"/>
        <v>0</v>
      </c>
      <c r="CC187" s="95">
        <f t="shared" si="119"/>
        <v>0</v>
      </c>
      <c r="CD187" s="95">
        <f t="shared" si="119"/>
        <v>0</v>
      </c>
      <c r="CE187" s="95">
        <f t="shared" si="119"/>
        <v>0</v>
      </c>
      <c r="CF187" s="95">
        <f t="shared" si="119"/>
        <v>0</v>
      </c>
      <c r="CG187" s="95">
        <f t="shared" si="119"/>
        <v>0</v>
      </c>
      <c r="CH187" s="95">
        <f t="shared" si="119"/>
        <v>0</v>
      </c>
    </row>
    <row r="189" spans="2:86">
      <c r="B189" s="100" t="str">
        <f>B17</f>
        <v>Greenwood Partnership Venture</v>
      </c>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row>
    <row r="191" spans="2:86">
      <c r="B191" t="s">
        <v>96</v>
      </c>
      <c r="E191" s="90">
        <f>SUM(G191:CH191)</f>
        <v>-12188.7</v>
      </c>
      <c r="F191" s="63"/>
      <c r="G191" s="95">
        <f t="shared" ref="G191:BR191" si="120">(G$28*$C$17)+(G$29*$D$17)+(G$30*$C$17)</f>
        <v>-0.9</v>
      </c>
      <c r="H191" s="95">
        <f t="shared" si="120"/>
        <v>0</v>
      </c>
      <c r="I191" s="95">
        <f t="shared" si="120"/>
        <v>0</v>
      </c>
      <c r="J191" s="95">
        <f t="shared" si="120"/>
        <v>0</v>
      </c>
      <c r="K191" s="95">
        <f t="shared" si="120"/>
        <v>0</v>
      </c>
      <c r="L191" s="95">
        <f t="shared" si="120"/>
        <v>-12187.800000000001</v>
      </c>
      <c r="M191" s="95">
        <f t="shared" si="120"/>
        <v>0</v>
      </c>
      <c r="N191" s="95">
        <f t="shared" si="120"/>
        <v>0</v>
      </c>
      <c r="O191" s="95">
        <f t="shared" si="120"/>
        <v>0</v>
      </c>
      <c r="P191" s="95">
        <f t="shared" si="120"/>
        <v>0</v>
      </c>
      <c r="Q191" s="95">
        <f t="shared" si="120"/>
        <v>0</v>
      </c>
      <c r="R191" s="95">
        <f t="shared" si="120"/>
        <v>0</v>
      </c>
      <c r="S191" s="95">
        <f t="shared" si="120"/>
        <v>0</v>
      </c>
      <c r="T191" s="95">
        <f t="shared" si="120"/>
        <v>0</v>
      </c>
      <c r="U191" s="95">
        <f t="shared" si="120"/>
        <v>0</v>
      </c>
      <c r="V191" s="95">
        <f t="shared" si="120"/>
        <v>0</v>
      </c>
      <c r="W191" s="95">
        <f t="shared" si="120"/>
        <v>0</v>
      </c>
      <c r="X191" s="95">
        <f t="shared" si="120"/>
        <v>0</v>
      </c>
      <c r="Y191" s="95">
        <f t="shared" si="120"/>
        <v>0</v>
      </c>
      <c r="Z191" s="95">
        <f t="shared" si="120"/>
        <v>0</v>
      </c>
      <c r="AA191" s="95">
        <f t="shared" si="120"/>
        <v>0</v>
      </c>
      <c r="AB191" s="95">
        <f t="shared" si="120"/>
        <v>0</v>
      </c>
      <c r="AC191" s="95">
        <f t="shared" si="120"/>
        <v>0</v>
      </c>
      <c r="AD191" s="95">
        <f t="shared" si="120"/>
        <v>0</v>
      </c>
      <c r="AE191" s="95">
        <f t="shared" si="120"/>
        <v>0</v>
      </c>
      <c r="AF191" s="95">
        <f t="shared" si="120"/>
        <v>0</v>
      </c>
      <c r="AG191" s="95">
        <f t="shared" si="120"/>
        <v>0</v>
      </c>
      <c r="AH191" s="95">
        <f t="shared" si="120"/>
        <v>0</v>
      </c>
      <c r="AI191" s="95">
        <f t="shared" si="120"/>
        <v>0</v>
      </c>
      <c r="AJ191" s="95">
        <f t="shared" si="120"/>
        <v>0</v>
      </c>
      <c r="AK191" s="95">
        <f t="shared" si="120"/>
        <v>0</v>
      </c>
      <c r="AL191" s="95">
        <f t="shared" si="120"/>
        <v>0</v>
      </c>
      <c r="AM191" s="95">
        <f t="shared" si="120"/>
        <v>0</v>
      </c>
      <c r="AN191" s="95">
        <f t="shared" si="120"/>
        <v>0</v>
      </c>
      <c r="AO191" s="95">
        <f t="shared" si="120"/>
        <v>0</v>
      </c>
      <c r="AP191" s="95">
        <f t="shared" si="120"/>
        <v>0</v>
      </c>
      <c r="AQ191" s="95">
        <f t="shared" si="120"/>
        <v>0</v>
      </c>
      <c r="AR191" s="95">
        <f t="shared" si="120"/>
        <v>0</v>
      </c>
      <c r="AS191" s="95">
        <f t="shared" si="120"/>
        <v>0</v>
      </c>
      <c r="AT191" s="95">
        <f t="shared" si="120"/>
        <v>0</v>
      </c>
      <c r="AU191" s="95">
        <f t="shared" si="120"/>
        <v>0</v>
      </c>
      <c r="AV191" s="95">
        <f t="shared" si="120"/>
        <v>0</v>
      </c>
      <c r="AW191" s="95">
        <f t="shared" si="120"/>
        <v>0</v>
      </c>
      <c r="AX191" s="95">
        <f t="shared" si="120"/>
        <v>0</v>
      </c>
      <c r="AY191" s="95">
        <f t="shared" si="120"/>
        <v>0</v>
      </c>
      <c r="AZ191" s="95">
        <f t="shared" si="120"/>
        <v>0</v>
      </c>
      <c r="BA191" s="95">
        <f t="shared" si="120"/>
        <v>0</v>
      </c>
      <c r="BB191" s="95">
        <f t="shared" si="120"/>
        <v>0</v>
      </c>
      <c r="BC191" s="95">
        <f t="shared" si="120"/>
        <v>0</v>
      </c>
      <c r="BD191" s="95">
        <f t="shared" si="120"/>
        <v>0</v>
      </c>
      <c r="BE191" s="95">
        <f t="shared" si="120"/>
        <v>0</v>
      </c>
      <c r="BF191" s="95">
        <f t="shared" si="120"/>
        <v>0</v>
      </c>
      <c r="BG191" s="95">
        <f t="shared" si="120"/>
        <v>0</v>
      </c>
      <c r="BH191" s="95">
        <f t="shared" si="120"/>
        <v>0</v>
      </c>
      <c r="BI191" s="95">
        <f t="shared" si="120"/>
        <v>0</v>
      </c>
      <c r="BJ191" s="95">
        <f t="shared" si="120"/>
        <v>0</v>
      </c>
      <c r="BK191" s="95">
        <f t="shared" si="120"/>
        <v>0</v>
      </c>
      <c r="BL191" s="95">
        <f t="shared" si="120"/>
        <v>0</v>
      </c>
      <c r="BM191" s="95">
        <f t="shared" si="120"/>
        <v>0</v>
      </c>
      <c r="BN191" s="95">
        <f t="shared" si="120"/>
        <v>0</v>
      </c>
      <c r="BO191" s="95">
        <f t="shared" si="120"/>
        <v>0</v>
      </c>
      <c r="BP191" s="95">
        <f t="shared" si="120"/>
        <v>0</v>
      </c>
      <c r="BQ191" s="95">
        <f t="shared" si="120"/>
        <v>0</v>
      </c>
      <c r="BR191" s="95">
        <f t="shared" si="120"/>
        <v>0</v>
      </c>
      <c r="BS191" s="95">
        <f t="shared" ref="BS191:CH191" si="121">(BS$28*$C$17)+(BS$29*$D$17)+(BS$30*$C$17)</f>
        <v>0</v>
      </c>
      <c r="BT191" s="95">
        <f t="shared" si="121"/>
        <v>0</v>
      </c>
      <c r="BU191" s="95">
        <f t="shared" si="121"/>
        <v>0</v>
      </c>
      <c r="BV191" s="95">
        <f t="shared" si="121"/>
        <v>0</v>
      </c>
      <c r="BW191" s="95">
        <f t="shared" si="121"/>
        <v>0</v>
      </c>
      <c r="BX191" s="95">
        <f t="shared" si="121"/>
        <v>0</v>
      </c>
      <c r="BY191" s="95">
        <f t="shared" si="121"/>
        <v>0</v>
      </c>
      <c r="BZ191" s="95">
        <f t="shared" si="121"/>
        <v>0</v>
      </c>
      <c r="CA191" s="95">
        <f t="shared" si="121"/>
        <v>0</v>
      </c>
      <c r="CB191" s="95">
        <f t="shared" si="121"/>
        <v>0</v>
      </c>
      <c r="CC191" s="95">
        <f t="shared" si="121"/>
        <v>0</v>
      </c>
      <c r="CD191" s="95">
        <f t="shared" si="121"/>
        <v>0</v>
      </c>
      <c r="CE191" s="95">
        <f t="shared" si="121"/>
        <v>0</v>
      </c>
      <c r="CF191" s="95">
        <f t="shared" si="121"/>
        <v>0</v>
      </c>
      <c r="CG191" s="95">
        <f t="shared" si="121"/>
        <v>0</v>
      </c>
      <c r="CH191" s="95">
        <f t="shared" si="121"/>
        <v>0</v>
      </c>
    </row>
    <row r="192" spans="2:86">
      <c r="B192" t="s">
        <v>97</v>
      </c>
      <c r="E192" s="90">
        <f>SUM(G192:CH192)</f>
        <v>10412.843661417586</v>
      </c>
      <c r="G192" s="95">
        <f t="shared" ref="G192:BR192" si="122">(G$56*$C$17)+(G$57*$D$17)+(G$58*$D$17)+(G$59*$C$17)</f>
        <v>0</v>
      </c>
      <c r="H192" s="95">
        <f t="shared" si="122"/>
        <v>0</v>
      </c>
      <c r="I192" s="95">
        <f t="shared" si="122"/>
        <v>0</v>
      </c>
      <c r="J192" s="95">
        <f t="shared" si="122"/>
        <v>0</v>
      </c>
      <c r="K192" s="95">
        <f t="shared" si="122"/>
        <v>0</v>
      </c>
      <c r="L192" s="95">
        <f t="shared" si="122"/>
        <v>0</v>
      </c>
      <c r="M192" s="95">
        <f t="shared" si="122"/>
        <v>439.79877899999997</v>
      </c>
      <c r="N192" s="95">
        <f t="shared" si="122"/>
        <v>698.68574999999998</v>
      </c>
      <c r="O192" s="95">
        <f t="shared" si="122"/>
        <v>743.68574999999998</v>
      </c>
      <c r="P192" s="95">
        <f t="shared" si="122"/>
        <v>0</v>
      </c>
      <c r="Q192" s="95">
        <f t="shared" si="122"/>
        <v>0</v>
      </c>
      <c r="R192" s="95">
        <f t="shared" si="122"/>
        <v>0</v>
      </c>
      <c r="S192" s="95">
        <f t="shared" si="122"/>
        <v>0</v>
      </c>
      <c r="T192" s="95">
        <f t="shared" si="122"/>
        <v>0</v>
      </c>
      <c r="U192" s="95">
        <f t="shared" si="122"/>
        <v>0</v>
      </c>
      <c r="V192" s="95">
        <f t="shared" si="122"/>
        <v>4537.4884200000006</v>
      </c>
      <c r="W192" s="95">
        <f t="shared" si="122"/>
        <v>631.18574999999998</v>
      </c>
      <c r="X192" s="95">
        <f t="shared" si="122"/>
        <v>563.68574929601721</v>
      </c>
      <c r="Y192" s="95">
        <f t="shared" si="122"/>
        <v>653.68574929601721</v>
      </c>
      <c r="Z192" s="95">
        <f t="shared" si="122"/>
        <v>653.68574929601721</v>
      </c>
      <c r="AA192" s="95">
        <f t="shared" si="122"/>
        <v>0</v>
      </c>
      <c r="AB192" s="95">
        <f t="shared" si="122"/>
        <v>1490.9419645295343</v>
      </c>
      <c r="AC192" s="95">
        <f t="shared" si="122"/>
        <v>0</v>
      </c>
      <c r="AD192" s="95">
        <f t="shared" si="122"/>
        <v>0</v>
      </c>
      <c r="AE192" s="95">
        <f t="shared" si="122"/>
        <v>0</v>
      </c>
      <c r="AF192" s="95">
        <f t="shared" si="122"/>
        <v>0</v>
      </c>
      <c r="AG192" s="95">
        <f t="shared" si="122"/>
        <v>0</v>
      </c>
      <c r="AH192" s="95">
        <f t="shared" si="122"/>
        <v>0</v>
      </c>
      <c r="AI192" s="95">
        <f t="shared" si="122"/>
        <v>0</v>
      </c>
      <c r="AJ192" s="95">
        <f t="shared" si="122"/>
        <v>0</v>
      </c>
      <c r="AK192" s="95">
        <f t="shared" si="122"/>
        <v>0</v>
      </c>
      <c r="AL192" s="95">
        <f t="shared" si="122"/>
        <v>0</v>
      </c>
      <c r="AM192" s="95">
        <f t="shared" si="122"/>
        <v>0</v>
      </c>
      <c r="AN192" s="95">
        <f t="shared" si="122"/>
        <v>0</v>
      </c>
      <c r="AO192" s="95">
        <f t="shared" si="122"/>
        <v>0</v>
      </c>
      <c r="AP192" s="95">
        <f t="shared" si="122"/>
        <v>0</v>
      </c>
      <c r="AQ192" s="95">
        <f t="shared" si="122"/>
        <v>0</v>
      </c>
      <c r="AR192" s="95">
        <f t="shared" si="122"/>
        <v>0</v>
      </c>
      <c r="AS192" s="95">
        <f t="shared" si="122"/>
        <v>0</v>
      </c>
      <c r="AT192" s="95">
        <f t="shared" si="122"/>
        <v>0</v>
      </c>
      <c r="AU192" s="95">
        <f t="shared" si="122"/>
        <v>0</v>
      </c>
      <c r="AV192" s="95">
        <f t="shared" si="122"/>
        <v>0</v>
      </c>
      <c r="AW192" s="95">
        <f t="shared" si="122"/>
        <v>0</v>
      </c>
      <c r="AX192" s="95">
        <f t="shared" si="122"/>
        <v>0</v>
      </c>
      <c r="AY192" s="95">
        <f t="shared" si="122"/>
        <v>0</v>
      </c>
      <c r="AZ192" s="95">
        <f t="shared" si="122"/>
        <v>0</v>
      </c>
      <c r="BA192" s="95">
        <f t="shared" si="122"/>
        <v>0</v>
      </c>
      <c r="BB192" s="95">
        <f t="shared" si="122"/>
        <v>0</v>
      </c>
      <c r="BC192" s="95">
        <f t="shared" si="122"/>
        <v>0</v>
      </c>
      <c r="BD192" s="95">
        <f t="shared" si="122"/>
        <v>0</v>
      </c>
      <c r="BE192" s="95">
        <f t="shared" si="122"/>
        <v>0</v>
      </c>
      <c r="BF192" s="95">
        <f t="shared" si="122"/>
        <v>0</v>
      </c>
      <c r="BG192" s="95">
        <f t="shared" si="122"/>
        <v>0</v>
      </c>
      <c r="BH192" s="95">
        <f t="shared" si="122"/>
        <v>0</v>
      </c>
      <c r="BI192" s="95">
        <f t="shared" si="122"/>
        <v>0</v>
      </c>
      <c r="BJ192" s="95">
        <f t="shared" si="122"/>
        <v>0</v>
      </c>
      <c r="BK192" s="95">
        <f t="shared" si="122"/>
        <v>0</v>
      </c>
      <c r="BL192" s="95">
        <f t="shared" si="122"/>
        <v>0</v>
      </c>
      <c r="BM192" s="95">
        <f t="shared" si="122"/>
        <v>0</v>
      </c>
      <c r="BN192" s="95">
        <f t="shared" si="122"/>
        <v>0</v>
      </c>
      <c r="BO192" s="95">
        <f t="shared" si="122"/>
        <v>0</v>
      </c>
      <c r="BP192" s="95">
        <f t="shared" si="122"/>
        <v>0</v>
      </c>
      <c r="BQ192" s="95">
        <f t="shared" si="122"/>
        <v>0</v>
      </c>
      <c r="BR192" s="95">
        <f t="shared" si="122"/>
        <v>0</v>
      </c>
      <c r="BS192" s="95">
        <f t="shared" ref="BS192:CH192" si="123">(BS$56*$C$17)+(BS$57*$D$17)+(BS$58*$D$17)+(BS$59*$C$17)</f>
        <v>0</v>
      </c>
      <c r="BT192" s="95">
        <f t="shared" si="123"/>
        <v>0</v>
      </c>
      <c r="BU192" s="95">
        <f t="shared" si="123"/>
        <v>0</v>
      </c>
      <c r="BV192" s="95">
        <f t="shared" si="123"/>
        <v>0</v>
      </c>
      <c r="BW192" s="95">
        <f t="shared" si="123"/>
        <v>0</v>
      </c>
      <c r="BX192" s="95">
        <f t="shared" si="123"/>
        <v>0</v>
      </c>
      <c r="BY192" s="95">
        <f t="shared" si="123"/>
        <v>0</v>
      </c>
      <c r="BZ192" s="95">
        <f t="shared" si="123"/>
        <v>0</v>
      </c>
      <c r="CA192" s="95">
        <f t="shared" si="123"/>
        <v>0</v>
      </c>
      <c r="CB192" s="95">
        <f t="shared" si="123"/>
        <v>0</v>
      </c>
      <c r="CC192" s="95">
        <f t="shared" si="123"/>
        <v>0</v>
      </c>
      <c r="CD192" s="95">
        <f t="shared" si="123"/>
        <v>0</v>
      </c>
      <c r="CE192" s="95">
        <f t="shared" si="123"/>
        <v>0</v>
      </c>
      <c r="CF192" s="95">
        <f t="shared" si="123"/>
        <v>0</v>
      </c>
      <c r="CG192" s="95">
        <f t="shared" si="123"/>
        <v>0</v>
      </c>
      <c r="CH192" s="95">
        <f t="shared" si="123"/>
        <v>0</v>
      </c>
    </row>
    <row r="193" spans="2:86">
      <c r="B193" t="s">
        <v>98</v>
      </c>
      <c r="E193" s="90">
        <f>SUM(G193:CH193)</f>
        <v>34448.57533262136</v>
      </c>
      <c r="G193" s="95">
        <f t="shared" ref="G193:BR193" si="124">(G$70*$C$17)+(G$71*$D$17)+(G$72*$D$17)+(G$73*$C$17)</f>
        <v>0</v>
      </c>
      <c r="H193" s="95">
        <f t="shared" si="124"/>
        <v>0</v>
      </c>
      <c r="I193" s="95">
        <f t="shared" si="124"/>
        <v>0</v>
      </c>
      <c r="J193" s="95">
        <f t="shared" si="124"/>
        <v>0</v>
      </c>
      <c r="K193" s="95">
        <f t="shared" si="124"/>
        <v>0</v>
      </c>
      <c r="L193" s="95">
        <f t="shared" si="124"/>
        <v>0</v>
      </c>
      <c r="M193" s="95">
        <f t="shared" si="124"/>
        <v>0</v>
      </c>
      <c r="N193" s="95">
        <f t="shared" si="124"/>
        <v>0</v>
      </c>
      <c r="O193" s="95">
        <f t="shared" si="124"/>
        <v>0</v>
      </c>
      <c r="P193" s="95">
        <f t="shared" si="124"/>
        <v>0</v>
      </c>
      <c r="Q193" s="95">
        <f t="shared" si="124"/>
        <v>0</v>
      </c>
      <c r="R193" s="95">
        <f t="shared" si="124"/>
        <v>0</v>
      </c>
      <c r="S193" s="95">
        <f t="shared" si="124"/>
        <v>0</v>
      </c>
      <c r="T193" s="95">
        <f t="shared" si="124"/>
        <v>0</v>
      </c>
      <c r="U193" s="95">
        <f t="shared" si="124"/>
        <v>0</v>
      </c>
      <c r="V193" s="95">
        <f t="shared" si="124"/>
        <v>0</v>
      </c>
      <c r="W193" s="95">
        <f t="shared" si="124"/>
        <v>0</v>
      </c>
      <c r="X193" s="95">
        <f t="shared" si="124"/>
        <v>0</v>
      </c>
      <c r="Y193" s="95">
        <f t="shared" si="124"/>
        <v>0</v>
      </c>
      <c r="Z193" s="95">
        <f t="shared" si="124"/>
        <v>0</v>
      </c>
      <c r="AA193" s="95">
        <f t="shared" si="124"/>
        <v>0</v>
      </c>
      <c r="AB193" s="95">
        <f t="shared" si="124"/>
        <v>0</v>
      </c>
      <c r="AC193" s="95">
        <f t="shared" si="124"/>
        <v>698.68574929601721</v>
      </c>
      <c r="AD193" s="95">
        <f t="shared" si="124"/>
        <v>563.68574929601721</v>
      </c>
      <c r="AE193" s="95">
        <f t="shared" si="124"/>
        <v>586.18574929601721</v>
      </c>
      <c r="AF193" s="95">
        <f t="shared" si="124"/>
        <v>788.68574929601721</v>
      </c>
      <c r="AG193" s="95">
        <f t="shared" si="124"/>
        <v>586.18574929601721</v>
      </c>
      <c r="AH193" s="95">
        <f t="shared" si="124"/>
        <v>586.18574929601721</v>
      </c>
      <c r="AI193" s="95">
        <f t="shared" si="124"/>
        <v>586.18574929601721</v>
      </c>
      <c r="AJ193" s="95">
        <f t="shared" si="124"/>
        <v>608.68574929601721</v>
      </c>
      <c r="AK193" s="95">
        <f t="shared" si="124"/>
        <v>586.18574929601721</v>
      </c>
      <c r="AL193" s="95">
        <f t="shared" si="124"/>
        <v>608.68574929601721</v>
      </c>
      <c r="AM193" s="95">
        <f t="shared" si="124"/>
        <v>586.18574929601721</v>
      </c>
      <c r="AN193" s="95">
        <f t="shared" si="124"/>
        <v>631.18574929601721</v>
      </c>
      <c r="AO193" s="95">
        <f t="shared" si="124"/>
        <v>608.68574929601721</v>
      </c>
      <c r="AP193" s="95">
        <f t="shared" si="124"/>
        <v>653.68574929601721</v>
      </c>
      <c r="AQ193" s="95">
        <f t="shared" si="124"/>
        <v>586.18574929601721</v>
      </c>
      <c r="AR193" s="95">
        <f t="shared" si="124"/>
        <v>721.18574929601721</v>
      </c>
      <c r="AS193" s="95">
        <f t="shared" si="124"/>
        <v>563.68574929601721</v>
      </c>
      <c r="AT193" s="95">
        <f t="shared" si="124"/>
        <v>586.18574929601721</v>
      </c>
      <c r="AU193" s="95">
        <f t="shared" si="124"/>
        <v>563.68574929601721</v>
      </c>
      <c r="AV193" s="95">
        <f t="shared" si="124"/>
        <v>563.68574929601721</v>
      </c>
      <c r="AW193" s="95">
        <f t="shared" si="124"/>
        <v>563.68574929601721</v>
      </c>
      <c r="AX193" s="95">
        <f t="shared" si="124"/>
        <v>563.68574929601721</v>
      </c>
      <c r="AY193" s="95">
        <f t="shared" si="124"/>
        <v>563.68574929601721</v>
      </c>
      <c r="AZ193" s="95">
        <f t="shared" si="124"/>
        <v>563.68574929601721</v>
      </c>
      <c r="BA193" s="95">
        <f t="shared" si="124"/>
        <v>563.68574929601721</v>
      </c>
      <c r="BB193" s="95">
        <f t="shared" si="124"/>
        <v>563.68574929601721</v>
      </c>
      <c r="BC193" s="95">
        <f t="shared" si="124"/>
        <v>676.18574929601721</v>
      </c>
      <c r="BD193" s="95">
        <f t="shared" si="124"/>
        <v>698.68574929601721</v>
      </c>
      <c r="BE193" s="95">
        <f t="shared" si="124"/>
        <v>890.66159797565433</v>
      </c>
      <c r="BF193" s="95">
        <f t="shared" si="124"/>
        <v>600.78648092206095</v>
      </c>
      <c r="BG193" s="95">
        <f t="shared" si="124"/>
        <v>634.1471150802804</v>
      </c>
      <c r="BH193" s="95">
        <f t="shared" si="124"/>
        <v>4497.5673966034228</v>
      </c>
      <c r="BI193" s="95">
        <f t="shared" si="124"/>
        <v>4803.0815799396205</v>
      </c>
      <c r="BJ193" s="95">
        <f t="shared" si="124"/>
        <v>4708.1056215475328</v>
      </c>
      <c r="BK193" s="95">
        <f t="shared" si="124"/>
        <v>1293.240812035413</v>
      </c>
      <c r="BL193" s="95">
        <f t="shared" si="124"/>
        <v>0.2837482288980519</v>
      </c>
      <c r="BM193" s="95">
        <f t="shared" si="124"/>
        <v>0</v>
      </c>
      <c r="BN193" s="95">
        <f t="shared" si="124"/>
        <v>0</v>
      </c>
      <c r="BO193" s="95">
        <f t="shared" si="124"/>
        <v>0</v>
      </c>
      <c r="BP193" s="95">
        <f t="shared" si="124"/>
        <v>0</v>
      </c>
      <c r="BQ193" s="95">
        <f t="shared" si="124"/>
        <v>0</v>
      </c>
      <c r="BR193" s="95">
        <f t="shared" si="124"/>
        <v>0</v>
      </c>
      <c r="BS193" s="95">
        <f t="shared" ref="BS193:CH193" si="125">(BS$70*$C$17)+(BS$71*$D$17)+(BS$72*$D$17)+(BS$73*$C$17)</f>
        <v>0</v>
      </c>
      <c r="BT193" s="95">
        <f t="shared" si="125"/>
        <v>0</v>
      </c>
      <c r="BU193" s="95">
        <f t="shared" si="125"/>
        <v>0</v>
      </c>
      <c r="BV193" s="95">
        <f t="shared" si="125"/>
        <v>0</v>
      </c>
      <c r="BW193" s="95">
        <f t="shared" si="125"/>
        <v>0</v>
      </c>
      <c r="BX193" s="95">
        <f t="shared" si="125"/>
        <v>0</v>
      </c>
      <c r="BY193" s="95">
        <f t="shared" si="125"/>
        <v>0</v>
      </c>
      <c r="BZ193" s="95">
        <f t="shared" si="125"/>
        <v>0</v>
      </c>
      <c r="CA193" s="95">
        <f t="shared" si="125"/>
        <v>0</v>
      </c>
      <c r="CB193" s="95">
        <f t="shared" si="125"/>
        <v>0</v>
      </c>
      <c r="CC193" s="95">
        <f t="shared" si="125"/>
        <v>0</v>
      </c>
      <c r="CD193" s="95">
        <f t="shared" si="125"/>
        <v>0</v>
      </c>
      <c r="CE193" s="95">
        <f t="shared" si="125"/>
        <v>0</v>
      </c>
      <c r="CF193" s="95">
        <f t="shared" si="125"/>
        <v>0</v>
      </c>
      <c r="CG193" s="95">
        <f t="shared" si="125"/>
        <v>0</v>
      </c>
      <c r="CH193" s="95">
        <f t="shared" si="125"/>
        <v>0</v>
      </c>
    </row>
    <row r="194" spans="2:86">
      <c r="B194" t="s">
        <v>88</v>
      </c>
      <c r="E194" s="90">
        <f>SUM(G194:CH194)</f>
        <v>504.5839984265146</v>
      </c>
      <c r="G194" s="95">
        <f t="shared" ref="G194:BR194" si="126">G45</f>
        <v>0</v>
      </c>
      <c r="H194" s="95">
        <f t="shared" si="126"/>
        <v>0</v>
      </c>
      <c r="I194" s="95">
        <f t="shared" si="126"/>
        <v>0</v>
      </c>
      <c r="J194" s="95">
        <f t="shared" si="126"/>
        <v>0</v>
      </c>
      <c r="K194" s="95">
        <f t="shared" si="126"/>
        <v>0</v>
      </c>
      <c r="L194" s="95">
        <f t="shared" si="126"/>
        <v>0</v>
      </c>
      <c r="M194" s="95">
        <f t="shared" si="126"/>
        <v>0</v>
      </c>
      <c r="N194" s="95">
        <f t="shared" si="126"/>
        <v>0</v>
      </c>
      <c r="O194" s="95">
        <f t="shared" si="126"/>
        <v>0</v>
      </c>
      <c r="P194" s="95">
        <f t="shared" si="126"/>
        <v>0</v>
      </c>
      <c r="Q194" s="95">
        <f t="shared" si="126"/>
        <v>0</v>
      </c>
      <c r="R194" s="95">
        <f t="shared" si="126"/>
        <v>0</v>
      </c>
      <c r="S194" s="95">
        <f t="shared" si="126"/>
        <v>0</v>
      </c>
      <c r="T194" s="95">
        <f t="shared" si="126"/>
        <v>0</v>
      </c>
      <c r="U194" s="95">
        <f t="shared" si="126"/>
        <v>0</v>
      </c>
      <c r="V194" s="95">
        <f t="shared" si="126"/>
        <v>8.64</v>
      </c>
      <c r="W194" s="95">
        <f t="shared" si="126"/>
        <v>0</v>
      </c>
      <c r="X194" s="95">
        <f t="shared" si="126"/>
        <v>23.187832499999999</v>
      </c>
      <c r="Y194" s="95">
        <f t="shared" si="126"/>
        <v>0</v>
      </c>
      <c r="Z194" s="95">
        <f t="shared" si="126"/>
        <v>15.925312499999997</v>
      </c>
      <c r="AA194" s="95">
        <f t="shared" si="126"/>
        <v>10.479540000000002</v>
      </c>
      <c r="AB194" s="95">
        <f t="shared" si="126"/>
        <v>10.815967499999999</v>
      </c>
      <c r="AC194" s="95">
        <f t="shared" si="126"/>
        <v>9.5176125000000003</v>
      </c>
      <c r="AD194" s="95">
        <f t="shared" si="126"/>
        <v>10.319302050473187</v>
      </c>
      <c r="AE194" s="95">
        <f t="shared" si="126"/>
        <v>10.319302050473187</v>
      </c>
      <c r="AF194" s="95">
        <f t="shared" si="126"/>
        <v>10.654679367113566</v>
      </c>
      <c r="AG194" s="95">
        <f t="shared" si="126"/>
        <v>10.654679367113566</v>
      </c>
      <c r="AH194" s="95">
        <f t="shared" si="126"/>
        <v>11.000956446544757</v>
      </c>
      <c r="AI194" s="95">
        <f t="shared" si="126"/>
        <v>11.000956446544757</v>
      </c>
      <c r="AJ194" s="95">
        <f t="shared" si="126"/>
        <v>11.358487531057461</v>
      </c>
      <c r="AK194" s="95">
        <f t="shared" si="126"/>
        <v>11.358487531057461</v>
      </c>
      <c r="AL194" s="95">
        <f t="shared" si="126"/>
        <v>11.727638375816829</v>
      </c>
      <c r="AM194" s="95">
        <f t="shared" si="126"/>
        <v>11.727638375816829</v>
      </c>
      <c r="AN194" s="95">
        <f t="shared" si="126"/>
        <v>12.02082933521225</v>
      </c>
      <c r="AO194" s="95">
        <f t="shared" si="126"/>
        <v>12.02082933521225</v>
      </c>
      <c r="AP194" s="95">
        <f t="shared" si="126"/>
        <v>12.321350068592555</v>
      </c>
      <c r="AQ194" s="95">
        <f t="shared" si="126"/>
        <v>12.321350068592555</v>
      </c>
      <c r="AR194" s="95">
        <f t="shared" si="126"/>
        <v>12.629383820307369</v>
      </c>
      <c r="AS194" s="95">
        <f t="shared" si="126"/>
        <v>12.629383820307369</v>
      </c>
      <c r="AT194" s="95">
        <f t="shared" si="126"/>
        <v>12.945118415815051</v>
      </c>
      <c r="AU194" s="95">
        <f t="shared" si="126"/>
        <v>12.945118415815051</v>
      </c>
      <c r="AV194" s="95">
        <f t="shared" si="126"/>
        <v>13.268746376210427</v>
      </c>
      <c r="AW194" s="95">
        <f t="shared" si="126"/>
        <v>13.268746376210427</v>
      </c>
      <c r="AX194" s="95">
        <f t="shared" si="126"/>
        <v>13.600465035615686</v>
      </c>
      <c r="AY194" s="95">
        <f t="shared" si="126"/>
        <v>13.600465035615686</v>
      </c>
      <c r="AZ194" s="95">
        <f t="shared" si="126"/>
        <v>13.940476661506075</v>
      </c>
      <c r="BA194" s="95">
        <f t="shared" si="126"/>
        <v>13.940476661506075</v>
      </c>
      <c r="BB194" s="95">
        <f t="shared" si="126"/>
        <v>14.288988578043726</v>
      </c>
      <c r="BC194" s="95">
        <f t="shared" si="126"/>
        <v>14.288988578043726</v>
      </c>
      <c r="BD194" s="95">
        <f t="shared" si="126"/>
        <v>14.646213292494819</v>
      </c>
      <c r="BE194" s="95">
        <f t="shared" si="126"/>
        <v>14.646213292494819</v>
      </c>
      <c r="BF194" s="95">
        <f t="shared" si="126"/>
        <v>15.012368624807188</v>
      </c>
      <c r="BG194" s="95">
        <f t="shared" si="126"/>
        <v>15.012368624807188</v>
      </c>
      <c r="BH194" s="95">
        <f t="shared" si="126"/>
        <v>15.387677840427367</v>
      </c>
      <c r="BI194" s="95">
        <f t="shared" si="126"/>
        <v>15.387677840427367</v>
      </c>
      <c r="BJ194" s="95">
        <f t="shared" si="126"/>
        <v>15.772369786438047</v>
      </c>
      <c r="BK194" s="95">
        <f t="shared" si="126"/>
        <v>0</v>
      </c>
      <c r="BL194" s="95">
        <f t="shared" si="126"/>
        <v>0</v>
      </c>
      <c r="BM194" s="95">
        <f t="shared" si="126"/>
        <v>0</v>
      </c>
      <c r="BN194" s="95">
        <f t="shared" si="126"/>
        <v>0</v>
      </c>
      <c r="BO194" s="95">
        <f t="shared" si="126"/>
        <v>0</v>
      </c>
      <c r="BP194" s="95">
        <f t="shared" si="126"/>
        <v>0</v>
      </c>
      <c r="BQ194" s="95">
        <f t="shared" si="126"/>
        <v>0</v>
      </c>
      <c r="BR194" s="95">
        <f t="shared" si="126"/>
        <v>0</v>
      </c>
      <c r="BS194" s="95">
        <f t="shared" ref="BS194:CH194" si="127">BS45</f>
        <v>0</v>
      </c>
      <c r="BT194" s="95">
        <f t="shared" si="127"/>
        <v>0</v>
      </c>
      <c r="BU194" s="95">
        <f t="shared" si="127"/>
        <v>0</v>
      </c>
      <c r="BV194" s="95">
        <f t="shared" si="127"/>
        <v>0</v>
      </c>
      <c r="BW194" s="95">
        <f t="shared" si="127"/>
        <v>0</v>
      </c>
      <c r="BX194" s="95">
        <f t="shared" si="127"/>
        <v>0</v>
      </c>
      <c r="BY194" s="95">
        <f t="shared" si="127"/>
        <v>0</v>
      </c>
      <c r="BZ194" s="95">
        <f t="shared" si="127"/>
        <v>0</v>
      </c>
      <c r="CA194" s="95">
        <f t="shared" si="127"/>
        <v>0</v>
      </c>
      <c r="CB194" s="95">
        <f t="shared" si="127"/>
        <v>0</v>
      </c>
      <c r="CC194" s="95">
        <f t="shared" si="127"/>
        <v>0</v>
      </c>
      <c r="CD194" s="95">
        <f t="shared" si="127"/>
        <v>0</v>
      </c>
      <c r="CE194" s="95">
        <f t="shared" si="127"/>
        <v>0</v>
      </c>
      <c r="CF194" s="95">
        <f t="shared" si="127"/>
        <v>0</v>
      </c>
      <c r="CG194" s="95">
        <f t="shared" si="127"/>
        <v>0</v>
      </c>
      <c r="CH194" s="95">
        <f t="shared" si="127"/>
        <v>0</v>
      </c>
    </row>
    <row r="195" spans="2:86">
      <c r="E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row>
    <row r="196" spans="2:86">
      <c r="B196" s="63" t="s">
        <v>89</v>
      </c>
      <c r="E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row>
    <row r="197" spans="2:86">
      <c r="E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row>
    <row r="198" spans="2:86">
      <c r="B198" t="s">
        <v>99</v>
      </c>
      <c r="E198" s="88">
        <f>SUM(G198:CH198)</f>
        <v>44861.418994038984</v>
      </c>
      <c r="F198" s="63"/>
      <c r="G198" s="95">
        <f t="shared" ref="G198:BR198" si="128">SUM(G192:G193)</f>
        <v>0</v>
      </c>
      <c r="H198" s="95">
        <f t="shared" si="128"/>
        <v>0</v>
      </c>
      <c r="I198" s="95">
        <f t="shared" si="128"/>
        <v>0</v>
      </c>
      <c r="J198" s="95">
        <f t="shared" si="128"/>
        <v>0</v>
      </c>
      <c r="K198" s="95">
        <f t="shared" si="128"/>
        <v>0</v>
      </c>
      <c r="L198" s="95">
        <f t="shared" si="128"/>
        <v>0</v>
      </c>
      <c r="M198" s="95">
        <f t="shared" si="128"/>
        <v>439.79877899999997</v>
      </c>
      <c r="N198" s="95">
        <f t="shared" si="128"/>
        <v>698.68574999999998</v>
      </c>
      <c r="O198" s="95">
        <f t="shared" si="128"/>
        <v>743.68574999999998</v>
      </c>
      <c r="P198" s="95">
        <f t="shared" si="128"/>
        <v>0</v>
      </c>
      <c r="Q198" s="95">
        <f t="shared" si="128"/>
        <v>0</v>
      </c>
      <c r="R198" s="95">
        <f t="shared" si="128"/>
        <v>0</v>
      </c>
      <c r="S198" s="95">
        <f t="shared" si="128"/>
        <v>0</v>
      </c>
      <c r="T198" s="95">
        <f t="shared" si="128"/>
        <v>0</v>
      </c>
      <c r="U198" s="95">
        <f t="shared" si="128"/>
        <v>0</v>
      </c>
      <c r="V198" s="95">
        <f t="shared" si="128"/>
        <v>4537.4884200000006</v>
      </c>
      <c r="W198" s="95">
        <f t="shared" si="128"/>
        <v>631.18574999999998</v>
      </c>
      <c r="X198" s="95">
        <f t="shared" si="128"/>
        <v>563.68574929601721</v>
      </c>
      <c r="Y198" s="95">
        <f t="shared" si="128"/>
        <v>653.68574929601721</v>
      </c>
      <c r="Z198" s="95">
        <f t="shared" si="128"/>
        <v>653.68574929601721</v>
      </c>
      <c r="AA198" s="95">
        <f t="shared" si="128"/>
        <v>0</v>
      </c>
      <c r="AB198" s="95">
        <f t="shared" si="128"/>
        <v>1490.9419645295343</v>
      </c>
      <c r="AC198" s="95">
        <f t="shared" si="128"/>
        <v>698.68574929601721</v>
      </c>
      <c r="AD198" s="95">
        <f t="shared" si="128"/>
        <v>563.68574929601721</v>
      </c>
      <c r="AE198" s="95">
        <f t="shared" si="128"/>
        <v>586.18574929601721</v>
      </c>
      <c r="AF198" s="95">
        <f t="shared" si="128"/>
        <v>788.68574929601721</v>
      </c>
      <c r="AG198" s="95">
        <f t="shared" si="128"/>
        <v>586.18574929601721</v>
      </c>
      <c r="AH198" s="95">
        <f t="shared" si="128"/>
        <v>586.18574929601721</v>
      </c>
      <c r="AI198" s="95">
        <f t="shared" si="128"/>
        <v>586.18574929601721</v>
      </c>
      <c r="AJ198" s="95">
        <f t="shared" si="128"/>
        <v>608.68574929601721</v>
      </c>
      <c r="AK198" s="95">
        <f t="shared" si="128"/>
        <v>586.18574929601721</v>
      </c>
      <c r="AL198" s="95">
        <f t="shared" si="128"/>
        <v>608.68574929601721</v>
      </c>
      <c r="AM198" s="95">
        <f t="shared" si="128"/>
        <v>586.18574929601721</v>
      </c>
      <c r="AN198" s="95">
        <f t="shared" si="128"/>
        <v>631.18574929601721</v>
      </c>
      <c r="AO198" s="95">
        <f t="shared" si="128"/>
        <v>608.68574929601721</v>
      </c>
      <c r="AP198" s="95">
        <f t="shared" si="128"/>
        <v>653.68574929601721</v>
      </c>
      <c r="AQ198" s="95">
        <f t="shared" si="128"/>
        <v>586.18574929601721</v>
      </c>
      <c r="AR198" s="95">
        <f t="shared" si="128"/>
        <v>721.18574929601721</v>
      </c>
      <c r="AS198" s="95">
        <f t="shared" si="128"/>
        <v>563.68574929601721</v>
      </c>
      <c r="AT198" s="95">
        <f t="shared" si="128"/>
        <v>586.18574929601721</v>
      </c>
      <c r="AU198" s="95">
        <f t="shared" si="128"/>
        <v>563.68574929601721</v>
      </c>
      <c r="AV198" s="95">
        <f t="shared" si="128"/>
        <v>563.68574929601721</v>
      </c>
      <c r="AW198" s="95">
        <f t="shared" si="128"/>
        <v>563.68574929601721</v>
      </c>
      <c r="AX198" s="95">
        <f t="shared" si="128"/>
        <v>563.68574929601721</v>
      </c>
      <c r="AY198" s="95">
        <f t="shared" si="128"/>
        <v>563.68574929601721</v>
      </c>
      <c r="AZ198" s="95">
        <f t="shared" si="128"/>
        <v>563.68574929601721</v>
      </c>
      <c r="BA198" s="95">
        <f t="shared" si="128"/>
        <v>563.68574929601721</v>
      </c>
      <c r="BB198" s="95">
        <f t="shared" si="128"/>
        <v>563.68574929601721</v>
      </c>
      <c r="BC198" s="95">
        <f t="shared" si="128"/>
        <v>676.18574929601721</v>
      </c>
      <c r="BD198" s="95">
        <f t="shared" si="128"/>
        <v>698.68574929601721</v>
      </c>
      <c r="BE198" s="95">
        <f t="shared" si="128"/>
        <v>890.66159797565433</v>
      </c>
      <c r="BF198" s="95">
        <f t="shared" si="128"/>
        <v>600.78648092206095</v>
      </c>
      <c r="BG198" s="95">
        <f t="shared" si="128"/>
        <v>634.1471150802804</v>
      </c>
      <c r="BH198" s="95">
        <f t="shared" si="128"/>
        <v>4497.5673966034228</v>
      </c>
      <c r="BI198" s="95">
        <f t="shared" si="128"/>
        <v>4803.0815799396205</v>
      </c>
      <c r="BJ198" s="95">
        <f t="shared" si="128"/>
        <v>4708.1056215475328</v>
      </c>
      <c r="BK198" s="95">
        <f t="shared" si="128"/>
        <v>1293.240812035413</v>
      </c>
      <c r="BL198" s="95">
        <f t="shared" si="128"/>
        <v>0.2837482288980519</v>
      </c>
      <c r="BM198" s="95">
        <f t="shared" si="128"/>
        <v>0</v>
      </c>
      <c r="BN198" s="95">
        <f t="shared" si="128"/>
        <v>0</v>
      </c>
      <c r="BO198" s="95">
        <f t="shared" si="128"/>
        <v>0</v>
      </c>
      <c r="BP198" s="95">
        <f t="shared" si="128"/>
        <v>0</v>
      </c>
      <c r="BQ198" s="95">
        <f t="shared" si="128"/>
        <v>0</v>
      </c>
      <c r="BR198" s="95">
        <f t="shared" si="128"/>
        <v>0</v>
      </c>
      <c r="BS198" s="95">
        <f t="shared" ref="BS198:CH198" si="129">SUM(BS192:BS193)</f>
        <v>0</v>
      </c>
      <c r="BT198" s="95">
        <f t="shared" si="129"/>
        <v>0</v>
      </c>
      <c r="BU198" s="95">
        <f t="shared" si="129"/>
        <v>0</v>
      </c>
      <c r="BV198" s="95">
        <f t="shared" si="129"/>
        <v>0</v>
      </c>
      <c r="BW198" s="95">
        <f t="shared" si="129"/>
        <v>0</v>
      </c>
      <c r="BX198" s="95">
        <f t="shared" si="129"/>
        <v>0</v>
      </c>
      <c r="BY198" s="95">
        <f t="shared" si="129"/>
        <v>0</v>
      </c>
      <c r="BZ198" s="95">
        <f t="shared" si="129"/>
        <v>0</v>
      </c>
      <c r="CA198" s="95">
        <f t="shared" si="129"/>
        <v>0</v>
      </c>
      <c r="CB198" s="95">
        <f t="shared" si="129"/>
        <v>0</v>
      </c>
      <c r="CC198" s="95">
        <f t="shared" si="129"/>
        <v>0</v>
      </c>
      <c r="CD198" s="95">
        <f t="shared" si="129"/>
        <v>0</v>
      </c>
      <c r="CE198" s="95">
        <f t="shared" si="129"/>
        <v>0</v>
      </c>
      <c r="CF198" s="95">
        <f t="shared" si="129"/>
        <v>0</v>
      </c>
      <c r="CG198" s="95">
        <f t="shared" si="129"/>
        <v>0</v>
      </c>
      <c r="CH198" s="95">
        <f t="shared" si="129"/>
        <v>0</v>
      </c>
    </row>
    <row r="199" spans="2:86">
      <c r="B199" t="s">
        <v>100</v>
      </c>
      <c r="E199" s="90">
        <f>SUM(G199:CH199)</f>
        <v>32672.718994038943</v>
      </c>
      <c r="F199" s="63"/>
      <c r="G199" s="91">
        <f t="shared" ref="G199:BR199" si="130">SUM(G191,G198)</f>
        <v>-0.9</v>
      </c>
      <c r="H199" s="91">
        <f t="shared" si="130"/>
        <v>0</v>
      </c>
      <c r="I199" s="91">
        <f t="shared" si="130"/>
        <v>0</v>
      </c>
      <c r="J199" s="91">
        <f t="shared" si="130"/>
        <v>0</v>
      </c>
      <c r="K199" s="91">
        <f t="shared" si="130"/>
        <v>0</v>
      </c>
      <c r="L199" s="91">
        <f t="shared" si="130"/>
        <v>-12187.800000000001</v>
      </c>
      <c r="M199" s="91">
        <f t="shared" si="130"/>
        <v>439.79877899999997</v>
      </c>
      <c r="N199" s="91">
        <f t="shared" si="130"/>
        <v>698.68574999999998</v>
      </c>
      <c r="O199" s="91">
        <f t="shared" si="130"/>
        <v>743.68574999999998</v>
      </c>
      <c r="P199" s="91">
        <f t="shared" si="130"/>
        <v>0</v>
      </c>
      <c r="Q199" s="91">
        <f t="shared" si="130"/>
        <v>0</v>
      </c>
      <c r="R199" s="91">
        <f t="shared" si="130"/>
        <v>0</v>
      </c>
      <c r="S199" s="91">
        <f t="shared" si="130"/>
        <v>0</v>
      </c>
      <c r="T199" s="91">
        <f t="shared" si="130"/>
        <v>0</v>
      </c>
      <c r="U199" s="91">
        <f t="shared" si="130"/>
        <v>0</v>
      </c>
      <c r="V199" s="91">
        <f t="shared" si="130"/>
        <v>4537.4884200000006</v>
      </c>
      <c r="W199" s="91">
        <f t="shared" si="130"/>
        <v>631.18574999999998</v>
      </c>
      <c r="X199" s="91">
        <f t="shared" si="130"/>
        <v>563.68574929601721</v>
      </c>
      <c r="Y199" s="91">
        <f t="shared" si="130"/>
        <v>653.68574929601721</v>
      </c>
      <c r="Z199" s="91">
        <f t="shared" si="130"/>
        <v>653.68574929601721</v>
      </c>
      <c r="AA199" s="91">
        <f t="shared" si="130"/>
        <v>0</v>
      </c>
      <c r="AB199" s="91">
        <f t="shared" si="130"/>
        <v>1490.9419645295343</v>
      </c>
      <c r="AC199" s="91">
        <f t="shared" si="130"/>
        <v>698.68574929601721</v>
      </c>
      <c r="AD199" s="91">
        <f t="shared" si="130"/>
        <v>563.68574929601721</v>
      </c>
      <c r="AE199" s="91">
        <f t="shared" si="130"/>
        <v>586.18574929601721</v>
      </c>
      <c r="AF199" s="91">
        <f t="shared" si="130"/>
        <v>788.68574929601721</v>
      </c>
      <c r="AG199" s="91">
        <f t="shared" si="130"/>
        <v>586.18574929601721</v>
      </c>
      <c r="AH199" s="91">
        <f t="shared" si="130"/>
        <v>586.18574929601721</v>
      </c>
      <c r="AI199" s="91">
        <f t="shared" si="130"/>
        <v>586.18574929601721</v>
      </c>
      <c r="AJ199" s="91">
        <f t="shared" si="130"/>
        <v>608.68574929601721</v>
      </c>
      <c r="AK199" s="91">
        <f t="shared" si="130"/>
        <v>586.18574929601721</v>
      </c>
      <c r="AL199" s="91">
        <f t="shared" si="130"/>
        <v>608.68574929601721</v>
      </c>
      <c r="AM199" s="91">
        <f t="shared" si="130"/>
        <v>586.18574929601721</v>
      </c>
      <c r="AN199" s="91">
        <f t="shared" si="130"/>
        <v>631.18574929601721</v>
      </c>
      <c r="AO199" s="91">
        <f t="shared" si="130"/>
        <v>608.68574929601721</v>
      </c>
      <c r="AP199" s="91">
        <f t="shared" si="130"/>
        <v>653.68574929601721</v>
      </c>
      <c r="AQ199" s="91">
        <f t="shared" si="130"/>
        <v>586.18574929601721</v>
      </c>
      <c r="AR199" s="91">
        <f t="shared" si="130"/>
        <v>721.18574929601721</v>
      </c>
      <c r="AS199" s="91">
        <f t="shared" si="130"/>
        <v>563.68574929601721</v>
      </c>
      <c r="AT199" s="91">
        <f t="shared" si="130"/>
        <v>586.18574929601721</v>
      </c>
      <c r="AU199" s="91">
        <f t="shared" si="130"/>
        <v>563.68574929601721</v>
      </c>
      <c r="AV199" s="91">
        <f t="shared" si="130"/>
        <v>563.68574929601721</v>
      </c>
      <c r="AW199" s="91">
        <f t="shared" si="130"/>
        <v>563.68574929601721</v>
      </c>
      <c r="AX199" s="91">
        <f t="shared" si="130"/>
        <v>563.68574929601721</v>
      </c>
      <c r="AY199" s="91">
        <f t="shared" si="130"/>
        <v>563.68574929601721</v>
      </c>
      <c r="AZ199" s="91">
        <f t="shared" si="130"/>
        <v>563.68574929601721</v>
      </c>
      <c r="BA199" s="91">
        <f t="shared" si="130"/>
        <v>563.68574929601721</v>
      </c>
      <c r="BB199" s="91">
        <f t="shared" si="130"/>
        <v>563.68574929601721</v>
      </c>
      <c r="BC199" s="91">
        <f t="shared" si="130"/>
        <v>676.18574929601721</v>
      </c>
      <c r="BD199" s="91">
        <f t="shared" si="130"/>
        <v>698.68574929601721</v>
      </c>
      <c r="BE199" s="91">
        <f t="shared" si="130"/>
        <v>890.66159797565433</v>
      </c>
      <c r="BF199" s="91">
        <f t="shared" si="130"/>
        <v>600.78648092206095</v>
      </c>
      <c r="BG199" s="91">
        <f t="shared" si="130"/>
        <v>634.1471150802804</v>
      </c>
      <c r="BH199" s="91">
        <f t="shared" si="130"/>
        <v>4497.5673966034228</v>
      </c>
      <c r="BI199" s="91">
        <f t="shared" si="130"/>
        <v>4803.0815799396205</v>
      </c>
      <c r="BJ199" s="91">
        <f t="shared" si="130"/>
        <v>4708.1056215475328</v>
      </c>
      <c r="BK199" s="91">
        <f t="shared" si="130"/>
        <v>1293.240812035413</v>
      </c>
      <c r="BL199" s="91">
        <f t="shared" si="130"/>
        <v>0.2837482288980519</v>
      </c>
      <c r="BM199" s="91">
        <f t="shared" si="130"/>
        <v>0</v>
      </c>
      <c r="BN199" s="91">
        <f t="shared" si="130"/>
        <v>0</v>
      </c>
      <c r="BO199" s="91">
        <f t="shared" si="130"/>
        <v>0</v>
      </c>
      <c r="BP199" s="91">
        <f t="shared" si="130"/>
        <v>0</v>
      </c>
      <c r="BQ199" s="91">
        <f t="shared" si="130"/>
        <v>0</v>
      </c>
      <c r="BR199" s="91">
        <f t="shared" si="130"/>
        <v>0</v>
      </c>
      <c r="BS199" s="91">
        <f t="shared" ref="BS199:CH199" si="131">SUM(BS191,BS198)</f>
        <v>0</v>
      </c>
      <c r="BT199" s="91">
        <f t="shared" si="131"/>
        <v>0</v>
      </c>
      <c r="BU199" s="91">
        <f t="shared" si="131"/>
        <v>0</v>
      </c>
      <c r="BV199" s="91">
        <f t="shared" si="131"/>
        <v>0</v>
      </c>
      <c r="BW199" s="91">
        <f t="shared" si="131"/>
        <v>0</v>
      </c>
      <c r="BX199" s="91">
        <f t="shared" si="131"/>
        <v>0</v>
      </c>
      <c r="BY199" s="91">
        <f t="shared" si="131"/>
        <v>0</v>
      </c>
      <c r="BZ199" s="91">
        <f t="shared" si="131"/>
        <v>0</v>
      </c>
      <c r="CA199" s="91">
        <f t="shared" si="131"/>
        <v>0</v>
      </c>
      <c r="CB199" s="91">
        <f t="shared" si="131"/>
        <v>0</v>
      </c>
      <c r="CC199" s="91">
        <f t="shared" si="131"/>
        <v>0</v>
      </c>
      <c r="CD199" s="91">
        <f t="shared" si="131"/>
        <v>0</v>
      </c>
      <c r="CE199" s="91">
        <f t="shared" si="131"/>
        <v>0</v>
      </c>
      <c r="CF199" s="91">
        <f t="shared" si="131"/>
        <v>0</v>
      </c>
      <c r="CG199" s="91">
        <f t="shared" si="131"/>
        <v>0</v>
      </c>
      <c r="CH199" s="91">
        <f t="shared" si="131"/>
        <v>0</v>
      </c>
    </row>
    <row r="200" spans="2:86">
      <c r="B200" t="s">
        <v>101</v>
      </c>
      <c r="E200" s="88">
        <f>SUM(G200:CH200)</f>
        <v>-1077.1705892863961</v>
      </c>
      <c r="G200" s="95">
        <f t="shared" ref="G200:BR200" si="132">IF(G$3&lt;$C$9,G199,0)</f>
        <v>-0.9</v>
      </c>
      <c r="H200" s="95">
        <f t="shared" si="132"/>
        <v>0</v>
      </c>
      <c r="I200" s="95">
        <f t="shared" si="132"/>
        <v>0</v>
      </c>
      <c r="J200" s="95">
        <f t="shared" si="132"/>
        <v>0</v>
      </c>
      <c r="K200" s="95">
        <f t="shared" si="132"/>
        <v>0</v>
      </c>
      <c r="L200" s="95">
        <f t="shared" si="132"/>
        <v>-12187.800000000001</v>
      </c>
      <c r="M200" s="95">
        <f t="shared" si="132"/>
        <v>439.79877899999997</v>
      </c>
      <c r="N200" s="95">
        <f t="shared" si="132"/>
        <v>698.68574999999998</v>
      </c>
      <c r="O200" s="95">
        <f t="shared" si="132"/>
        <v>743.68574999999998</v>
      </c>
      <c r="P200" s="95">
        <f t="shared" si="132"/>
        <v>0</v>
      </c>
      <c r="Q200" s="95">
        <f t="shared" si="132"/>
        <v>0</v>
      </c>
      <c r="R200" s="95">
        <f t="shared" si="132"/>
        <v>0</v>
      </c>
      <c r="S200" s="95">
        <f t="shared" si="132"/>
        <v>0</v>
      </c>
      <c r="T200" s="95">
        <f t="shared" si="132"/>
        <v>0</v>
      </c>
      <c r="U200" s="95">
        <f t="shared" si="132"/>
        <v>0</v>
      </c>
      <c r="V200" s="95">
        <f t="shared" si="132"/>
        <v>4537.4884200000006</v>
      </c>
      <c r="W200" s="95">
        <f t="shared" si="132"/>
        <v>631.18574999999998</v>
      </c>
      <c r="X200" s="95">
        <f t="shared" si="132"/>
        <v>563.68574929601721</v>
      </c>
      <c r="Y200" s="95">
        <f t="shared" si="132"/>
        <v>653.68574929601721</v>
      </c>
      <c r="Z200" s="95">
        <f t="shared" si="132"/>
        <v>653.68574929601721</v>
      </c>
      <c r="AA200" s="95">
        <f t="shared" si="132"/>
        <v>0</v>
      </c>
      <c r="AB200" s="95">
        <f t="shared" si="132"/>
        <v>1490.9419645295343</v>
      </c>
      <c r="AC200" s="95">
        <f t="shared" si="132"/>
        <v>698.68574929601721</v>
      </c>
      <c r="AD200" s="95">
        <f t="shared" si="132"/>
        <v>0</v>
      </c>
      <c r="AE200" s="95">
        <f t="shared" si="132"/>
        <v>0</v>
      </c>
      <c r="AF200" s="95">
        <f t="shared" si="132"/>
        <v>0</v>
      </c>
      <c r="AG200" s="95">
        <f t="shared" si="132"/>
        <v>0</v>
      </c>
      <c r="AH200" s="95">
        <f t="shared" si="132"/>
        <v>0</v>
      </c>
      <c r="AI200" s="95">
        <f t="shared" si="132"/>
        <v>0</v>
      </c>
      <c r="AJ200" s="95">
        <f t="shared" si="132"/>
        <v>0</v>
      </c>
      <c r="AK200" s="95">
        <f t="shared" si="132"/>
        <v>0</v>
      </c>
      <c r="AL200" s="95">
        <f t="shared" si="132"/>
        <v>0</v>
      </c>
      <c r="AM200" s="95">
        <f t="shared" si="132"/>
        <v>0</v>
      </c>
      <c r="AN200" s="95">
        <f t="shared" si="132"/>
        <v>0</v>
      </c>
      <c r="AO200" s="95">
        <f t="shared" si="132"/>
        <v>0</v>
      </c>
      <c r="AP200" s="95">
        <f t="shared" si="132"/>
        <v>0</v>
      </c>
      <c r="AQ200" s="95">
        <f t="shared" si="132"/>
        <v>0</v>
      </c>
      <c r="AR200" s="95">
        <f t="shared" si="132"/>
        <v>0</v>
      </c>
      <c r="AS200" s="95">
        <f t="shared" si="132"/>
        <v>0</v>
      </c>
      <c r="AT200" s="95">
        <f t="shared" si="132"/>
        <v>0</v>
      </c>
      <c r="AU200" s="95">
        <f t="shared" si="132"/>
        <v>0</v>
      </c>
      <c r="AV200" s="95">
        <f t="shared" si="132"/>
        <v>0</v>
      </c>
      <c r="AW200" s="95">
        <f t="shared" si="132"/>
        <v>0</v>
      </c>
      <c r="AX200" s="95">
        <f t="shared" si="132"/>
        <v>0</v>
      </c>
      <c r="AY200" s="95">
        <f t="shared" si="132"/>
        <v>0</v>
      </c>
      <c r="AZ200" s="95">
        <f t="shared" si="132"/>
        <v>0</v>
      </c>
      <c r="BA200" s="95">
        <f t="shared" si="132"/>
        <v>0</v>
      </c>
      <c r="BB200" s="95">
        <f t="shared" si="132"/>
        <v>0</v>
      </c>
      <c r="BC200" s="95">
        <f t="shared" si="132"/>
        <v>0</v>
      </c>
      <c r="BD200" s="95">
        <f t="shared" si="132"/>
        <v>0</v>
      </c>
      <c r="BE200" s="95">
        <f t="shared" si="132"/>
        <v>0</v>
      </c>
      <c r="BF200" s="95">
        <f t="shared" si="132"/>
        <v>0</v>
      </c>
      <c r="BG200" s="95">
        <f t="shared" si="132"/>
        <v>0</v>
      </c>
      <c r="BH200" s="95">
        <f t="shared" si="132"/>
        <v>0</v>
      </c>
      <c r="BI200" s="95">
        <f t="shared" si="132"/>
        <v>0</v>
      </c>
      <c r="BJ200" s="95">
        <f t="shared" si="132"/>
        <v>0</v>
      </c>
      <c r="BK200" s="95">
        <f t="shared" si="132"/>
        <v>0</v>
      </c>
      <c r="BL200" s="95">
        <f t="shared" si="132"/>
        <v>0</v>
      </c>
      <c r="BM200" s="95">
        <f t="shared" si="132"/>
        <v>0</v>
      </c>
      <c r="BN200" s="95">
        <f t="shared" si="132"/>
        <v>0</v>
      </c>
      <c r="BO200" s="95">
        <f t="shared" si="132"/>
        <v>0</v>
      </c>
      <c r="BP200" s="95">
        <f t="shared" si="132"/>
        <v>0</v>
      </c>
      <c r="BQ200" s="95">
        <f t="shared" si="132"/>
        <v>0</v>
      </c>
      <c r="BR200" s="95">
        <f t="shared" si="132"/>
        <v>0</v>
      </c>
      <c r="BS200" s="95">
        <f t="shared" ref="BS200:CH200" si="133">IF(BS$3&lt;$C$9,BS199,0)</f>
        <v>0</v>
      </c>
      <c r="BT200" s="95">
        <f t="shared" si="133"/>
        <v>0</v>
      </c>
      <c r="BU200" s="95">
        <f t="shared" si="133"/>
        <v>0</v>
      </c>
      <c r="BV200" s="95">
        <f t="shared" si="133"/>
        <v>0</v>
      </c>
      <c r="BW200" s="95">
        <f t="shared" si="133"/>
        <v>0</v>
      </c>
      <c r="BX200" s="95">
        <f t="shared" si="133"/>
        <v>0</v>
      </c>
      <c r="BY200" s="95">
        <f t="shared" si="133"/>
        <v>0</v>
      </c>
      <c r="BZ200" s="95">
        <f t="shared" si="133"/>
        <v>0</v>
      </c>
      <c r="CA200" s="95">
        <f t="shared" si="133"/>
        <v>0</v>
      </c>
      <c r="CB200" s="95">
        <f t="shared" si="133"/>
        <v>0</v>
      </c>
      <c r="CC200" s="95">
        <f t="shared" si="133"/>
        <v>0</v>
      </c>
      <c r="CD200" s="95">
        <f t="shared" si="133"/>
        <v>0</v>
      </c>
      <c r="CE200" s="95">
        <f t="shared" si="133"/>
        <v>0</v>
      </c>
      <c r="CF200" s="95">
        <f t="shared" si="133"/>
        <v>0</v>
      </c>
      <c r="CG200" s="95">
        <f t="shared" si="133"/>
        <v>0</v>
      </c>
      <c r="CH200" s="95">
        <f t="shared" si="133"/>
        <v>0</v>
      </c>
    </row>
    <row r="201" spans="2:86">
      <c r="E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c r="BK201" s="90"/>
      <c r="BL201" s="90"/>
      <c r="BM201" s="90"/>
      <c r="BN201" s="90"/>
      <c r="BO201" s="90"/>
      <c r="BP201" s="90"/>
      <c r="BQ201" s="90"/>
      <c r="BR201" s="90"/>
      <c r="BS201" s="90"/>
      <c r="BT201" s="90"/>
      <c r="BU201" s="90"/>
      <c r="BV201" s="90"/>
      <c r="BW201" s="90"/>
      <c r="BX201" s="90"/>
      <c r="BY201" s="90"/>
      <c r="BZ201" s="90"/>
      <c r="CA201" s="90"/>
      <c r="CB201" s="90"/>
      <c r="CC201" s="90"/>
      <c r="CD201" s="90"/>
      <c r="CE201" s="90"/>
      <c r="CF201" s="90"/>
      <c r="CG201" s="90"/>
      <c r="CH201" s="90"/>
    </row>
    <row r="202" spans="2:86">
      <c r="B202" t="s">
        <v>102</v>
      </c>
      <c r="C202" s="63"/>
      <c r="D202" s="63"/>
      <c r="E202" s="88">
        <f>SUM(G202:CH202)</f>
        <v>45366.002992465466</v>
      </c>
      <c r="F202" s="63"/>
      <c r="G202" s="95">
        <f t="shared" ref="G202:BR202" si="134">G198+G194</f>
        <v>0</v>
      </c>
      <c r="H202" s="95">
        <f t="shared" si="134"/>
        <v>0</v>
      </c>
      <c r="I202" s="95">
        <f t="shared" si="134"/>
        <v>0</v>
      </c>
      <c r="J202" s="95">
        <f t="shared" si="134"/>
        <v>0</v>
      </c>
      <c r="K202" s="95">
        <f t="shared" si="134"/>
        <v>0</v>
      </c>
      <c r="L202" s="95">
        <f t="shared" si="134"/>
        <v>0</v>
      </c>
      <c r="M202" s="95">
        <f t="shared" si="134"/>
        <v>439.79877899999997</v>
      </c>
      <c r="N202" s="95">
        <f t="shared" si="134"/>
        <v>698.68574999999998</v>
      </c>
      <c r="O202" s="95">
        <f t="shared" si="134"/>
        <v>743.68574999999998</v>
      </c>
      <c r="P202" s="95">
        <f t="shared" si="134"/>
        <v>0</v>
      </c>
      <c r="Q202" s="95">
        <f t="shared" si="134"/>
        <v>0</v>
      </c>
      <c r="R202" s="95">
        <f t="shared" si="134"/>
        <v>0</v>
      </c>
      <c r="S202" s="95">
        <f t="shared" si="134"/>
        <v>0</v>
      </c>
      <c r="T202" s="95">
        <f t="shared" si="134"/>
        <v>0</v>
      </c>
      <c r="U202" s="95">
        <f t="shared" si="134"/>
        <v>0</v>
      </c>
      <c r="V202" s="95">
        <f t="shared" si="134"/>
        <v>4546.1284200000009</v>
      </c>
      <c r="W202" s="95">
        <f t="shared" si="134"/>
        <v>631.18574999999998</v>
      </c>
      <c r="X202" s="95">
        <f t="shared" si="134"/>
        <v>586.87358179601722</v>
      </c>
      <c r="Y202" s="95">
        <f t="shared" si="134"/>
        <v>653.68574929601721</v>
      </c>
      <c r="Z202" s="95">
        <f t="shared" si="134"/>
        <v>669.61106179601722</v>
      </c>
      <c r="AA202" s="95">
        <f t="shared" si="134"/>
        <v>10.479540000000002</v>
      </c>
      <c r="AB202" s="95">
        <f t="shared" si="134"/>
        <v>1501.7579320295342</v>
      </c>
      <c r="AC202" s="95">
        <f t="shared" si="134"/>
        <v>708.20336179601725</v>
      </c>
      <c r="AD202" s="95">
        <f t="shared" si="134"/>
        <v>574.0050513464904</v>
      </c>
      <c r="AE202" s="95">
        <f t="shared" si="134"/>
        <v>596.5050513464904</v>
      </c>
      <c r="AF202" s="95">
        <f t="shared" si="134"/>
        <v>799.34042866313075</v>
      </c>
      <c r="AG202" s="95">
        <f t="shared" si="134"/>
        <v>596.84042866313075</v>
      </c>
      <c r="AH202" s="95">
        <f t="shared" si="134"/>
        <v>597.18670574256191</v>
      </c>
      <c r="AI202" s="95">
        <f t="shared" si="134"/>
        <v>597.18670574256191</v>
      </c>
      <c r="AJ202" s="95">
        <f t="shared" si="134"/>
        <v>620.04423682707466</v>
      </c>
      <c r="AK202" s="95">
        <f t="shared" si="134"/>
        <v>597.54423682707466</v>
      </c>
      <c r="AL202" s="95">
        <f t="shared" si="134"/>
        <v>620.41338767183402</v>
      </c>
      <c r="AM202" s="95">
        <f t="shared" si="134"/>
        <v>597.91338767183402</v>
      </c>
      <c r="AN202" s="95">
        <f t="shared" si="134"/>
        <v>643.20657863122949</v>
      </c>
      <c r="AO202" s="95">
        <f t="shared" si="134"/>
        <v>620.70657863122949</v>
      </c>
      <c r="AP202" s="95">
        <f t="shared" si="134"/>
        <v>666.00709936460976</v>
      </c>
      <c r="AQ202" s="95">
        <f t="shared" si="134"/>
        <v>598.50709936460976</v>
      </c>
      <c r="AR202" s="95">
        <f t="shared" si="134"/>
        <v>733.81513311632455</v>
      </c>
      <c r="AS202" s="95">
        <f t="shared" si="134"/>
        <v>576.31513311632455</v>
      </c>
      <c r="AT202" s="95">
        <f t="shared" si="134"/>
        <v>599.13086771183225</v>
      </c>
      <c r="AU202" s="95">
        <f t="shared" si="134"/>
        <v>576.63086771183225</v>
      </c>
      <c r="AV202" s="95">
        <f t="shared" si="134"/>
        <v>576.95449567222761</v>
      </c>
      <c r="AW202" s="95">
        <f t="shared" si="134"/>
        <v>576.95449567222761</v>
      </c>
      <c r="AX202" s="95">
        <f t="shared" si="134"/>
        <v>577.28621433163289</v>
      </c>
      <c r="AY202" s="95">
        <f t="shared" si="134"/>
        <v>577.28621433163289</v>
      </c>
      <c r="AZ202" s="95">
        <f t="shared" si="134"/>
        <v>577.62622595752327</v>
      </c>
      <c r="BA202" s="95">
        <f t="shared" si="134"/>
        <v>577.62622595752327</v>
      </c>
      <c r="BB202" s="95">
        <f t="shared" si="134"/>
        <v>577.97473787406091</v>
      </c>
      <c r="BC202" s="95">
        <f t="shared" si="134"/>
        <v>690.47473787406091</v>
      </c>
      <c r="BD202" s="95">
        <f t="shared" si="134"/>
        <v>713.33196258851206</v>
      </c>
      <c r="BE202" s="95">
        <f t="shared" si="134"/>
        <v>905.30781126814918</v>
      </c>
      <c r="BF202" s="95">
        <f t="shared" si="134"/>
        <v>615.79884954686815</v>
      </c>
      <c r="BG202" s="95">
        <f t="shared" si="134"/>
        <v>649.15948370508761</v>
      </c>
      <c r="BH202" s="95">
        <f t="shared" si="134"/>
        <v>4512.9550744438502</v>
      </c>
      <c r="BI202" s="95">
        <f t="shared" si="134"/>
        <v>4818.4692577800479</v>
      </c>
      <c r="BJ202" s="95">
        <f t="shared" si="134"/>
        <v>4723.8779913339704</v>
      </c>
      <c r="BK202" s="95">
        <f t="shared" si="134"/>
        <v>1293.240812035413</v>
      </c>
      <c r="BL202" s="95">
        <f t="shared" si="134"/>
        <v>0.2837482288980519</v>
      </c>
      <c r="BM202" s="95">
        <f t="shared" si="134"/>
        <v>0</v>
      </c>
      <c r="BN202" s="95">
        <f t="shared" si="134"/>
        <v>0</v>
      </c>
      <c r="BO202" s="95">
        <f t="shared" si="134"/>
        <v>0</v>
      </c>
      <c r="BP202" s="95">
        <f t="shared" si="134"/>
        <v>0</v>
      </c>
      <c r="BQ202" s="95">
        <f t="shared" si="134"/>
        <v>0</v>
      </c>
      <c r="BR202" s="95">
        <f t="shared" si="134"/>
        <v>0</v>
      </c>
      <c r="BS202" s="95">
        <f t="shared" ref="BS202:CH202" si="135">BS198+BS194</f>
        <v>0</v>
      </c>
      <c r="BT202" s="95">
        <f t="shared" si="135"/>
        <v>0</v>
      </c>
      <c r="BU202" s="95">
        <f t="shared" si="135"/>
        <v>0</v>
      </c>
      <c r="BV202" s="95">
        <f t="shared" si="135"/>
        <v>0</v>
      </c>
      <c r="BW202" s="95">
        <f t="shared" si="135"/>
        <v>0</v>
      </c>
      <c r="BX202" s="95">
        <f t="shared" si="135"/>
        <v>0</v>
      </c>
      <c r="BY202" s="95">
        <f t="shared" si="135"/>
        <v>0</v>
      </c>
      <c r="BZ202" s="95">
        <f t="shared" si="135"/>
        <v>0</v>
      </c>
      <c r="CA202" s="95">
        <f t="shared" si="135"/>
        <v>0</v>
      </c>
      <c r="CB202" s="95">
        <f t="shared" si="135"/>
        <v>0</v>
      </c>
      <c r="CC202" s="95">
        <f t="shared" si="135"/>
        <v>0</v>
      </c>
      <c r="CD202" s="95">
        <f t="shared" si="135"/>
        <v>0</v>
      </c>
      <c r="CE202" s="95">
        <f t="shared" si="135"/>
        <v>0</v>
      </c>
      <c r="CF202" s="95">
        <f t="shared" si="135"/>
        <v>0</v>
      </c>
      <c r="CG202" s="95">
        <f t="shared" si="135"/>
        <v>0</v>
      </c>
      <c r="CH202" s="95">
        <f t="shared" si="135"/>
        <v>0</v>
      </c>
    </row>
    <row r="203" spans="2:86">
      <c r="B203" t="s">
        <v>103</v>
      </c>
      <c r="E203" s="90">
        <f>SUM(G203:CH203)</f>
        <v>33177.302992465462</v>
      </c>
      <c r="F203" s="63"/>
      <c r="G203" s="91">
        <f t="shared" ref="G203:BR203" si="136">G199+G194</f>
        <v>-0.9</v>
      </c>
      <c r="H203" s="91">
        <f t="shared" si="136"/>
        <v>0</v>
      </c>
      <c r="I203" s="91">
        <f t="shared" si="136"/>
        <v>0</v>
      </c>
      <c r="J203" s="91">
        <f t="shared" si="136"/>
        <v>0</v>
      </c>
      <c r="K203" s="91">
        <f t="shared" si="136"/>
        <v>0</v>
      </c>
      <c r="L203" s="91">
        <f t="shared" si="136"/>
        <v>-12187.800000000001</v>
      </c>
      <c r="M203" s="91">
        <f t="shared" si="136"/>
        <v>439.79877899999997</v>
      </c>
      <c r="N203" s="91">
        <f t="shared" si="136"/>
        <v>698.68574999999998</v>
      </c>
      <c r="O203" s="91">
        <f t="shared" si="136"/>
        <v>743.68574999999998</v>
      </c>
      <c r="P203" s="91">
        <f t="shared" si="136"/>
        <v>0</v>
      </c>
      <c r="Q203" s="91">
        <f t="shared" si="136"/>
        <v>0</v>
      </c>
      <c r="R203" s="91">
        <f t="shared" si="136"/>
        <v>0</v>
      </c>
      <c r="S203" s="91">
        <f t="shared" si="136"/>
        <v>0</v>
      </c>
      <c r="T203" s="91">
        <f t="shared" si="136"/>
        <v>0</v>
      </c>
      <c r="U203" s="91">
        <f t="shared" si="136"/>
        <v>0</v>
      </c>
      <c r="V203" s="91">
        <f t="shared" si="136"/>
        <v>4546.1284200000009</v>
      </c>
      <c r="W203" s="91">
        <f t="shared" si="136"/>
        <v>631.18574999999998</v>
      </c>
      <c r="X203" s="91">
        <f t="shared" si="136"/>
        <v>586.87358179601722</v>
      </c>
      <c r="Y203" s="91">
        <f t="shared" si="136"/>
        <v>653.68574929601721</v>
      </c>
      <c r="Z203" s="91">
        <f t="shared" si="136"/>
        <v>669.61106179601722</v>
      </c>
      <c r="AA203" s="91">
        <f t="shared" si="136"/>
        <v>10.479540000000002</v>
      </c>
      <c r="AB203" s="91">
        <f t="shared" si="136"/>
        <v>1501.7579320295342</v>
      </c>
      <c r="AC203" s="91">
        <f t="shared" si="136"/>
        <v>708.20336179601725</v>
      </c>
      <c r="AD203" s="91">
        <f t="shared" si="136"/>
        <v>574.0050513464904</v>
      </c>
      <c r="AE203" s="91">
        <f t="shared" si="136"/>
        <v>596.5050513464904</v>
      </c>
      <c r="AF203" s="91">
        <f t="shared" si="136"/>
        <v>799.34042866313075</v>
      </c>
      <c r="AG203" s="91">
        <f t="shared" si="136"/>
        <v>596.84042866313075</v>
      </c>
      <c r="AH203" s="91">
        <f t="shared" si="136"/>
        <v>597.18670574256191</v>
      </c>
      <c r="AI203" s="91">
        <f t="shared" si="136"/>
        <v>597.18670574256191</v>
      </c>
      <c r="AJ203" s="91">
        <f t="shared" si="136"/>
        <v>620.04423682707466</v>
      </c>
      <c r="AK203" s="91">
        <f t="shared" si="136"/>
        <v>597.54423682707466</v>
      </c>
      <c r="AL203" s="91">
        <f t="shared" si="136"/>
        <v>620.41338767183402</v>
      </c>
      <c r="AM203" s="91">
        <f t="shared" si="136"/>
        <v>597.91338767183402</v>
      </c>
      <c r="AN203" s="91">
        <f t="shared" si="136"/>
        <v>643.20657863122949</v>
      </c>
      <c r="AO203" s="91">
        <f t="shared" si="136"/>
        <v>620.70657863122949</v>
      </c>
      <c r="AP203" s="91">
        <f t="shared" si="136"/>
        <v>666.00709936460976</v>
      </c>
      <c r="AQ203" s="91">
        <f t="shared" si="136"/>
        <v>598.50709936460976</v>
      </c>
      <c r="AR203" s="91">
        <f t="shared" si="136"/>
        <v>733.81513311632455</v>
      </c>
      <c r="AS203" s="91">
        <f t="shared" si="136"/>
        <v>576.31513311632455</v>
      </c>
      <c r="AT203" s="91">
        <f t="shared" si="136"/>
        <v>599.13086771183225</v>
      </c>
      <c r="AU203" s="91">
        <f t="shared" si="136"/>
        <v>576.63086771183225</v>
      </c>
      <c r="AV203" s="91">
        <f t="shared" si="136"/>
        <v>576.95449567222761</v>
      </c>
      <c r="AW203" s="91">
        <f t="shared" si="136"/>
        <v>576.95449567222761</v>
      </c>
      <c r="AX203" s="91">
        <f t="shared" si="136"/>
        <v>577.28621433163289</v>
      </c>
      <c r="AY203" s="91">
        <f t="shared" si="136"/>
        <v>577.28621433163289</v>
      </c>
      <c r="AZ203" s="91">
        <f t="shared" si="136"/>
        <v>577.62622595752327</v>
      </c>
      <c r="BA203" s="91">
        <f t="shared" si="136"/>
        <v>577.62622595752327</v>
      </c>
      <c r="BB203" s="91">
        <f t="shared" si="136"/>
        <v>577.97473787406091</v>
      </c>
      <c r="BC203" s="91">
        <f t="shared" si="136"/>
        <v>690.47473787406091</v>
      </c>
      <c r="BD203" s="91">
        <f t="shared" si="136"/>
        <v>713.33196258851206</v>
      </c>
      <c r="BE203" s="91">
        <f t="shared" si="136"/>
        <v>905.30781126814918</v>
      </c>
      <c r="BF203" s="91">
        <f t="shared" si="136"/>
        <v>615.79884954686815</v>
      </c>
      <c r="BG203" s="91">
        <f t="shared" si="136"/>
        <v>649.15948370508761</v>
      </c>
      <c r="BH203" s="91">
        <f t="shared" si="136"/>
        <v>4512.9550744438502</v>
      </c>
      <c r="BI203" s="91">
        <f t="shared" si="136"/>
        <v>4818.4692577800479</v>
      </c>
      <c r="BJ203" s="91">
        <f t="shared" si="136"/>
        <v>4723.8779913339704</v>
      </c>
      <c r="BK203" s="91">
        <f t="shared" si="136"/>
        <v>1293.240812035413</v>
      </c>
      <c r="BL203" s="91">
        <f t="shared" si="136"/>
        <v>0.2837482288980519</v>
      </c>
      <c r="BM203" s="91">
        <f t="shared" si="136"/>
        <v>0</v>
      </c>
      <c r="BN203" s="91">
        <f t="shared" si="136"/>
        <v>0</v>
      </c>
      <c r="BO203" s="91">
        <f t="shared" si="136"/>
        <v>0</v>
      </c>
      <c r="BP203" s="91">
        <f t="shared" si="136"/>
        <v>0</v>
      </c>
      <c r="BQ203" s="91">
        <f t="shared" si="136"/>
        <v>0</v>
      </c>
      <c r="BR203" s="91">
        <f t="shared" si="136"/>
        <v>0</v>
      </c>
      <c r="BS203" s="91">
        <f t="shared" ref="BS203:CH203" si="137">BS199+BS194</f>
        <v>0</v>
      </c>
      <c r="BT203" s="91">
        <f t="shared" si="137"/>
        <v>0</v>
      </c>
      <c r="BU203" s="91">
        <f t="shared" si="137"/>
        <v>0</v>
      </c>
      <c r="BV203" s="91">
        <f t="shared" si="137"/>
        <v>0</v>
      </c>
      <c r="BW203" s="91">
        <f t="shared" si="137"/>
        <v>0</v>
      </c>
      <c r="BX203" s="91">
        <f t="shared" si="137"/>
        <v>0</v>
      </c>
      <c r="BY203" s="91">
        <f t="shared" si="137"/>
        <v>0</v>
      </c>
      <c r="BZ203" s="91">
        <f t="shared" si="137"/>
        <v>0</v>
      </c>
      <c r="CA203" s="91">
        <f t="shared" si="137"/>
        <v>0</v>
      </c>
      <c r="CB203" s="91">
        <f t="shared" si="137"/>
        <v>0</v>
      </c>
      <c r="CC203" s="91">
        <f t="shared" si="137"/>
        <v>0</v>
      </c>
      <c r="CD203" s="91">
        <f t="shared" si="137"/>
        <v>0</v>
      </c>
      <c r="CE203" s="91">
        <f t="shared" si="137"/>
        <v>0</v>
      </c>
      <c r="CF203" s="91">
        <f t="shared" si="137"/>
        <v>0</v>
      </c>
      <c r="CG203" s="91">
        <f t="shared" si="137"/>
        <v>0</v>
      </c>
      <c r="CH203" s="91">
        <f t="shared" si="137"/>
        <v>0</v>
      </c>
    </row>
    <row r="204" spans="2:86">
      <c r="B204" t="s">
        <v>104</v>
      </c>
      <c r="E204" s="88">
        <f>SUM(G204:CH204)</f>
        <v>-572.58659085988154</v>
      </c>
      <c r="F204" s="63"/>
      <c r="G204" s="95">
        <f t="shared" ref="G204:BR204" si="138">G200+G194</f>
        <v>-0.9</v>
      </c>
      <c r="H204" s="95">
        <f t="shared" si="138"/>
        <v>0</v>
      </c>
      <c r="I204" s="95">
        <f t="shared" si="138"/>
        <v>0</v>
      </c>
      <c r="J204" s="95">
        <f t="shared" si="138"/>
        <v>0</v>
      </c>
      <c r="K204" s="95">
        <f t="shared" si="138"/>
        <v>0</v>
      </c>
      <c r="L204" s="95">
        <f t="shared" si="138"/>
        <v>-12187.800000000001</v>
      </c>
      <c r="M204" s="95">
        <f t="shared" si="138"/>
        <v>439.79877899999997</v>
      </c>
      <c r="N204" s="95">
        <f t="shared" si="138"/>
        <v>698.68574999999998</v>
      </c>
      <c r="O204" s="95">
        <f t="shared" si="138"/>
        <v>743.68574999999998</v>
      </c>
      <c r="P204" s="95">
        <f t="shared" si="138"/>
        <v>0</v>
      </c>
      <c r="Q204" s="95">
        <f t="shared" si="138"/>
        <v>0</v>
      </c>
      <c r="R204" s="95">
        <f t="shared" si="138"/>
        <v>0</v>
      </c>
      <c r="S204" s="95">
        <f t="shared" si="138"/>
        <v>0</v>
      </c>
      <c r="T204" s="95">
        <f t="shared" si="138"/>
        <v>0</v>
      </c>
      <c r="U204" s="95">
        <f t="shared" si="138"/>
        <v>0</v>
      </c>
      <c r="V204" s="95">
        <f t="shared" si="138"/>
        <v>4546.1284200000009</v>
      </c>
      <c r="W204" s="95">
        <f t="shared" si="138"/>
        <v>631.18574999999998</v>
      </c>
      <c r="X204" s="95">
        <f t="shared" si="138"/>
        <v>586.87358179601722</v>
      </c>
      <c r="Y204" s="95">
        <f t="shared" si="138"/>
        <v>653.68574929601721</v>
      </c>
      <c r="Z204" s="95">
        <f t="shared" si="138"/>
        <v>669.61106179601722</v>
      </c>
      <c r="AA204" s="95">
        <f t="shared" si="138"/>
        <v>10.479540000000002</v>
      </c>
      <c r="AB204" s="95">
        <f t="shared" si="138"/>
        <v>1501.7579320295342</v>
      </c>
      <c r="AC204" s="95">
        <f t="shared" si="138"/>
        <v>708.20336179601725</v>
      </c>
      <c r="AD204" s="95">
        <f t="shared" si="138"/>
        <v>10.319302050473187</v>
      </c>
      <c r="AE204" s="95">
        <f t="shared" si="138"/>
        <v>10.319302050473187</v>
      </c>
      <c r="AF204" s="95">
        <f t="shared" si="138"/>
        <v>10.654679367113566</v>
      </c>
      <c r="AG204" s="95">
        <f t="shared" si="138"/>
        <v>10.654679367113566</v>
      </c>
      <c r="AH204" s="95">
        <f t="shared" si="138"/>
        <v>11.000956446544757</v>
      </c>
      <c r="AI204" s="95">
        <f t="shared" si="138"/>
        <v>11.000956446544757</v>
      </c>
      <c r="AJ204" s="95">
        <f t="shared" si="138"/>
        <v>11.358487531057461</v>
      </c>
      <c r="AK204" s="95">
        <f t="shared" si="138"/>
        <v>11.358487531057461</v>
      </c>
      <c r="AL204" s="95">
        <f t="shared" si="138"/>
        <v>11.727638375816829</v>
      </c>
      <c r="AM204" s="95">
        <f t="shared" si="138"/>
        <v>11.727638375816829</v>
      </c>
      <c r="AN204" s="95">
        <f t="shared" si="138"/>
        <v>12.02082933521225</v>
      </c>
      <c r="AO204" s="95">
        <f t="shared" si="138"/>
        <v>12.02082933521225</v>
      </c>
      <c r="AP204" s="95">
        <f t="shared" si="138"/>
        <v>12.321350068592555</v>
      </c>
      <c r="AQ204" s="95">
        <f t="shared" si="138"/>
        <v>12.321350068592555</v>
      </c>
      <c r="AR204" s="95">
        <f t="shared" si="138"/>
        <v>12.629383820307369</v>
      </c>
      <c r="AS204" s="95">
        <f t="shared" si="138"/>
        <v>12.629383820307369</v>
      </c>
      <c r="AT204" s="95">
        <f t="shared" si="138"/>
        <v>12.945118415815051</v>
      </c>
      <c r="AU204" s="95">
        <f t="shared" si="138"/>
        <v>12.945118415815051</v>
      </c>
      <c r="AV204" s="95">
        <f t="shared" si="138"/>
        <v>13.268746376210427</v>
      </c>
      <c r="AW204" s="95">
        <f t="shared" si="138"/>
        <v>13.268746376210427</v>
      </c>
      <c r="AX204" s="95">
        <f t="shared" si="138"/>
        <v>13.600465035615686</v>
      </c>
      <c r="AY204" s="95">
        <f t="shared" si="138"/>
        <v>13.600465035615686</v>
      </c>
      <c r="AZ204" s="95">
        <f t="shared" si="138"/>
        <v>13.940476661506075</v>
      </c>
      <c r="BA204" s="95">
        <f t="shared" si="138"/>
        <v>13.940476661506075</v>
      </c>
      <c r="BB204" s="95">
        <f t="shared" si="138"/>
        <v>14.288988578043726</v>
      </c>
      <c r="BC204" s="95">
        <f t="shared" si="138"/>
        <v>14.288988578043726</v>
      </c>
      <c r="BD204" s="95">
        <f t="shared" si="138"/>
        <v>14.646213292494819</v>
      </c>
      <c r="BE204" s="95">
        <f t="shared" si="138"/>
        <v>14.646213292494819</v>
      </c>
      <c r="BF204" s="95">
        <f t="shared" si="138"/>
        <v>15.012368624807188</v>
      </c>
      <c r="BG204" s="95">
        <f t="shared" si="138"/>
        <v>15.012368624807188</v>
      </c>
      <c r="BH204" s="95">
        <f t="shared" si="138"/>
        <v>15.387677840427367</v>
      </c>
      <c r="BI204" s="95">
        <f t="shared" si="138"/>
        <v>15.387677840427367</v>
      </c>
      <c r="BJ204" s="95">
        <f t="shared" si="138"/>
        <v>15.772369786438047</v>
      </c>
      <c r="BK204" s="95">
        <f t="shared" si="138"/>
        <v>0</v>
      </c>
      <c r="BL204" s="95">
        <f t="shared" si="138"/>
        <v>0</v>
      </c>
      <c r="BM204" s="95">
        <f t="shared" si="138"/>
        <v>0</v>
      </c>
      <c r="BN204" s="95">
        <f t="shared" si="138"/>
        <v>0</v>
      </c>
      <c r="BO204" s="95">
        <f t="shared" si="138"/>
        <v>0</v>
      </c>
      <c r="BP204" s="95">
        <f t="shared" si="138"/>
        <v>0</v>
      </c>
      <c r="BQ204" s="95">
        <f t="shared" si="138"/>
        <v>0</v>
      </c>
      <c r="BR204" s="95">
        <f t="shared" si="138"/>
        <v>0</v>
      </c>
      <c r="BS204" s="95">
        <f t="shared" ref="BS204:CH204" si="139">BS200+BS194</f>
        <v>0</v>
      </c>
      <c r="BT204" s="95">
        <f t="shared" si="139"/>
        <v>0</v>
      </c>
      <c r="BU204" s="95">
        <f t="shared" si="139"/>
        <v>0</v>
      </c>
      <c r="BV204" s="95">
        <f t="shared" si="139"/>
        <v>0</v>
      </c>
      <c r="BW204" s="95">
        <f t="shared" si="139"/>
        <v>0</v>
      </c>
      <c r="BX204" s="95">
        <f t="shared" si="139"/>
        <v>0</v>
      </c>
      <c r="BY204" s="95">
        <f t="shared" si="139"/>
        <v>0</v>
      </c>
      <c r="BZ204" s="95">
        <f t="shared" si="139"/>
        <v>0</v>
      </c>
      <c r="CA204" s="95">
        <f t="shared" si="139"/>
        <v>0</v>
      </c>
      <c r="CB204" s="95">
        <f t="shared" si="139"/>
        <v>0</v>
      </c>
      <c r="CC204" s="95">
        <f t="shared" si="139"/>
        <v>0</v>
      </c>
      <c r="CD204" s="95">
        <f t="shared" si="139"/>
        <v>0</v>
      </c>
      <c r="CE204" s="95">
        <f t="shared" si="139"/>
        <v>0</v>
      </c>
      <c r="CF204" s="95">
        <f t="shared" si="139"/>
        <v>0</v>
      </c>
      <c r="CG204" s="95">
        <f t="shared" si="139"/>
        <v>0</v>
      </c>
      <c r="CH204" s="95">
        <f t="shared" si="139"/>
        <v>0</v>
      </c>
    </row>
    <row r="205" spans="2:86">
      <c r="B205" s="63"/>
      <c r="F205" s="63"/>
    </row>
    <row r="206" spans="2:86">
      <c r="B206" s="63" t="s">
        <v>94</v>
      </c>
    </row>
    <row r="208" spans="2:86">
      <c r="B208" t="s">
        <v>99</v>
      </c>
      <c r="C208" s="63"/>
      <c r="D208" s="63"/>
      <c r="E208" s="88">
        <f>SUM(G208:CH208)</f>
        <v>25678.750323417302</v>
      </c>
      <c r="F208" s="63"/>
      <c r="G208" s="95">
        <f t="shared" ref="G208:BR210" si="140">G198*G$52</f>
        <v>0</v>
      </c>
      <c r="H208" s="95">
        <f t="shared" si="140"/>
        <v>0</v>
      </c>
      <c r="I208" s="95">
        <f t="shared" si="140"/>
        <v>0</v>
      </c>
      <c r="J208" s="95">
        <f t="shared" si="140"/>
        <v>0</v>
      </c>
      <c r="K208" s="95">
        <f t="shared" si="140"/>
        <v>0</v>
      </c>
      <c r="L208" s="95">
        <f t="shared" si="140"/>
        <v>0</v>
      </c>
      <c r="M208" s="95">
        <f t="shared" si="140"/>
        <v>414.92920518749997</v>
      </c>
      <c r="N208" s="95">
        <f t="shared" si="140"/>
        <v>659.17673437500002</v>
      </c>
      <c r="O208" s="95">
        <f t="shared" si="140"/>
        <v>701.63209151785713</v>
      </c>
      <c r="P208" s="95">
        <f t="shared" si="140"/>
        <v>0</v>
      </c>
      <c r="Q208" s="95">
        <f t="shared" si="140"/>
        <v>0</v>
      </c>
      <c r="R208" s="95">
        <f t="shared" si="140"/>
        <v>0</v>
      </c>
      <c r="S208" s="95">
        <f t="shared" si="140"/>
        <v>0</v>
      </c>
      <c r="T208" s="95">
        <f t="shared" si="140"/>
        <v>0</v>
      </c>
      <c r="U208" s="95">
        <f t="shared" si="140"/>
        <v>0</v>
      </c>
      <c r="V208" s="95">
        <f t="shared" si="140"/>
        <v>3871.82726551817</v>
      </c>
      <c r="W208" s="95">
        <f t="shared" si="140"/>
        <v>538.58918640646027</v>
      </c>
      <c r="X208" s="95">
        <f t="shared" si="140"/>
        <v>443.94629199214268</v>
      </c>
      <c r="Y208" s="95">
        <f t="shared" si="140"/>
        <v>514.82827956978247</v>
      </c>
      <c r="Z208" s="95">
        <f t="shared" si="140"/>
        <v>455.92603416245856</v>
      </c>
      <c r="AA208" s="95">
        <f t="shared" si="140"/>
        <v>0</v>
      </c>
      <c r="AB208" s="95">
        <f t="shared" si="140"/>
        <v>1004.5241291304195</v>
      </c>
      <c r="AC208" s="95">
        <f t="shared" si="140"/>
        <v>470.74045170422414</v>
      </c>
      <c r="AD208" s="95">
        <f t="shared" si="140"/>
        <v>368.71474341364444</v>
      </c>
      <c r="AE208" s="95">
        <f t="shared" si="140"/>
        <v>383.43230854132048</v>
      </c>
      <c r="AF208" s="95">
        <f t="shared" si="140"/>
        <v>499.65171398586415</v>
      </c>
      <c r="AG208" s="95">
        <f t="shared" si="140"/>
        <v>371.36301069377282</v>
      </c>
      <c r="AH208" s="95">
        <f t="shared" si="140"/>
        <v>359.67361810534896</v>
      </c>
      <c r="AI208" s="95">
        <f t="shared" si="140"/>
        <v>359.67361810534896</v>
      </c>
      <c r="AJ208" s="95">
        <f t="shared" si="140"/>
        <v>361.72323088914004</v>
      </c>
      <c r="AK208" s="95">
        <f t="shared" si="140"/>
        <v>348.35217249912739</v>
      </c>
      <c r="AL208" s="95">
        <f t="shared" si="140"/>
        <v>350.33726962628572</v>
      </c>
      <c r="AM208" s="95">
        <f t="shared" si="140"/>
        <v>337.38709200884006</v>
      </c>
      <c r="AN208" s="95">
        <f t="shared" si="140"/>
        <v>354.42677779876237</v>
      </c>
      <c r="AO208" s="95">
        <f t="shared" si="140"/>
        <v>341.79245817198608</v>
      </c>
      <c r="AP208" s="95">
        <f t="shared" si="140"/>
        <v>358.10838773223287</v>
      </c>
      <c r="AQ208" s="95">
        <f t="shared" si="140"/>
        <v>321.12989126361936</v>
      </c>
      <c r="AR208" s="95">
        <f t="shared" si="140"/>
        <v>385.45061873253292</v>
      </c>
      <c r="AS208" s="95">
        <f t="shared" si="140"/>
        <v>301.27192758446978</v>
      </c>
      <c r="AT208" s="95">
        <f t="shared" si="140"/>
        <v>305.65605355252296</v>
      </c>
      <c r="AU208" s="95">
        <f t="shared" si="140"/>
        <v>293.92383178972671</v>
      </c>
      <c r="AV208" s="95">
        <f t="shared" si="140"/>
        <v>286.75495784363579</v>
      </c>
      <c r="AW208" s="95">
        <f t="shared" si="140"/>
        <v>286.75495784363579</v>
      </c>
      <c r="AX208" s="95">
        <f t="shared" si="140"/>
        <v>279.76093448159594</v>
      </c>
      <c r="AY208" s="95">
        <f t="shared" si="140"/>
        <v>279.76093448159594</v>
      </c>
      <c r="AZ208" s="95">
        <f t="shared" si="140"/>
        <v>272.9374970552156</v>
      </c>
      <c r="BA208" s="95">
        <f t="shared" si="140"/>
        <v>272.9374970552156</v>
      </c>
      <c r="BB208" s="95">
        <f t="shared" si="140"/>
        <v>266.28048493191767</v>
      </c>
      <c r="BC208" s="95">
        <f t="shared" si="140"/>
        <v>319.42455428661265</v>
      </c>
      <c r="BD208" s="95">
        <f t="shared" si="140"/>
        <v>322.00328600736754</v>
      </c>
      <c r="BE208" s="95">
        <f t="shared" si="140"/>
        <v>410.47919119246944</v>
      </c>
      <c r="BF208" s="95">
        <f t="shared" si="140"/>
        <v>270.13117300641801</v>
      </c>
      <c r="BG208" s="95">
        <f t="shared" si="140"/>
        <v>285.13108982140187</v>
      </c>
      <c r="BH208" s="95">
        <f t="shared" si="140"/>
        <v>1972.9149675406738</v>
      </c>
      <c r="BI208" s="95">
        <f t="shared" si="140"/>
        <v>2106.9326379718391</v>
      </c>
      <c r="BJ208" s="95">
        <f t="shared" si="140"/>
        <v>2014.8977849081243</v>
      </c>
      <c r="BK208" s="95">
        <f t="shared" si="140"/>
        <v>553.45998093102253</v>
      </c>
      <c r="BL208" s="95">
        <f t="shared" si="140"/>
        <v>0</v>
      </c>
      <c r="BM208" s="95">
        <f t="shared" si="140"/>
        <v>0</v>
      </c>
      <c r="BN208" s="95">
        <f t="shared" si="140"/>
        <v>0</v>
      </c>
      <c r="BO208" s="95">
        <f t="shared" si="140"/>
        <v>0</v>
      </c>
      <c r="BP208" s="95">
        <f t="shared" si="140"/>
        <v>0</v>
      </c>
      <c r="BQ208" s="95">
        <f t="shared" si="140"/>
        <v>0</v>
      </c>
      <c r="BR208" s="95">
        <f t="shared" si="140"/>
        <v>0</v>
      </c>
      <c r="BS208" s="95">
        <f t="shared" ref="BS208:CH210" si="141">BS198*BS$52</f>
        <v>0</v>
      </c>
      <c r="BT208" s="95">
        <f t="shared" si="141"/>
        <v>0</v>
      </c>
      <c r="BU208" s="95">
        <f t="shared" si="141"/>
        <v>0</v>
      </c>
      <c r="BV208" s="95">
        <f t="shared" si="141"/>
        <v>0</v>
      </c>
      <c r="BW208" s="95">
        <f t="shared" si="141"/>
        <v>0</v>
      </c>
      <c r="BX208" s="95">
        <f t="shared" si="141"/>
        <v>0</v>
      </c>
      <c r="BY208" s="95">
        <f t="shared" si="141"/>
        <v>0</v>
      </c>
      <c r="BZ208" s="95">
        <f t="shared" si="141"/>
        <v>0</v>
      </c>
      <c r="CA208" s="95">
        <f t="shared" si="141"/>
        <v>0</v>
      </c>
      <c r="CB208" s="95">
        <f t="shared" si="141"/>
        <v>0</v>
      </c>
      <c r="CC208" s="95">
        <f t="shared" si="141"/>
        <v>0</v>
      </c>
      <c r="CD208" s="95">
        <f t="shared" si="141"/>
        <v>0</v>
      </c>
      <c r="CE208" s="95">
        <f t="shared" si="141"/>
        <v>0</v>
      </c>
      <c r="CF208" s="95">
        <f t="shared" si="141"/>
        <v>0</v>
      </c>
      <c r="CG208" s="95">
        <f t="shared" si="141"/>
        <v>0</v>
      </c>
      <c r="CH208" s="95">
        <f t="shared" si="141"/>
        <v>0</v>
      </c>
    </row>
    <row r="209" spans="2:86">
      <c r="B209" t="s">
        <v>100</v>
      </c>
      <c r="E209" s="90">
        <f>SUM(G209:CH209)</f>
        <v>13776.325179019916</v>
      </c>
      <c r="F209" s="63"/>
      <c r="G209" s="91">
        <f t="shared" si="140"/>
        <v>-0.9</v>
      </c>
      <c r="H209" s="91">
        <f t="shared" si="140"/>
        <v>0</v>
      </c>
      <c r="I209" s="91">
        <f t="shared" si="140"/>
        <v>0</v>
      </c>
      <c r="J209" s="91">
        <f t="shared" si="140"/>
        <v>0</v>
      </c>
      <c r="K209" s="91">
        <f t="shared" si="140"/>
        <v>0</v>
      </c>
      <c r="L209" s="91">
        <f t="shared" si="140"/>
        <v>-11901.525144397383</v>
      </c>
      <c r="M209" s="91">
        <f t="shared" si="140"/>
        <v>414.92920518749997</v>
      </c>
      <c r="N209" s="91">
        <f t="shared" si="140"/>
        <v>659.17673437500002</v>
      </c>
      <c r="O209" s="91">
        <f t="shared" si="140"/>
        <v>701.63209151785713</v>
      </c>
      <c r="P209" s="91">
        <f t="shared" si="140"/>
        <v>0</v>
      </c>
      <c r="Q209" s="91">
        <f t="shared" si="140"/>
        <v>0</v>
      </c>
      <c r="R209" s="91">
        <f t="shared" si="140"/>
        <v>0</v>
      </c>
      <c r="S209" s="91">
        <f t="shared" si="140"/>
        <v>0</v>
      </c>
      <c r="T209" s="91">
        <f t="shared" si="140"/>
        <v>0</v>
      </c>
      <c r="U209" s="91">
        <f t="shared" si="140"/>
        <v>0</v>
      </c>
      <c r="V209" s="91">
        <f t="shared" si="140"/>
        <v>3871.82726551817</v>
      </c>
      <c r="W209" s="91">
        <f t="shared" si="140"/>
        <v>538.58918640646027</v>
      </c>
      <c r="X209" s="91">
        <f t="shared" si="140"/>
        <v>443.94629199214268</v>
      </c>
      <c r="Y209" s="91">
        <f t="shared" si="140"/>
        <v>514.82827956978247</v>
      </c>
      <c r="Z209" s="91">
        <f t="shared" si="140"/>
        <v>455.92603416245856</v>
      </c>
      <c r="AA209" s="91">
        <f t="shared" si="140"/>
        <v>0</v>
      </c>
      <c r="AB209" s="91">
        <f t="shared" si="140"/>
        <v>1004.5241291304195</v>
      </c>
      <c r="AC209" s="91">
        <f t="shared" si="140"/>
        <v>470.74045170422414</v>
      </c>
      <c r="AD209" s="91">
        <f t="shared" si="140"/>
        <v>368.71474341364444</v>
      </c>
      <c r="AE209" s="91">
        <f t="shared" si="140"/>
        <v>383.43230854132048</v>
      </c>
      <c r="AF209" s="91">
        <f t="shared" si="140"/>
        <v>499.65171398586415</v>
      </c>
      <c r="AG209" s="91">
        <f t="shared" si="140"/>
        <v>371.36301069377282</v>
      </c>
      <c r="AH209" s="91">
        <f t="shared" si="140"/>
        <v>359.67361810534896</v>
      </c>
      <c r="AI209" s="91">
        <f t="shared" si="140"/>
        <v>359.67361810534896</v>
      </c>
      <c r="AJ209" s="91">
        <f t="shared" si="140"/>
        <v>361.72323088914004</v>
      </c>
      <c r="AK209" s="91">
        <f t="shared" si="140"/>
        <v>348.35217249912739</v>
      </c>
      <c r="AL209" s="91">
        <f t="shared" si="140"/>
        <v>350.33726962628572</v>
      </c>
      <c r="AM209" s="91">
        <f t="shared" si="140"/>
        <v>337.38709200884006</v>
      </c>
      <c r="AN209" s="91">
        <f t="shared" si="140"/>
        <v>354.42677779876237</v>
      </c>
      <c r="AO209" s="91">
        <f t="shared" si="140"/>
        <v>341.79245817198608</v>
      </c>
      <c r="AP209" s="91">
        <f t="shared" si="140"/>
        <v>358.10838773223287</v>
      </c>
      <c r="AQ209" s="91">
        <f t="shared" si="140"/>
        <v>321.12989126361936</v>
      </c>
      <c r="AR209" s="91">
        <f t="shared" si="140"/>
        <v>385.45061873253292</v>
      </c>
      <c r="AS209" s="91">
        <f t="shared" si="140"/>
        <v>301.27192758446978</v>
      </c>
      <c r="AT209" s="91">
        <f t="shared" si="140"/>
        <v>305.65605355252296</v>
      </c>
      <c r="AU209" s="91">
        <f t="shared" si="140"/>
        <v>293.92383178972671</v>
      </c>
      <c r="AV209" s="91">
        <f t="shared" si="140"/>
        <v>286.75495784363579</v>
      </c>
      <c r="AW209" s="91">
        <f t="shared" si="140"/>
        <v>286.75495784363579</v>
      </c>
      <c r="AX209" s="91">
        <f t="shared" si="140"/>
        <v>279.76093448159594</v>
      </c>
      <c r="AY209" s="91">
        <f t="shared" si="140"/>
        <v>279.76093448159594</v>
      </c>
      <c r="AZ209" s="91">
        <f t="shared" si="140"/>
        <v>272.9374970552156</v>
      </c>
      <c r="BA209" s="91">
        <f t="shared" si="140"/>
        <v>272.9374970552156</v>
      </c>
      <c r="BB209" s="91">
        <f t="shared" si="140"/>
        <v>266.28048493191767</v>
      </c>
      <c r="BC209" s="91">
        <f t="shared" si="140"/>
        <v>319.42455428661265</v>
      </c>
      <c r="BD209" s="91">
        <f t="shared" si="140"/>
        <v>322.00328600736754</v>
      </c>
      <c r="BE209" s="91">
        <f t="shared" si="140"/>
        <v>410.47919119246944</v>
      </c>
      <c r="BF209" s="91">
        <f t="shared" si="140"/>
        <v>270.13117300641801</v>
      </c>
      <c r="BG209" s="91">
        <f t="shared" si="140"/>
        <v>285.13108982140187</v>
      </c>
      <c r="BH209" s="91">
        <f t="shared" si="140"/>
        <v>1972.9149675406738</v>
      </c>
      <c r="BI209" s="91">
        <f t="shared" si="140"/>
        <v>2106.9326379718391</v>
      </c>
      <c r="BJ209" s="91">
        <f t="shared" si="140"/>
        <v>2014.8977849081243</v>
      </c>
      <c r="BK209" s="91">
        <f t="shared" si="140"/>
        <v>553.45998093102253</v>
      </c>
      <c r="BL209" s="91">
        <f t="shared" si="140"/>
        <v>0</v>
      </c>
      <c r="BM209" s="91">
        <f t="shared" si="140"/>
        <v>0</v>
      </c>
      <c r="BN209" s="91">
        <f t="shared" si="140"/>
        <v>0</v>
      </c>
      <c r="BO209" s="91">
        <f t="shared" si="140"/>
        <v>0</v>
      </c>
      <c r="BP209" s="91">
        <f t="shared" si="140"/>
        <v>0</v>
      </c>
      <c r="BQ209" s="91">
        <f t="shared" si="140"/>
        <v>0</v>
      </c>
      <c r="BR209" s="91">
        <f t="shared" si="140"/>
        <v>0</v>
      </c>
      <c r="BS209" s="91">
        <f t="shared" si="141"/>
        <v>0</v>
      </c>
      <c r="BT209" s="91">
        <f t="shared" si="141"/>
        <v>0</v>
      </c>
      <c r="BU209" s="91">
        <f t="shared" si="141"/>
        <v>0</v>
      </c>
      <c r="BV209" s="91">
        <f t="shared" si="141"/>
        <v>0</v>
      </c>
      <c r="BW209" s="91">
        <f t="shared" si="141"/>
        <v>0</v>
      </c>
      <c r="BX209" s="91">
        <f t="shared" si="141"/>
        <v>0</v>
      </c>
      <c r="BY209" s="91">
        <f t="shared" si="141"/>
        <v>0</v>
      </c>
      <c r="BZ209" s="91">
        <f t="shared" si="141"/>
        <v>0</v>
      </c>
      <c r="CA209" s="91">
        <f t="shared" si="141"/>
        <v>0</v>
      </c>
      <c r="CB209" s="91">
        <f t="shared" si="141"/>
        <v>0</v>
      </c>
      <c r="CC209" s="91">
        <f t="shared" si="141"/>
        <v>0</v>
      </c>
      <c r="CD209" s="91">
        <f t="shared" si="141"/>
        <v>0</v>
      </c>
      <c r="CE209" s="91">
        <f t="shared" si="141"/>
        <v>0</v>
      </c>
      <c r="CF209" s="91">
        <f t="shared" si="141"/>
        <v>0</v>
      </c>
      <c r="CG209" s="91">
        <f t="shared" si="141"/>
        <v>0</v>
      </c>
      <c r="CH209" s="91">
        <f t="shared" si="141"/>
        <v>0</v>
      </c>
    </row>
    <row r="210" spans="2:86">
      <c r="B210" t="s">
        <v>101</v>
      </c>
      <c r="E210" s="88">
        <f>SUM(G210:CH210)</f>
        <v>-2826.3054748333684</v>
      </c>
      <c r="F210" s="63"/>
      <c r="G210" s="95">
        <f t="shared" si="140"/>
        <v>-0.9</v>
      </c>
      <c r="H210" s="95">
        <f t="shared" si="140"/>
        <v>0</v>
      </c>
      <c r="I210" s="95">
        <f t="shared" si="140"/>
        <v>0</v>
      </c>
      <c r="J210" s="95">
        <f t="shared" si="140"/>
        <v>0</v>
      </c>
      <c r="K210" s="95">
        <f t="shared" si="140"/>
        <v>0</v>
      </c>
      <c r="L210" s="95">
        <f t="shared" si="140"/>
        <v>-11901.525144397383</v>
      </c>
      <c r="M210" s="95">
        <f t="shared" si="140"/>
        <v>414.92920518749997</v>
      </c>
      <c r="N210" s="95">
        <f t="shared" si="140"/>
        <v>659.17673437500002</v>
      </c>
      <c r="O210" s="95">
        <f t="shared" si="140"/>
        <v>701.63209151785713</v>
      </c>
      <c r="P210" s="95">
        <f t="shared" si="140"/>
        <v>0</v>
      </c>
      <c r="Q210" s="95">
        <f t="shared" si="140"/>
        <v>0</v>
      </c>
      <c r="R210" s="95">
        <f t="shared" si="140"/>
        <v>0</v>
      </c>
      <c r="S210" s="95">
        <f t="shared" si="140"/>
        <v>0</v>
      </c>
      <c r="T210" s="95">
        <f t="shared" si="140"/>
        <v>0</v>
      </c>
      <c r="U210" s="95">
        <f t="shared" si="140"/>
        <v>0</v>
      </c>
      <c r="V210" s="95">
        <f t="shared" si="140"/>
        <v>3871.82726551817</v>
      </c>
      <c r="W210" s="95">
        <f t="shared" si="140"/>
        <v>538.58918640646027</v>
      </c>
      <c r="X210" s="95">
        <f t="shared" si="140"/>
        <v>443.94629199214268</v>
      </c>
      <c r="Y210" s="95">
        <f t="shared" si="140"/>
        <v>514.82827956978247</v>
      </c>
      <c r="Z210" s="95">
        <f t="shared" si="140"/>
        <v>455.92603416245856</v>
      </c>
      <c r="AA210" s="95">
        <f t="shared" si="140"/>
        <v>0</v>
      </c>
      <c r="AB210" s="95">
        <f t="shared" si="140"/>
        <v>1004.5241291304195</v>
      </c>
      <c r="AC210" s="95">
        <f t="shared" si="140"/>
        <v>470.74045170422414</v>
      </c>
      <c r="AD210" s="95">
        <f t="shared" si="140"/>
        <v>0</v>
      </c>
      <c r="AE210" s="95">
        <f t="shared" si="140"/>
        <v>0</v>
      </c>
      <c r="AF210" s="95">
        <f t="shared" si="140"/>
        <v>0</v>
      </c>
      <c r="AG210" s="95">
        <f t="shared" si="140"/>
        <v>0</v>
      </c>
      <c r="AH210" s="95">
        <f t="shared" si="140"/>
        <v>0</v>
      </c>
      <c r="AI210" s="95">
        <f t="shared" si="140"/>
        <v>0</v>
      </c>
      <c r="AJ210" s="95">
        <f t="shared" si="140"/>
        <v>0</v>
      </c>
      <c r="AK210" s="95">
        <f t="shared" si="140"/>
        <v>0</v>
      </c>
      <c r="AL210" s="95">
        <f t="shared" si="140"/>
        <v>0</v>
      </c>
      <c r="AM210" s="95">
        <f t="shared" si="140"/>
        <v>0</v>
      </c>
      <c r="AN210" s="95">
        <f t="shared" si="140"/>
        <v>0</v>
      </c>
      <c r="AO210" s="95">
        <f t="shared" si="140"/>
        <v>0</v>
      </c>
      <c r="AP210" s="95">
        <f t="shared" si="140"/>
        <v>0</v>
      </c>
      <c r="AQ210" s="95">
        <f t="shared" si="140"/>
        <v>0</v>
      </c>
      <c r="AR210" s="95">
        <f t="shared" si="140"/>
        <v>0</v>
      </c>
      <c r="AS210" s="95">
        <f t="shared" si="140"/>
        <v>0</v>
      </c>
      <c r="AT210" s="95">
        <f t="shared" si="140"/>
        <v>0</v>
      </c>
      <c r="AU210" s="95">
        <f t="shared" si="140"/>
        <v>0</v>
      </c>
      <c r="AV210" s="95">
        <f t="shared" si="140"/>
        <v>0</v>
      </c>
      <c r="AW210" s="95">
        <f t="shared" si="140"/>
        <v>0</v>
      </c>
      <c r="AX210" s="95">
        <f t="shared" si="140"/>
        <v>0</v>
      </c>
      <c r="AY210" s="95">
        <f t="shared" si="140"/>
        <v>0</v>
      </c>
      <c r="AZ210" s="95">
        <f t="shared" si="140"/>
        <v>0</v>
      </c>
      <c r="BA210" s="95">
        <f t="shared" si="140"/>
        <v>0</v>
      </c>
      <c r="BB210" s="95">
        <f t="shared" si="140"/>
        <v>0</v>
      </c>
      <c r="BC210" s="95">
        <f t="shared" si="140"/>
        <v>0</v>
      </c>
      <c r="BD210" s="95">
        <f t="shared" si="140"/>
        <v>0</v>
      </c>
      <c r="BE210" s="95">
        <f t="shared" si="140"/>
        <v>0</v>
      </c>
      <c r="BF210" s="95">
        <f t="shared" si="140"/>
        <v>0</v>
      </c>
      <c r="BG210" s="95">
        <f t="shared" si="140"/>
        <v>0</v>
      </c>
      <c r="BH210" s="95">
        <f t="shared" si="140"/>
        <v>0</v>
      </c>
      <c r="BI210" s="95">
        <f t="shared" si="140"/>
        <v>0</v>
      </c>
      <c r="BJ210" s="95">
        <f t="shared" si="140"/>
        <v>0</v>
      </c>
      <c r="BK210" s="95">
        <f t="shared" si="140"/>
        <v>0</v>
      </c>
      <c r="BL210" s="95">
        <f t="shared" si="140"/>
        <v>0</v>
      </c>
      <c r="BM210" s="95">
        <f t="shared" si="140"/>
        <v>0</v>
      </c>
      <c r="BN210" s="95">
        <f t="shared" si="140"/>
        <v>0</v>
      </c>
      <c r="BO210" s="95">
        <f t="shared" si="140"/>
        <v>0</v>
      </c>
      <c r="BP210" s="95">
        <f t="shared" si="140"/>
        <v>0</v>
      </c>
      <c r="BQ210" s="95">
        <f t="shared" si="140"/>
        <v>0</v>
      </c>
      <c r="BR210" s="95">
        <f t="shared" si="140"/>
        <v>0</v>
      </c>
      <c r="BS210" s="95">
        <f t="shared" si="141"/>
        <v>0</v>
      </c>
      <c r="BT210" s="95">
        <f t="shared" si="141"/>
        <v>0</v>
      </c>
      <c r="BU210" s="95">
        <f t="shared" si="141"/>
        <v>0</v>
      </c>
      <c r="BV210" s="95">
        <f t="shared" si="141"/>
        <v>0</v>
      </c>
      <c r="BW210" s="95">
        <f t="shared" si="141"/>
        <v>0</v>
      </c>
      <c r="BX210" s="95">
        <f t="shared" si="141"/>
        <v>0</v>
      </c>
      <c r="BY210" s="95">
        <f t="shared" si="141"/>
        <v>0</v>
      </c>
      <c r="BZ210" s="95">
        <f t="shared" si="141"/>
        <v>0</v>
      </c>
      <c r="CA210" s="95">
        <f t="shared" si="141"/>
        <v>0</v>
      </c>
      <c r="CB210" s="95">
        <f t="shared" si="141"/>
        <v>0</v>
      </c>
      <c r="CC210" s="95">
        <f t="shared" si="141"/>
        <v>0</v>
      </c>
      <c r="CD210" s="95">
        <f t="shared" si="141"/>
        <v>0</v>
      </c>
      <c r="CE210" s="95">
        <f t="shared" si="141"/>
        <v>0</v>
      </c>
      <c r="CF210" s="95">
        <f t="shared" si="141"/>
        <v>0</v>
      </c>
      <c r="CG210" s="95">
        <f t="shared" si="141"/>
        <v>0</v>
      </c>
      <c r="CH210" s="95">
        <f t="shared" si="141"/>
        <v>0</v>
      </c>
    </row>
    <row r="211" spans="2:86">
      <c r="E211" s="90"/>
      <c r="F211" s="63"/>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c r="BI211" s="90"/>
      <c r="BJ211" s="90"/>
      <c r="BK211" s="90"/>
      <c r="BL211" s="90"/>
      <c r="BM211" s="90"/>
      <c r="BN211" s="90"/>
      <c r="BO211" s="90"/>
      <c r="BP211" s="90"/>
      <c r="BQ211" s="90"/>
      <c r="BR211" s="90"/>
      <c r="BS211" s="90"/>
      <c r="BT211" s="90"/>
      <c r="BU211" s="90"/>
      <c r="BV211" s="90"/>
      <c r="BW211" s="90"/>
      <c r="BX211" s="90"/>
      <c r="BY211" s="90"/>
      <c r="BZ211" s="90"/>
      <c r="CA211" s="90"/>
      <c r="CB211" s="90"/>
      <c r="CC211" s="90"/>
      <c r="CD211" s="90"/>
      <c r="CE211" s="90"/>
      <c r="CF211" s="90"/>
      <c r="CG211" s="90"/>
      <c r="CH211" s="90"/>
    </row>
    <row r="212" spans="2:86">
      <c r="B212" t="s">
        <v>102</v>
      </c>
      <c r="C212" s="63"/>
      <c r="D212" s="63"/>
      <c r="E212" s="88">
        <f>SUM(G212:CH212)</f>
        <v>25959.251394042076</v>
      </c>
      <c r="F212" s="63"/>
      <c r="G212" s="95">
        <f t="shared" ref="G212:BR214" si="142">G202*G$52</f>
        <v>0</v>
      </c>
      <c r="H212" s="95">
        <f t="shared" si="142"/>
        <v>0</v>
      </c>
      <c r="I212" s="95">
        <f t="shared" si="142"/>
        <v>0</v>
      </c>
      <c r="J212" s="95">
        <f t="shared" si="142"/>
        <v>0</v>
      </c>
      <c r="K212" s="95">
        <f t="shared" si="142"/>
        <v>0</v>
      </c>
      <c r="L212" s="95">
        <f t="shared" si="142"/>
        <v>0</v>
      </c>
      <c r="M212" s="95">
        <f t="shared" si="142"/>
        <v>414.92920518749997</v>
      </c>
      <c r="N212" s="95">
        <f t="shared" si="142"/>
        <v>659.17673437500002</v>
      </c>
      <c r="O212" s="95">
        <f t="shared" si="142"/>
        <v>701.63209151785713</v>
      </c>
      <c r="P212" s="95">
        <f t="shared" si="142"/>
        <v>0</v>
      </c>
      <c r="Q212" s="95">
        <f t="shared" si="142"/>
        <v>0</v>
      </c>
      <c r="R212" s="95">
        <f t="shared" si="142"/>
        <v>0</v>
      </c>
      <c r="S212" s="95">
        <f t="shared" si="142"/>
        <v>0</v>
      </c>
      <c r="T212" s="95">
        <f t="shared" si="142"/>
        <v>0</v>
      </c>
      <c r="U212" s="95">
        <f t="shared" si="142"/>
        <v>0</v>
      </c>
      <c r="V212" s="95">
        <f t="shared" si="142"/>
        <v>3879.1997554239574</v>
      </c>
      <c r="W212" s="95">
        <f t="shared" si="142"/>
        <v>538.58918640646027</v>
      </c>
      <c r="X212" s="95">
        <f t="shared" si="142"/>
        <v>462.20851038344705</v>
      </c>
      <c r="Y212" s="95">
        <f t="shared" si="142"/>
        <v>514.82827956978247</v>
      </c>
      <c r="Z212" s="95">
        <f t="shared" si="142"/>
        <v>467.03345784232653</v>
      </c>
      <c r="AA212" s="95">
        <f t="shared" si="142"/>
        <v>7.3091621122112205</v>
      </c>
      <c r="AB212" s="95">
        <f t="shared" si="142"/>
        <v>1011.8114016011953</v>
      </c>
      <c r="AC212" s="95">
        <f t="shared" si="142"/>
        <v>477.15295576904884</v>
      </c>
      <c r="AD212" s="95">
        <f t="shared" si="142"/>
        <v>375.46474341364444</v>
      </c>
      <c r="AE212" s="95">
        <f t="shared" si="142"/>
        <v>390.18230854132048</v>
      </c>
      <c r="AF212" s="95">
        <f t="shared" si="142"/>
        <v>506.40171398586415</v>
      </c>
      <c r="AG212" s="95">
        <f t="shared" si="142"/>
        <v>378.11301069377282</v>
      </c>
      <c r="AH212" s="95">
        <f t="shared" si="142"/>
        <v>366.42361810534896</v>
      </c>
      <c r="AI212" s="95">
        <f t="shared" si="142"/>
        <v>366.42361810534896</v>
      </c>
      <c r="AJ212" s="95">
        <f t="shared" si="142"/>
        <v>368.47323088914004</v>
      </c>
      <c r="AK212" s="95">
        <f t="shared" si="142"/>
        <v>355.10217249912739</v>
      </c>
      <c r="AL212" s="95">
        <f t="shared" si="142"/>
        <v>357.08726962628572</v>
      </c>
      <c r="AM212" s="95">
        <f t="shared" si="142"/>
        <v>344.13709200884</v>
      </c>
      <c r="AN212" s="95">
        <f t="shared" si="142"/>
        <v>361.17677779876237</v>
      </c>
      <c r="AO212" s="95">
        <f t="shared" si="142"/>
        <v>348.54245817198614</v>
      </c>
      <c r="AP212" s="95">
        <f t="shared" si="142"/>
        <v>364.85838773223287</v>
      </c>
      <c r="AQ212" s="95">
        <f t="shared" si="142"/>
        <v>327.87989126361936</v>
      </c>
      <c r="AR212" s="95">
        <f t="shared" si="142"/>
        <v>392.20061873253292</v>
      </c>
      <c r="AS212" s="95">
        <f t="shared" si="142"/>
        <v>308.02192758446978</v>
      </c>
      <c r="AT212" s="95">
        <f t="shared" si="142"/>
        <v>312.40605355252296</v>
      </c>
      <c r="AU212" s="95">
        <f t="shared" si="142"/>
        <v>300.67383178972671</v>
      </c>
      <c r="AV212" s="95">
        <f t="shared" si="142"/>
        <v>293.50495784363579</v>
      </c>
      <c r="AW212" s="95">
        <f t="shared" si="142"/>
        <v>293.50495784363579</v>
      </c>
      <c r="AX212" s="95">
        <f t="shared" si="142"/>
        <v>286.51093448159594</v>
      </c>
      <c r="AY212" s="95">
        <f t="shared" si="142"/>
        <v>286.51093448159594</v>
      </c>
      <c r="AZ212" s="95">
        <f t="shared" si="142"/>
        <v>279.6874970552156</v>
      </c>
      <c r="BA212" s="95">
        <f t="shared" si="142"/>
        <v>279.6874970552156</v>
      </c>
      <c r="BB212" s="95">
        <f t="shared" si="142"/>
        <v>273.03048493191767</v>
      </c>
      <c r="BC212" s="95">
        <f t="shared" si="142"/>
        <v>326.17455428661265</v>
      </c>
      <c r="BD212" s="95">
        <f t="shared" si="142"/>
        <v>328.75328600736754</v>
      </c>
      <c r="BE212" s="95">
        <f t="shared" si="142"/>
        <v>417.22919119246944</v>
      </c>
      <c r="BF212" s="95">
        <f t="shared" si="142"/>
        <v>276.88117300641801</v>
      </c>
      <c r="BG212" s="95">
        <f t="shared" si="142"/>
        <v>291.88108982140187</v>
      </c>
      <c r="BH212" s="95">
        <f t="shared" si="142"/>
        <v>1979.6649675406741</v>
      </c>
      <c r="BI212" s="95">
        <f t="shared" si="142"/>
        <v>2113.6826379718391</v>
      </c>
      <c r="BJ212" s="95">
        <f t="shared" si="142"/>
        <v>2021.6477849081241</v>
      </c>
      <c r="BK212" s="95">
        <f t="shared" si="142"/>
        <v>553.45998093102253</v>
      </c>
      <c r="BL212" s="95">
        <f t="shared" si="142"/>
        <v>0</v>
      </c>
      <c r="BM212" s="95">
        <f t="shared" si="142"/>
        <v>0</v>
      </c>
      <c r="BN212" s="95">
        <f t="shared" si="142"/>
        <v>0</v>
      </c>
      <c r="BO212" s="95">
        <f t="shared" si="142"/>
        <v>0</v>
      </c>
      <c r="BP212" s="95">
        <f t="shared" si="142"/>
        <v>0</v>
      </c>
      <c r="BQ212" s="95">
        <f t="shared" si="142"/>
        <v>0</v>
      </c>
      <c r="BR212" s="95">
        <f t="shared" si="142"/>
        <v>0</v>
      </c>
      <c r="BS212" s="95">
        <f t="shared" ref="BS212:CH214" si="143">BS202*BS$52</f>
        <v>0</v>
      </c>
      <c r="BT212" s="95">
        <f t="shared" si="143"/>
        <v>0</v>
      </c>
      <c r="BU212" s="95">
        <f t="shared" si="143"/>
        <v>0</v>
      </c>
      <c r="BV212" s="95">
        <f t="shared" si="143"/>
        <v>0</v>
      </c>
      <c r="BW212" s="95">
        <f t="shared" si="143"/>
        <v>0</v>
      </c>
      <c r="BX212" s="95">
        <f t="shared" si="143"/>
        <v>0</v>
      </c>
      <c r="BY212" s="95">
        <f t="shared" si="143"/>
        <v>0</v>
      </c>
      <c r="BZ212" s="95">
        <f t="shared" si="143"/>
        <v>0</v>
      </c>
      <c r="CA212" s="95">
        <f t="shared" si="143"/>
        <v>0</v>
      </c>
      <c r="CB212" s="95">
        <f t="shared" si="143"/>
        <v>0</v>
      </c>
      <c r="CC212" s="95">
        <f t="shared" si="143"/>
        <v>0</v>
      </c>
      <c r="CD212" s="95">
        <f t="shared" si="143"/>
        <v>0</v>
      </c>
      <c r="CE212" s="95">
        <f t="shared" si="143"/>
        <v>0</v>
      </c>
      <c r="CF212" s="95">
        <f t="shared" si="143"/>
        <v>0</v>
      </c>
      <c r="CG212" s="95">
        <f t="shared" si="143"/>
        <v>0</v>
      </c>
      <c r="CH212" s="95">
        <f t="shared" si="143"/>
        <v>0</v>
      </c>
    </row>
    <row r="213" spans="2:86">
      <c r="B213" t="s">
        <v>103</v>
      </c>
      <c r="E213" s="90">
        <f>SUM(G213:CH213)</f>
        <v>14056.826249644686</v>
      </c>
      <c r="F213" s="63"/>
      <c r="G213" s="91">
        <f t="shared" si="142"/>
        <v>-0.9</v>
      </c>
      <c r="H213" s="91">
        <f t="shared" si="142"/>
        <v>0</v>
      </c>
      <c r="I213" s="91">
        <f t="shared" si="142"/>
        <v>0</v>
      </c>
      <c r="J213" s="91">
        <f t="shared" si="142"/>
        <v>0</v>
      </c>
      <c r="K213" s="91">
        <f t="shared" si="142"/>
        <v>0</v>
      </c>
      <c r="L213" s="91">
        <f t="shared" si="142"/>
        <v>-11901.525144397383</v>
      </c>
      <c r="M213" s="91">
        <f t="shared" si="142"/>
        <v>414.92920518749997</v>
      </c>
      <c r="N213" s="91">
        <f t="shared" si="142"/>
        <v>659.17673437500002</v>
      </c>
      <c r="O213" s="91">
        <f t="shared" si="142"/>
        <v>701.63209151785713</v>
      </c>
      <c r="P213" s="91">
        <f t="shared" si="142"/>
        <v>0</v>
      </c>
      <c r="Q213" s="91">
        <f t="shared" si="142"/>
        <v>0</v>
      </c>
      <c r="R213" s="91">
        <f t="shared" si="142"/>
        <v>0</v>
      </c>
      <c r="S213" s="91">
        <f t="shared" si="142"/>
        <v>0</v>
      </c>
      <c r="T213" s="91">
        <f t="shared" si="142"/>
        <v>0</v>
      </c>
      <c r="U213" s="91">
        <f t="shared" si="142"/>
        <v>0</v>
      </c>
      <c r="V213" s="91">
        <f t="shared" si="142"/>
        <v>3879.1997554239574</v>
      </c>
      <c r="W213" s="91">
        <f t="shared" si="142"/>
        <v>538.58918640646027</v>
      </c>
      <c r="X213" s="91">
        <f t="shared" si="142"/>
        <v>462.20851038344705</v>
      </c>
      <c r="Y213" s="91">
        <f t="shared" si="142"/>
        <v>514.82827956978247</v>
      </c>
      <c r="Z213" s="91">
        <f t="shared" si="142"/>
        <v>467.03345784232653</v>
      </c>
      <c r="AA213" s="91">
        <f t="shared" si="142"/>
        <v>7.3091621122112205</v>
      </c>
      <c r="AB213" s="91">
        <f t="shared" si="142"/>
        <v>1011.8114016011953</v>
      </c>
      <c r="AC213" s="91">
        <f t="shared" si="142"/>
        <v>477.15295576904884</v>
      </c>
      <c r="AD213" s="91">
        <f t="shared" si="142"/>
        <v>375.46474341364444</v>
      </c>
      <c r="AE213" s="91">
        <f t="shared" si="142"/>
        <v>390.18230854132048</v>
      </c>
      <c r="AF213" s="91">
        <f t="shared" si="142"/>
        <v>506.40171398586415</v>
      </c>
      <c r="AG213" s="91">
        <f t="shared" si="142"/>
        <v>378.11301069377282</v>
      </c>
      <c r="AH213" s="91">
        <f t="shared" si="142"/>
        <v>366.42361810534896</v>
      </c>
      <c r="AI213" s="91">
        <f t="shared" si="142"/>
        <v>366.42361810534896</v>
      </c>
      <c r="AJ213" s="91">
        <f t="shared" si="142"/>
        <v>368.47323088914004</v>
      </c>
      <c r="AK213" s="91">
        <f t="shared" si="142"/>
        <v>355.10217249912739</v>
      </c>
      <c r="AL213" s="91">
        <f t="shared" si="142"/>
        <v>357.08726962628572</v>
      </c>
      <c r="AM213" s="91">
        <f t="shared" si="142"/>
        <v>344.13709200884</v>
      </c>
      <c r="AN213" s="91">
        <f t="shared" si="142"/>
        <v>361.17677779876237</v>
      </c>
      <c r="AO213" s="91">
        <f t="shared" si="142"/>
        <v>348.54245817198614</v>
      </c>
      <c r="AP213" s="91">
        <f t="shared" si="142"/>
        <v>364.85838773223287</v>
      </c>
      <c r="AQ213" s="91">
        <f t="shared" si="142"/>
        <v>327.87989126361936</v>
      </c>
      <c r="AR213" s="91">
        <f t="shared" si="142"/>
        <v>392.20061873253292</v>
      </c>
      <c r="AS213" s="91">
        <f t="shared" si="142"/>
        <v>308.02192758446978</v>
      </c>
      <c r="AT213" s="91">
        <f t="shared" si="142"/>
        <v>312.40605355252296</v>
      </c>
      <c r="AU213" s="91">
        <f t="shared" si="142"/>
        <v>300.67383178972671</v>
      </c>
      <c r="AV213" s="91">
        <f t="shared" si="142"/>
        <v>293.50495784363579</v>
      </c>
      <c r="AW213" s="91">
        <f t="shared" si="142"/>
        <v>293.50495784363579</v>
      </c>
      <c r="AX213" s="91">
        <f t="shared" si="142"/>
        <v>286.51093448159594</v>
      </c>
      <c r="AY213" s="91">
        <f t="shared" si="142"/>
        <v>286.51093448159594</v>
      </c>
      <c r="AZ213" s="91">
        <f t="shared" si="142"/>
        <v>279.6874970552156</v>
      </c>
      <c r="BA213" s="91">
        <f t="shared" si="142"/>
        <v>279.6874970552156</v>
      </c>
      <c r="BB213" s="91">
        <f t="shared" si="142"/>
        <v>273.03048493191767</v>
      </c>
      <c r="BC213" s="91">
        <f t="shared" si="142"/>
        <v>326.17455428661265</v>
      </c>
      <c r="BD213" s="91">
        <f t="shared" si="142"/>
        <v>328.75328600736754</v>
      </c>
      <c r="BE213" s="91">
        <f t="shared" si="142"/>
        <v>417.22919119246944</v>
      </c>
      <c r="BF213" s="91">
        <f t="shared" si="142"/>
        <v>276.88117300641801</v>
      </c>
      <c r="BG213" s="91">
        <f t="shared" si="142"/>
        <v>291.88108982140187</v>
      </c>
      <c r="BH213" s="91">
        <f t="shared" si="142"/>
        <v>1979.6649675406741</v>
      </c>
      <c r="BI213" s="91">
        <f t="shared" si="142"/>
        <v>2113.6826379718391</v>
      </c>
      <c r="BJ213" s="91">
        <f t="shared" si="142"/>
        <v>2021.6477849081241</v>
      </c>
      <c r="BK213" s="91">
        <f t="shared" si="142"/>
        <v>553.45998093102253</v>
      </c>
      <c r="BL213" s="91">
        <f t="shared" si="142"/>
        <v>0</v>
      </c>
      <c r="BM213" s="91">
        <f t="shared" si="142"/>
        <v>0</v>
      </c>
      <c r="BN213" s="91">
        <f t="shared" si="142"/>
        <v>0</v>
      </c>
      <c r="BO213" s="91">
        <f t="shared" si="142"/>
        <v>0</v>
      </c>
      <c r="BP213" s="91">
        <f t="shared" si="142"/>
        <v>0</v>
      </c>
      <c r="BQ213" s="91">
        <f t="shared" si="142"/>
        <v>0</v>
      </c>
      <c r="BR213" s="91">
        <f t="shared" si="142"/>
        <v>0</v>
      </c>
      <c r="BS213" s="91">
        <f t="shared" si="143"/>
        <v>0</v>
      </c>
      <c r="BT213" s="91">
        <f t="shared" si="143"/>
        <v>0</v>
      </c>
      <c r="BU213" s="91">
        <f t="shared" si="143"/>
        <v>0</v>
      </c>
      <c r="BV213" s="91">
        <f t="shared" si="143"/>
        <v>0</v>
      </c>
      <c r="BW213" s="91">
        <f t="shared" si="143"/>
        <v>0</v>
      </c>
      <c r="BX213" s="91">
        <f t="shared" si="143"/>
        <v>0</v>
      </c>
      <c r="BY213" s="91">
        <f t="shared" si="143"/>
        <v>0</v>
      </c>
      <c r="BZ213" s="91">
        <f t="shared" si="143"/>
        <v>0</v>
      </c>
      <c r="CA213" s="91">
        <f t="shared" si="143"/>
        <v>0</v>
      </c>
      <c r="CB213" s="91">
        <f t="shared" si="143"/>
        <v>0</v>
      </c>
      <c r="CC213" s="91">
        <f t="shared" si="143"/>
        <v>0</v>
      </c>
      <c r="CD213" s="91">
        <f t="shared" si="143"/>
        <v>0</v>
      </c>
      <c r="CE213" s="91">
        <f t="shared" si="143"/>
        <v>0</v>
      </c>
      <c r="CF213" s="91">
        <f t="shared" si="143"/>
        <v>0</v>
      </c>
      <c r="CG213" s="91">
        <f t="shared" si="143"/>
        <v>0</v>
      </c>
      <c r="CH213" s="91">
        <f t="shared" si="143"/>
        <v>0</v>
      </c>
    </row>
    <row r="214" spans="2:86">
      <c r="B214" t="s">
        <v>104</v>
      </c>
      <c r="E214" s="88">
        <f>SUM(G214:CH214)</f>
        <v>-2545.804404208598</v>
      </c>
      <c r="F214" s="63"/>
      <c r="G214" s="95">
        <f t="shared" si="142"/>
        <v>-0.9</v>
      </c>
      <c r="H214" s="95">
        <f t="shared" si="142"/>
        <v>0</v>
      </c>
      <c r="I214" s="95">
        <f t="shared" si="142"/>
        <v>0</v>
      </c>
      <c r="J214" s="95">
        <f t="shared" si="142"/>
        <v>0</v>
      </c>
      <c r="K214" s="95">
        <f t="shared" si="142"/>
        <v>0</v>
      </c>
      <c r="L214" s="95">
        <f t="shared" si="142"/>
        <v>-11901.525144397383</v>
      </c>
      <c r="M214" s="95">
        <f t="shared" si="142"/>
        <v>414.92920518749997</v>
      </c>
      <c r="N214" s="95">
        <f t="shared" si="142"/>
        <v>659.17673437500002</v>
      </c>
      <c r="O214" s="95">
        <f t="shared" si="142"/>
        <v>701.63209151785713</v>
      </c>
      <c r="P214" s="95">
        <f t="shared" si="142"/>
        <v>0</v>
      </c>
      <c r="Q214" s="95">
        <f t="shared" si="142"/>
        <v>0</v>
      </c>
      <c r="R214" s="95">
        <f t="shared" si="142"/>
        <v>0</v>
      </c>
      <c r="S214" s="95">
        <f t="shared" si="142"/>
        <v>0</v>
      </c>
      <c r="T214" s="95">
        <f t="shared" si="142"/>
        <v>0</v>
      </c>
      <c r="U214" s="95">
        <f t="shared" si="142"/>
        <v>0</v>
      </c>
      <c r="V214" s="95">
        <f t="shared" si="142"/>
        <v>3879.1997554239574</v>
      </c>
      <c r="W214" s="95">
        <f t="shared" si="142"/>
        <v>538.58918640646027</v>
      </c>
      <c r="X214" s="95">
        <f t="shared" si="142"/>
        <v>462.20851038344705</v>
      </c>
      <c r="Y214" s="95">
        <f t="shared" si="142"/>
        <v>514.82827956978247</v>
      </c>
      <c r="Z214" s="95">
        <f t="shared" si="142"/>
        <v>467.03345784232653</v>
      </c>
      <c r="AA214" s="95">
        <f t="shared" si="142"/>
        <v>7.3091621122112205</v>
      </c>
      <c r="AB214" s="95">
        <f t="shared" si="142"/>
        <v>1011.8114016011953</v>
      </c>
      <c r="AC214" s="95">
        <f t="shared" si="142"/>
        <v>477.15295576904884</v>
      </c>
      <c r="AD214" s="95">
        <f t="shared" si="142"/>
        <v>6.75</v>
      </c>
      <c r="AE214" s="95">
        <f t="shared" si="142"/>
        <v>6.75</v>
      </c>
      <c r="AF214" s="95">
        <f t="shared" si="142"/>
        <v>6.7499999999999991</v>
      </c>
      <c r="AG214" s="95">
        <f t="shared" si="142"/>
        <v>6.7499999999999991</v>
      </c>
      <c r="AH214" s="95">
        <f t="shared" si="142"/>
        <v>6.75</v>
      </c>
      <c r="AI214" s="95">
        <f t="shared" si="142"/>
        <v>6.75</v>
      </c>
      <c r="AJ214" s="95">
        <f t="shared" si="142"/>
        <v>6.75</v>
      </c>
      <c r="AK214" s="95">
        <f t="shared" si="142"/>
        <v>6.75</v>
      </c>
      <c r="AL214" s="95">
        <f t="shared" si="142"/>
        <v>6.7499999999999991</v>
      </c>
      <c r="AM214" s="95">
        <f t="shared" si="142"/>
        <v>6.7499999999999991</v>
      </c>
      <c r="AN214" s="95">
        <f t="shared" si="142"/>
        <v>6.7500000000000009</v>
      </c>
      <c r="AO214" s="95">
        <f t="shared" si="142"/>
        <v>6.7500000000000009</v>
      </c>
      <c r="AP214" s="95">
        <f t="shared" si="142"/>
        <v>6.75</v>
      </c>
      <c r="AQ214" s="95">
        <f t="shared" si="142"/>
        <v>6.75</v>
      </c>
      <c r="AR214" s="95">
        <f t="shared" si="142"/>
        <v>6.75</v>
      </c>
      <c r="AS214" s="95">
        <f t="shared" si="142"/>
        <v>6.75</v>
      </c>
      <c r="AT214" s="95">
        <f t="shared" si="142"/>
        <v>6.75</v>
      </c>
      <c r="AU214" s="95">
        <f t="shared" si="142"/>
        <v>6.75</v>
      </c>
      <c r="AV214" s="95">
        <f t="shared" si="142"/>
        <v>6.75</v>
      </c>
      <c r="AW214" s="95">
        <f t="shared" si="142"/>
        <v>6.75</v>
      </c>
      <c r="AX214" s="95">
        <f t="shared" si="142"/>
        <v>6.7500000000000009</v>
      </c>
      <c r="AY214" s="95">
        <f t="shared" si="142"/>
        <v>6.7500000000000009</v>
      </c>
      <c r="AZ214" s="95">
        <f t="shared" si="142"/>
        <v>6.75</v>
      </c>
      <c r="BA214" s="95">
        <f t="shared" si="142"/>
        <v>6.75</v>
      </c>
      <c r="BB214" s="95">
        <f t="shared" si="142"/>
        <v>6.75</v>
      </c>
      <c r="BC214" s="95">
        <f t="shared" si="142"/>
        <v>6.75</v>
      </c>
      <c r="BD214" s="95">
        <f t="shared" si="142"/>
        <v>6.7500000000000009</v>
      </c>
      <c r="BE214" s="95">
        <f t="shared" si="142"/>
        <v>6.7500000000000009</v>
      </c>
      <c r="BF214" s="95">
        <f t="shared" si="142"/>
        <v>6.7500000000000009</v>
      </c>
      <c r="BG214" s="95">
        <f t="shared" si="142"/>
        <v>6.7500000000000009</v>
      </c>
      <c r="BH214" s="95">
        <f t="shared" si="142"/>
        <v>6.7500000000000009</v>
      </c>
      <c r="BI214" s="95">
        <f t="shared" si="142"/>
        <v>6.7500000000000009</v>
      </c>
      <c r="BJ214" s="95">
        <f t="shared" si="142"/>
        <v>6.75</v>
      </c>
      <c r="BK214" s="95">
        <f t="shared" si="142"/>
        <v>0</v>
      </c>
      <c r="BL214" s="95">
        <f t="shared" si="142"/>
        <v>0</v>
      </c>
      <c r="BM214" s="95">
        <f t="shared" si="142"/>
        <v>0</v>
      </c>
      <c r="BN214" s="95">
        <f t="shared" si="142"/>
        <v>0</v>
      </c>
      <c r="BO214" s="95">
        <f t="shared" si="142"/>
        <v>0</v>
      </c>
      <c r="BP214" s="95">
        <f t="shared" si="142"/>
        <v>0</v>
      </c>
      <c r="BQ214" s="95">
        <f t="shared" si="142"/>
        <v>0</v>
      </c>
      <c r="BR214" s="95">
        <f t="shared" si="142"/>
        <v>0</v>
      </c>
      <c r="BS214" s="95">
        <f t="shared" si="143"/>
        <v>0</v>
      </c>
      <c r="BT214" s="95">
        <f t="shared" si="143"/>
        <v>0</v>
      </c>
      <c r="BU214" s="95">
        <f t="shared" si="143"/>
        <v>0</v>
      </c>
      <c r="BV214" s="95">
        <f t="shared" si="143"/>
        <v>0</v>
      </c>
      <c r="BW214" s="95">
        <f t="shared" si="143"/>
        <v>0</v>
      </c>
      <c r="BX214" s="95">
        <f t="shared" si="143"/>
        <v>0</v>
      </c>
      <c r="BY214" s="95">
        <f t="shared" si="143"/>
        <v>0</v>
      </c>
      <c r="BZ214" s="95">
        <f t="shared" si="143"/>
        <v>0</v>
      </c>
      <c r="CA214" s="95">
        <f t="shared" si="143"/>
        <v>0</v>
      </c>
      <c r="CB214" s="95">
        <f t="shared" si="143"/>
        <v>0</v>
      </c>
      <c r="CC214" s="95">
        <f t="shared" si="143"/>
        <v>0</v>
      </c>
      <c r="CD214" s="95">
        <f t="shared" si="143"/>
        <v>0</v>
      </c>
      <c r="CE214" s="95">
        <f t="shared" si="143"/>
        <v>0</v>
      </c>
      <c r="CF214" s="95">
        <f t="shared" si="143"/>
        <v>0</v>
      </c>
      <c r="CG214" s="95">
        <f t="shared" si="143"/>
        <v>0</v>
      </c>
      <c r="CH214" s="95">
        <f t="shared" si="143"/>
        <v>0</v>
      </c>
    </row>
    <row r="215" spans="2:86">
      <c r="B215" s="63"/>
      <c r="E215" s="90"/>
      <c r="F215" s="63"/>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c r="BI215" s="90"/>
      <c r="BJ215" s="90"/>
      <c r="BK215" s="90"/>
      <c r="BL215" s="90"/>
      <c r="BM215" s="90"/>
      <c r="BN215" s="90"/>
      <c r="BO215" s="90"/>
      <c r="BP215" s="90"/>
      <c r="BQ215" s="90"/>
      <c r="BR215" s="90"/>
      <c r="BS215" s="90"/>
      <c r="BT215" s="90"/>
      <c r="BU215" s="90"/>
      <c r="BV215" s="90"/>
      <c r="BW215" s="90"/>
      <c r="BX215" s="90"/>
      <c r="BY215" s="90"/>
      <c r="BZ215" s="90"/>
      <c r="CA215" s="90"/>
      <c r="CB215" s="90"/>
      <c r="CC215" s="90"/>
      <c r="CD215" s="90"/>
      <c r="CE215" s="90"/>
      <c r="CF215" s="90"/>
      <c r="CG215" s="90"/>
      <c r="CH215" s="90"/>
    </row>
    <row r="216" spans="2:86">
      <c r="B216" s="100" t="str">
        <f>B18</f>
        <v>Enter name</v>
      </c>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row>
    <row r="218" spans="2:86">
      <c r="B218" t="s">
        <v>96</v>
      </c>
      <c r="E218" s="90">
        <f>SUM(G218:CH218)</f>
        <v>0</v>
      </c>
      <c r="F218" s="63"/>
      <c r="G218" s="95">
        <f t="shared" ref="G218:BR218" si="144">(G$28*$C$18)+(G$29*$D$18)+(G$30*$C$18)</f>
        <v>0</v>
      </c>
      <c r="H218" s="95">
        <f t="shared" si="144"/>
        <v>0</v>
      </c>
      <c r="I218" s="95">
        <f t="shared" si="144"/>
        <v>0</v>
      </c>
      <c r="J218" s="95">
        <f t="shared" si="144"/>
        <v>0</v>
      </c>
      <c r="K218" s="95">
        <f t="shared" si="144"/>
        <v>0</v>
      </c>
      <c r="L218" s="95">
        <f t="shared" si="144"/>
        <v>0</v>
      </c>
      <c r="M218" s="95">
        <f t="shared" si="144"/>
        <v>0</v>
      </c>
      <c r="N218" s="95">
        <f t="shared" si="144"/>
        <v>0</v>
      </c>
      <c r="O218" s="95">
        <f t="shared" si="144"/>
        <v>0</v>
      </c>
      <c r="P218" s="95">
        <f t="shared" si="144"/>
        <v>0</v>
      </c>
      <c r="Q218" s="95">
        <f t="shared" si="144"/>
        <v>0</v>
      </c>
      <c r="R218" s="95">
        <f t="shared" si="144"/>
        <v>0</v>
      </c>
      <c r="S218" s="95">
        <f t="shared" si="144"/>
        <v>0</v>
      </c>
      <c r="T218" s="95">
        <f t="shared" si="144"/>
        <v>0</v>
      </c>
      <c r="U218" s="95">
        <f t="shared" si="144"/>
        <v>0</v>
      </c>
      <c r="V218" s="95">
        <f t="shared" si="144"/>
        <v>0</v>
      </c>
      <c r="W218" s="95">
        <f t="shared" si="144"/>
        <v>0</v>
      </c>
      <c r="X218" s="95">
        <f t="shared" si="144"/>
        <v>0</v>
      </c>
      <c r="Y218" s="95">
        <f t="shared" si="144"/>
        <v>0</v>
      </c>
      <c r="Z218" s="95">
        <f t="shared" si="144"/>
        <v>0</v>
      </c>
      <c r="AA218" s="95">
        <f t="shared" si="144"/>
        <v>0</v>
      </c>
      <c r="AB218" s="95">
        <f t="shared" si="144"/>
        <v>0</v>
      </c>
      <c r="AC218" s="95">
        <f t="shared" si="144"/>
        <v>0</v>
      </c>
      <c r="AD218" s="95">
        <f t="shared" si="144"/>
        <v>0</v>
      </c>
      <c r="AE218" s="95">
        <f t="shared" si="144"/>
        <v>0</v>
      </c>
      <c r="AF218" s="95">
        <f t="shared" si="144"/>
        <v>0</v>
      </c>
      <c r="AG218" s="95">
        <f t="shared" si="144"/>
        <v>0</v>
      </c>
      <c r="AH218" s="95">
        <f t="shared" si="144"/>
        <v>0</v>
      </c>
      <c r="AI218" s="95">
        <f t="shared" si="144"/>
        <v>0</v>
      </c>
      <c r="AJ218" s="95">
        <f t="shared" si="144"/>
        <v>0</v>
      </c>
      <c r="AK218" s="95">
        <f t="shared" si="144"/>
        <v>0</v>
      </c>
      <c r="AL218" s="95">
        <f t="shared" si="144"/>
        <v>0</v>
      </c>
      <c r="AM218" s="95">
        <f t="shared" si="144"/>
        <v>0</v>
      </c>
      <c r="AN218" s="95">
        <f t="shared" si="144"/>
        <v>0</v>
      </c>
      <c r="AO218" s="95">
        <f t="shared" si="144"/>
        <v>0</v>
      </c>
      <c r="AP218" s="95">
        <f t="shared" si="144"/>
        <v>0</v>
      </c>
      <c r="AQ218" s="95">
        <f t="shared" si="144"/>
        <v>0</v>
      </c>
      <c r="AR218" s="95">
        <f t="shared" si="144"/>
        <v>0</v>
      </c>
      <c r="AS218" s="95">
        <f t="shared" si="144"/>
        <v>0</v>
      </c>
      <c r="AT218" s="95">
        <f t="shared" si="144"/>
        <v>0</v>
      </c>
      <c r="AU218" s="95">
        <f t="shared" si="144"/>
        <v>0</v>
      </c>
      <c r="AV218" s="95">
        <f t="shared" si="144"/>
        <v>0</v>
      </c>
      <c r="AW218" s="95">
        <f t="shared" si="144"/>
        <v>0</v>
      </c>
      <c r="AX218" s="95">
        <f t="shared" si="144"/>
        <v>0</v>
      </c>
      <c r="AY218" s="95">
        <f t="shared" si="144"/>
        <v>0</v>
      </c>
      <c r="AZ218" s="95">
        <f t="shared" si="144"/>
        <v>0</v>
      </c>
      <c r="BA218" s="95">
        <f t="shared" si="144"/>
        <v>0</v>
      </c>
      <c r="BB218" s="95">
        <f t="shared" si="144"/>
        <v>0</v>
      </c>
      <c r="BC218" s="95">
        <f t="shared" si="144"/>
        <v>0</v>
      </c>
      <c r="BD218" s="95">
        <f t="shared" si="144"/>
        <v>0</v>
      </c>
      <c r="BE218" s="95">
        <f t="shared" si="144"/>
        <v>0</v>
      </c>
      <c r="BF218" s="95">
        <f t="shared" si="144"/>
        <v>0</v>
      </c>
      <c r="BG218" s="95">
        <f t="shared" si="144"/>
        <v>0</v>
      </c>
      <c r="BH218" s="95">
        <f t="shared" si="144"/>
        <v>0</v>
      </c>
      <c r="BI218" s="95">
        <f t="shared" si="144"/>
        <v>0</v>
      </c>
      <c r="BJ218" s="95">
        <f t="shared" si="144"/>
        <v>0</v>
      </c>
      <c r="BK218" s="95">
        <f t="shared" si="144"/>
        <v>0</v>
      </c>
      <c r="BL218" s="95">
        <f t="shared" si="144"/>
        <v>0</v>
      </c>
      <c r="BM218" s="95">
        <f t="shared" si="144"/>
        <v>0</v>
      </c>
      <c r="BN218" s="95">
        <f t="shared" si="144"/>
        <v>0</v>
      </c>
      <c r="BO218" s="95">
        <f t="shared" si="144"/>
        <v>0</v>
      </c>
      <c r="BP218" s="95">
        <f t="shared" si="144"/>
        <v>0</v>
      </c>
      <c r="BQ218" s="95">
        <f t="shared" si="144"/>
        <v>0</v>
      </c>
      <c r="BR218" s="95">
        <f t="shared" si="144"/>
        <v>0</v>
      </c>
      <c r="BS218" s="95">
        <f t="shared" ref="BS218:CH218" si="145">(BS$28*$C$18)+(BS$29*$D$18)+(BS$30*$C$18)</f>
        <v>0</v>
      </c>
      <c r="BT218" s="95">
        <f t="shared" si="145"/>
        <v>0</v>
      </c>
      <c r="BU218" s="95">
        <f t="shared" si="145"/>
        <v>0</v>
      </c>
      <c r="BV218" s="95">
        <f t="shared" si="145"/>
        <v>0</v>
      </c>
      <c r="BW218" s="95">
        <f t="shared" si="145"/>
        <v>0</v>
      </c>
      <c r="BX218" s="95">
        <f t="shared" si="145"/>
        <v>0</v>
      </c>
      <c r="BY218" s="95">
        <f t="shared" si="145"/>
        <v>0</v>
      </c>
      <c r="BZ218" s="95">
        <f t="shared" si="145"/>
        <v>0</v>
      </c>
      <c r="CA218" s="95">
        <f t="shared" si="145"/>
        <v>0</v>
      </c>
      <c r="CB218" s="95">
        <f t="shared" si="145"/>
        <v>0</v>
      </c>
      <c r="CC218" s="95">
        <f t="shared" si="145"/>
        <v>0</v>
      </c>
      <c r="CD218" s="95">
        <f t="shared" si="145"/>
        <v>0</v>
      </c>
      <c r="CE218" s="95">
        <f t="shared" si="145"/>
        <v>0</v>
      </c>
      <c r="CF218" s="95">
        <f t="shared" si="145"/>
        <v>0</v>
      </c>
      <c r="CG218" s="95">
        <f t="shared" si="145"/>
        <v>0</v>
      </c>
      <c r="CH218" s="95">
        <f t="shared" si="145"/>
        <v>0</v>
      </c>
    </row>
    <row r="219" spans="2:86">
      <c r="B219" t="s">
        <v>97</v>
      </c>
      <c r="E219" s="90">
        <f>SUM(G219:CH219)</f>
        <v>0</v>
      </c>
      <c r="G219" s="95">
        <f t="shared" ref="G219:BR219" si="146">(G$56*$C$18)+(G$57*$D$18)+(G$58*$D$18)+(G$59*$C$18)</f>
        <v>0</v>
      </c>
      <c r="H219" s="95">
        <f t="shared" si="146"/>
        <v>0</v>
      </c>
      <c r="I219" s="95">
        <f t="shared" si="146"/>
        <v>0</v>
      </c>
      <c r="J219" s="95">
        <f t="shared" si="146"/>
        <v>0</v>
      </c>
      <c r="K219" s="95">
        <f t="shared" si="146"/>
        <v>0</v>
      </c>
      <c r="L219" s="95">
        <f t="shared" si="146"/>
        <v>0</v>
      </c>
      <c r="M219" s="95">
        <f t="shared" si="146"/>
        <v>0</v>
      </c>
      <c r="N219" s="95">
        <f t="shared" si="146"/>
        <v>0</v>
      </c>
      <c r="O219" s="95">
        <f t="shared" si="146"/>
        <v>0</v>
      </c>
      <c r="P219" s="95">
        <f t="shared" si="146"/>
        <v>0</v>
      </c>
      <c r="Q219" s="95">
        <f t="shared" si="146"/>
        <v>0</v>
      </c>
      <c r="R219" s="95">
        <f t="shared" si="146"/>
        <v>0</v>
      </c>
      <c r="S219" s="95">
        <f t="shared" si="146"/>
        <v>0</v>
      </c>
      <c r="T219" s="95">
        <f t="shared" si="146"/>
        <v>0</v>
      </c>
      <c r="U219" s="95">
        <f t="shared" si="146"/>
        <v>0</v>
      </c>
      <c r="V219" s="95">
        <f t="shared" si="146"/>
        <v>0</v>
      </c>
      <c r="W219" s="95">
        <f t="shared" si="146"/>
        <v>0</v>
      </c>
      <c r="X219" s="95">
        <f t="shared" si="146"/>
        <v>0</v>
      </c>
      <c r="Y219" s="95">
        <f t="shared" si="146"/>
        <v>0</v>
      </c>
      <c r="Z219" s="95">
        <f t="shared" si="146"/>
        <v>0</v>
      </c>
      <c r="AA219" s="95">
        <f t="shared" si="146"/>
        <v>0</v>
      </c>
      <c r="AB219" s="95">
        <f t="shared" si="146"/>
        <v>0</v>
      </c>
      <c r="AC219" s="95">
        <f t="shared" si="146"/>
        <v>0</v>
      </c>
      <c r="AD219" s="95">
        <f t="shared" si="146"/>
        <v>0</v>
      </c>
      <c r="AE219" s="95">
        <f t="shared" si="146"/>
        <v>0</v>
      </c>
      <c r="AF219" s="95">
        <f t="shared" si="146"/>
        <v>0</v>
      </c>
      <c r="AG219" s="95">
        <f t="shared" si="146"/>
        <v>0</v>
      </c>
      <c r="AH219" s="95">
        <f t="shared" si="146"/>
        <v>0</v>
      </c>
      <c r="AI219" s="95">
        <f t="shared" si="146"/>
        <v>0</v>
      </c>
      <c r="AJ219" s="95">
        <f t="shared" si="146"/>
        <v>0</v>
      </c>
      <c r="AK219" s="95">
        <f t="shared" si="146"/>
        <v>0</v>
      </c>
      <c r="AL219" s="95">
        <f t="shared" si="146"/>
        <v>0</v>
      </c>
      <c r="AM219" s="95">
        <f t="shared" si="146"/>
        <v>0</v>
      </c>
      <c r="AN219" s="95">
        <f t="shared" si="146"/>
        <v>0</v>
      </c>
      <c r="AO219" s="95">
        <f t="shared" si="146"/>
        <v>0</v>
      </c>
      <c r="AP219" s="95">
        <f t="shared" si="146"/>
        <v>0</v>
      </c>
      <c r="AQ219" s="95">
        <f t="shared" si="146"/>
        <v>0</v>
      </c>
      <c r="AR219" s="95">
        <f t="shared" si="146"/>
        <v>0</v>
      </c>
      <c r="AS219" s="95">
        <f t="shared" si="146"/>
        <v>0</v>
      </c>
      <c r="AT219" s="95">
        <f t="shared" si="146"/>
        <v>0</v>
      </c>
      <c r="AU219" s="95">
        <f t="shared" si="146"/>
        <v>0</v>
      </c>
      <c r="AV219" s="95">
        <f t="shared" si="146"/>
        <v>0</v>
      </c>
      <c r="AW219" s="95">
        <f t="shared" si="146"/>
        <v>0</v>
      </c>
      <c r="AX219" s="95">
        <f t="shared" si="146"/>
        <v>0</v>
      </c>
      <c r="AY219" s="95">
        <f t="shared" si="146"/>
        <v>0</v>
      </c>
      <c r="AZ219" s="95">
        <f t="shared" si="146"/>
        <v>0</v>
      </c>
      <c r="BA219" s="95">
        <f t="shared" si="146"/>
        <v>0</v>
      </c>
      <c r="BB219" s="95">
        <f t="shared" si="146"/>
        <v>0</v>
      </c>
      <c r="BC219" s="95">
        <f t="shared" si="146"/>
        <v>0</v>
      </c>
      <c r="BD219" s="95">
        <f t="shared" si="146"/>
        <v>0</v>
      </c>
      <c r="BE219" s="95">
        <f t="shared" si="146"/>
        <v>0</v>
      </c>
      <c r="BF219" s="95">
        <f t="shared" si="146"/>
        <v>0</v>
      </c>
      <c r="BG219" s="95">
        <f t="shared" si="146"/>
        <v>0</v>
      </c>
      <c r="BH219" s="95">
        <f t="shared" si="146"/>
        <v>0</v>
      </c>
      <c r="BI219" s="95">
        <f t="shared" si="146"/>
        <v>0</v>
      </c>
      <c r="BJ219" s="95">
        <f t="shared" si="146"/>
        <v>0</v>
      </c>
      <c r="BK219" s="95">
        <f t="shared" si="146"/>
        <v>0</v>
      </c>
      <c r="BL219" s="95">
        <f t="shared" si="146"/>
        <v>0</v>
      </c>
      <c r="BM219" s="95">
        <f t="shared" si="146"/>
        <v>0</v>
      </c>
      <c r="BN219" s="95">
        <f t="shared" si="146"/>
        <v>0</v>
      </c>
      <c r="BO219" s="95">
        <f t="shared" si="146"/>
        <v>0</v>
      </c>
      <c r="BP219" s="95">
        <f t="shared" si="146"/>
        <v>0</v>
      </c>
      <c r="BQ219" s="95">
        <f t="shared" si="146"/>
        <v>0</v>
      </c>
      <c r="BR219" s="95">
        <f t="shared" si="146"/>
        <v>0</v>
      </c>
      <c r="BS219" s="95">
        <f t="shared" ref="BS219:CH219" si="147">(BS$56*$C$18)+(BS$57*$D$18)+(BS$58*$D$18)+(BS$59*$C$18)</f>
        <v>0</v>
      </c>
      <c r="BT219" s="95">
        <f t="shared" si="147"/>
        <v>0</v>
      </c>
      <c r="BU219" s="95">
        <f t="shared" si="147"/>
        <v>0</v>
      </c>
      <c r="BV219" s="95">
        <f t="shared" si="147"/>
        <v>0</v>
      </c>
      <c r="BW219" s="95">
        <f t="shared" si="147"/>
        <v>0</v>
      </c>
      <c r="BX219" s="95">
        <f t="shared" si="147"/>
        <v>0</v>
      </c>
      <c r="BY219" s="95">
        <f t="shared" si="147"/>
        <v>0</v>
      </c>
      <c r="BZ219" s="95">
        <f t="shared" si="147"/>
        <v>0</v>
      </c>
      <c r="CA219" s="95">
        <f t="shared" si="147"/>
        <v>0</v>
      </c>
      <c r="CB219" s="95">
        <f t="shared" si="147"/>
        <v>0</v>
      </c>
      <c r="CC219" s="95">
        <f t="shared" si="147"/>
        <v>0</v>
      </c>
      <c r="CD219" s="95">
        <f t="shared" si="147"/>
        <v>0</v>
      </c>
      <c r="CE219" s="95">
        <f t="shared" si="147"/>
        <v>0</v>
      </c>
      <c r="CF219" s="95">
        <f t="shared" si="147"/>
        <v>0</v>
      </c>
      <c r="CG219" s="95">
        <f t="shared" si="147"/>
        <v>0</v>
      </c>
      <c r="CH219" s="95">
        <f t="shared" si="147"/>
        <v>0</v>
      </c>
    </row>
    <row r="220" spans="2:86">
      <c r="B220" t="s">
        <v>98</v>
      </c>
      <c r="E220" s="90">
        <f>SUM(G220:CH220)</f>
        <v>0</v>
      </c>
      <c r="G220" s="95">
        <f t="shared" ref="G220:BR220" si="148">(G$70*$C$18)+(G$71*$D$18)+(G$72*$D$18)+(G$73*$C$18)</f>
        <v>0</v>
      </c>
      <c r="H220" s="95">
        <f t="shared" si="148"/>
        <v>0</v>
      </c>
      <c r="I220" s="95">
        <f t="shared" si="148"/>
        <v>0</v>
      </c>
      <c r="J220" s="95">
        <f t="shared" si="148"/>
        <v>0</v>
      </c>
      <c r="K220" s="95">
        <f t="shared" si="148"/>
        <v>0</v>
      </c>
      <c r="L220" s="95">
        <f t="shared" si="148"/>
        <v>0</v>
      </c>
      <c r="M220" s="95">
        <f t="shared" si="148"/>
        <v>0</v>
      </c>
      <c r="N220" s="95">
        <f t="shared" si="148"/>
        <v>0</v>
      </c>
      <c r="O220" s="95">
        <f t="shared" si="148"/>
        <v>0</v>
      </c>
      <c r="P220" s="95">
        <f t="shared" si="148"/>
        <v>0</v>
      </c>
      <c r="Q220" s="95">
        <f t="shared" si="148"/>
        <v>0</v>
      </c>
      <c r="R220" s="95">
        <f t="shared" si="148"/>
        <v>0</v>
      </c>
      <c r="S220" s="95">
        <f t="shared" si="148"/>
        <v>0</v>
      </c>
      <c r="T220" s="95">
        <f t="shared" si="148"/>
        <v>0</v>
      </c>
      <c r="U220" s="95">
        <f t="shared" si="148"/>
        <v>0</v>
      </c>
      <c r="V220" s="95">
        <f t="shared" si="148"/>
        <v>0</v>
      </c>
      <c r="W220" s="95">
        <f t="shared" si="148"/>
        <v>0</v>
      </c>
      <c r="X220" s="95">
        <f t="shared" si="148"/>
        <v>0</v>
      </c>
      <c r="Y220" s="95">
        <f t="shared" si="148"/>
        <v>0</v>
      </c>
      <c r="Z220" s="95">
        <f t="shared" si="148"/>
        <v>0</v>
      </c>
      <c r="AA220" s="95">
        <f t="shared" si="148"/>
        <v>0</v>
      </c>
      <c r="AB220" s="95">
        <f t="shared" si="148"/>
        <v>0</v>
      </c>
      <c r="AC220" s="95">
        <f t="shared" si="148"/>
        <v>0</v>
      </c>
      <c r="AD220" s="95">
        <f t="shared" si="148"/>
        <v>0</v>
      </c>
      <c r="AE220" s="95">
        <f t="shared" si="148"/>
        <v>0</v>
      </c>
      <c r="AF220" s="95">
        <f t="shared" si="148"/>
        <v>0</v>
      </c>
      <c r="AG220" s="95">
        <f t="shared" si="148"/>
        <v>0</v>
      </c>
      <c r="AH220" s="95">
        <f t="shared" si="148"/>
        <v>0</v>
      </c>
      <c r="AI220" s="95">
        <f t="shared" si="148"/>
        <v>0</v>
      </c>
      <c r="AJ220" s="95">
        <f t="shared" si="148"/>
        <v>0</v>
      </c>
      <c r="AK220" s="95">
        <f t="shared" si="148"/>
        <v>0</v>
      </c>
      <c r="AL220" s="95">
        <f t="shared" si="148"/>
        <v>0</v>
      </c>
      <c r="AM220" s="95">
        <f t="shared" si="148"/>
        <v>0</v>
      </c>
      <c r="AN220" s="95">
        <f t="shared" si="148"/>
        <v>0</v>
      </c>
      <c r="AO220" s="95">
        <f t="shared" si="148"/>
        <v>0</v>
      </c>
      <c r="AP220" s="95">
        <f t="shared" si="148"/>
        <v>0</v>
      </c>
      <c r="AQ220" s="95">
        <f t="shared" si="148"/>
        <v>0</v>
      </c>
      <c r="AR220" s="95">
        <f t="shared" si="148"/>
        <v>0</v>
      </c>
      <c r="AS220" s="95">
        <f t="shared" si="148"/>
        <v>0</v>
      </c>
      <c r="AT220" s="95">
        <f t="shared" si="148"/>
        <v>0</v>
      </c>
      <c r="AU220" s="95">
        <f t="shared" si="148"/>
        <v>0</v>
      </c>
      <c r="AV220" s="95">
        <f t="shared" si="148"/>
        <v>0</v>
      </c>
      <c r="AW220" s="95">
        <f t="shared" si="148"/>
        <v>0</v>
      </c>
      <c r="AX220" s="95">
        <f t="shared" si="148"/>
        <v>0</v>
      </c>
      <c r="AY220" s="95">
        <f t="shared" si="148"/>
        <v>0</v>
      </c>
      <c r="AZ220" s="95">
        <f t="shared" si="148"/>
        <v>0</v>
      </c>
      <c r="BA220" s="95">
        <f t="shared" si="148"/>
        <v>0</v>
      </c>
      <c r="BB220" s="95">
        <f t="shared" si="148"/>
        <v>0</v>
      </c>
      <c r="BC220" s="95">
        <f t="shared" si="148"/>
        <v>0</v>
      </c>
      <c r="BD220" s="95">
        <f t="shared" si="148"/>
        <v>0</v>
      </c>
      <c r="BE220" s="95">
        <f t="shared" si="148"/>
        <v>0</v>
      </c>
      <c r="BF220" s="95">
        <f t="shared" si="148"/>
        <v>0</v>
      </c>
      <c r="BG220" s="95">
        <f t="shared" si="148"/>
        <v>0</v>
      </c>
      <c r="BH220" s="95">
        <f t="shared" si="148"/>
        <v>0</v>
      </c>
      <c r="BI220" s="95">
        <f t="shared" si="148"/>
        <v>0</v>
      </c>
      <c r="BJ220" s="95">
        <f t="shared" si="148"/>
        <v>0</v>
      </c>
      <c r="BK220" s="95">
        <f t="shared" si="148"/>
        <v>0</v>
      </c>
      <c r="BL220" s="95">
        <f t="shared" si="148"/>
        <v>0</v>
      </c>
      <c r="BM220" s="95">
        <f t="shared" si="148"/>
        <v>0</v>
      </c>
      <c r="BN220" s="95">
        <f t="shared" si="148"/>
        <v>0</v>
      </c>
      <c r="BO220" s="95">
        <f t="shared" si="148"/>
        <v>0</v>
      </c>
      <c r="BP220" s="95">
        <f t="shared" si="148"/>
        <v>0</v>
      </c>
      <c r="BQ220" s="95">
        <f t="shared" si="148"/>
        <v>0</v>
      </c>
      <c r="BR220" s="95">
        <f t="shared" si="148"/>
        <v>0</v>
      </c>
      <c r="BS220" s="95">
        <f t="shared" ref="BS220:CH220" si="149">(BS$70*$C$18)+(BS$71*$D$18)+(BS$72*$D$18)+(BS$73*$C$18)</f>
        <v>0</v>
      </c>
      <c r="BT220" s="95">
        <f t="shared" si="149"/>
        <v>0</v>
      </c>
      <c r="BU220" s="95">
        <f t="shared" si="149"/>
        <v>0</v>
      </c>
      <c r="BV220" s="95">
        <f t="shared" si="149"/>
        <v>0</v>
      </c>
      <c r="BW220" s="95">
        <f t="shared" si="149"/>
        <v>0</v>
      </c>
      <c r="BX220" s="95">
        <f t="shared" si="149"/>
        <v>0</v>
      </c>
      <c r="BY220" s="95">
        <f t="shared" si="149"/>
        <v>0</v>
      </c>
      <c r="BZ220" s="95">
        <f t="shared" si="149"/>
        <v>0</v>
      </c>
      <c r="CA220" s="95">
        <f t="shared" si="149"/>
        <v>0</v>
      </c>
      <c r="CB220" s="95">
        <f t="shared" si="149"/>
        <v>0</v>
      </c>
      <c r="CC220" s="95">
        <f t="shared" si="149"/>
        <v>0</v>
      </c>
      <c r="CD220" s="95">
        <f t="shared" si="149"/>
        <v>0</v>
      </c>
      <c r="CE220" s="95">
        <f t="shared" si="149"/>
        <v>0</v>
      </c>
      <c r="CF220" s="95">
        <f t="shared" si="149"/>
        <v>0</v>
      </c>
      <c r="CG220" s="95">
        <f t="shared" si="149"/>
        <v>0</v>
      </c>
      <c r="CH220" s="95">
        <f t="shared" si="149"/>
        <v>0</v>
      </c>
    </row>
    <row r="221" spans="2:86">
      <c r="B221" t="s">
        <v>88</v>
      </c>
      <c r="E221" s="90">
        <f>SUM(G221:CH221)</f>
        <v>0</v>
      </c>
      <c r="G221" s="95">
        <f t="shared" ref="G221:BR221" si="150">G46</f>
        <v>0</v>
      </c>
      <c r="H221" s="95">
        <f t="shared" si="150"/>
        <v>0</v>
      </c>
      <c r="I221" s="95">
        <f t="shared" si="150"/>
        <v>0</v>
      </c>
      <c r="J221" s="95">
        <f t="shared" si="150"/>
        <v>0</v>
      </c>
      <c r="K221" s="95">
        <f t="shared" si="150"/>
        <v>0</v>
      </c>
      <c r="L221" s="95">
        <f t="shared" si="150"/>
        <v>0</v>
      </c>
      <c r="M221" s="95">
        <f t="shared" si="150"/>
        <v>0</v>
      </c>
      <c r="N221" s="95">
        <f t="shared" si="150"/>
        <v>0</v>
      </c>
      <c r="O221" s="95">
        <f t="shared" si="150"/>
        <v>0</v>
      </c>
      <c r="P221" s="95">
        <f t="shared" si="150"/>
        <v>0</v>
      </c>
      <c r="Q221" s="95">
        <f t="shared" si="150"/>
        <v>0</v>
      </c>
      <c r="R221" s="95">
        <f t="shared" si="150"/>
        <v>0</v>
      </c>
      <c r="S221" s="95">
        <f t="shared" si="150"/>
        <v>0</v>
      </c>
      <c r="T221" s="95">
        <f t="shared" si="150"/>
        <v>0</v>
      </c>
      <c r="U221" s="95">
        <f t="shared" si="150"/>
        <v>0</v>
      </c>
      <c r="V221" s="95">
        <f t="shared" si="150"/>
        <v>0</v>
      </c>
      <c r="W221" s="95">
        <f t="shared" si="150"/>
        <v>0</v>
      </c>
      <c r="X221" s="95">
        <f t="shared" si="150"/>
        <v>0</v>
      </c>
      <c r="Y221" s="95">
        <f t="shared" si="150"/>
        <v>0</v>
      </c>
      <c r="Z221" s="95">
        <f t="shared" si="150"/>
        <v>0</v>
      </c>
      <c r="AA221" s="95">
        <f t="shared" si="150"/>
        <v>0</v>
      </c>
      <c r="AB221" s="95">
        <f t="shared" si="150"/>
        <v>0</v>
      </c>
      <c r="AC221" s="95">
        <f t="shared" si="150"/>
        <v>0</v>
      </c>
      <c r="AD221" s="95">
        <f t="shared" si="150"/>
        <v>0</v>
      </c>
      <c r="AE221" s="95">
        <f t="shared" si="150"/>
        <v>0</v>
      </c>
      <c r="AF221" s="95">
        <f t="shared" si="150"/>
        <v>0</v>
      </c>
      <c r="AG221" s="95">
        <f t="shared" si="150"/>
        <v>0</v>
      </c>
      <c r="AH221" s="95">
        <f t="shared" si="150"/>
        <v>0</v>
      </c>
      <c r="AI221" s="95">
        <f t="shared" si="150"/>
        <v>0</v>
      </c>
      <c r="AJ221" s="95">
        <f t="shared" si="150"/>
        <v>0</v>
      </c>
      <c r="AK221" s="95">
        <f t="shared" si="150"/>
        <v>0</v>
      </c>
      <c r="AL221" s="95">
        <f t="shared" si="150"/>
        <v>0</v>
      </c>
      <c r="AM221" s="95">
        <f t="shared" si="150"/>
        <v>0</v>
      </c>
      <c r="AN221" s="95">
        <f t="shared" si="150"/>
        <v>0</v>
      </c>
      <c r="AO221" s="95">
        <f t="shared" si="150"/>
        <v>0</v>
      </c>
      <c r="AP221" s="95">
        <f t="shared" si="150"/>
        <v>0</v>
      </c>
      <c r="AQ221" s="95">
        <f t="shared" si="150"/>
        <v>0</v>
      </c>
      <c r="AR221" s="95">
        <f t="shared" si="150"/>
        <v>0</v>
      </c>
      <c r="AS221" s="95">
        <f t="shared" si="150"/>
        <v>0</v>
      </c>
      <c r="AT221" s="95">
        <f t="shared" si="150"/>
        <v>0</v>
      </c>
      <c r="AU221" s="95">
        <f t="shared" si="150"/>
        <v>0</v>
      </c>
      <c r="AV221" s="95">
        <f t="shared" si="150"/>
        <v>0</v>
      </c>
      <c r="AW221" s="95">
        <f t="shared" si="150"/>
        <v>0</v>
      </c>
      <c r="AX221" s="95">
        <f t="shared" si="150"/>
        <v>0</v>
      </c>
      <c r="AY221" s="95">
        <f t="shared" si="150"/>
        <v>0</v>
      </c>
      <c r="AZ221" s="95">
        <f t="shared" si="150"/>
        <v>0</v>
      </c>
      <c r="BA221" s="95">
        <f t="shared" si="150"/>
        <v>0</v>
      </c>
      <c r="BB221" s="95">
        <f t="shared" si="150"/>
        <v>0</v>
      </c>
      <c r="BC221" s="95">
        <f t="shared" si="150"/>
        <v>0</v>
      </c>
      <c r="BD221" s="95">
        <f t="shared" si="150"/>
        <v>0</v>
      </c>
      <c r="BE221" s="95">
        <f t="shared" si="150"/>
        <v>0</v>
      </c>
      <c r="BF221" s="95">
        <f t="shared" si="150"/>
        <v>0</v>
      </c>
      <c r="BG221" s="95">
        <f t="shared" si="150"/>
        <v>0</v>
      </c>
      <c r="BH221" s="95">
        <f t="shared" si="150"/>
        <v>0</v>
      </c>
      <c r="BI221" s="95">
        <f t="shared" si="150"/>
        <v>0</v>
      </c>
      <c r="BJ221" s="95">
        <f t="shared" si="150"/>
        <v>0</v>
      </c>
      <c r="BK221" s="95">
        <f t="shared" si="150"/>
        <v>0</v>
      </c>
      <c r="BL221" s="95">
        <f t="shared" si="150"/>
        <v>0</v>
      </c>
      <c r="BM221" s="95">
        <f t="shared" si="150"/>
        <v>0</v>
      </c>
      <c r="BN221" s="95">
        <f t="shared" si="150"/>
        <v>0</v>
      </c>
      <c r="BO221" s="95">
        <f t="shared" si="150"/>
        <v>0</v>
      </c>
      <c r="BP221" s="95">
        <f t="shared" si="150"/>
        <v>0</v>
      </c>
      <c r="BQ221" s="95">
        <f t="shared" si="150"/>
        <v>0</v>
      </c>
      <c r="BR221" s="95">
        <f t="shared" si="150"/>
        <v>0</v>
      </c>
      <c r="BS221" s="95">
        <f t="shared" ref="BS221:CH221" si="151">BS46</f>
        <v>0</v>
      </c>
      <c r="BT221" s="95">
        <f t="shared" si="151"/>
        <v>0</v>
      </c>
      <c r="BU221" s="95">
        <f t="shared" si="151"/>
        <v>0</v>
      </c>
      <c r="BV221" s="95">
        <f t="shared" si="151"/>
        <v>0</v>
      </c>
      <c r="BW221" s="95">
        <f t="shared" si="151"/>
        <v>0</v>
      </c>
      <c r="BX221" s="95">
        <f t="shared" si="151"/>
        <v>0</v>
      </c>
      <c r="BY221" s="95">
        <f t="shared" si="151"/>
        <v>0</v>
      </c>
      <c r="BZ221" s="95">
        <f t="shared" si="151"/>
        <v>0</v>
      </c>
      <c r="CA221" s="95">
        <f t="shared" si="151"/>
        <v>0</v>
      </c>
      <c r="CB221" s="95">
        <f t="shared" si="151"/>
        <v>0</v>
      </c>
      <c r="CC221" s="95">
        <f t="shared" si="151"/>
        <v>0</v>
      </c>
      <c r="CD221" s="95">
        <f t="shared" si="151"/>
        <v>0</v>
      </c>
      <c r="CE221" s="95">
        <f t="shared" si="151"/>
        <v>0</v>
      </c>
      <c r="CF221" s="95">
        <f t="shared" si="151"/>
        <v>0</v>
      </c>
      <c r="CG221" s="95">
        <f t="shared" si="151"/>
        <v>0</v>
      </c>
      <c r="CH221" s="95">
        <f t="shared" si="151"/>
        <v>0</v>
      </c>
    </row>
    <row r="222" spans="2:86">
      <c r="E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row>
    <row r="223" spans="2:86">
      <c r="B223" s="63" t="s">
        <v>89</v>
      </c>
      <c r="E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row>
    <row r="224" spans="2:86">
      <c r="E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c r="CE224" s="88"/>
      <c r="CF224" s="88"/>
      <c r="CG224" s="88"/>
      <c r="CH224" s="88"/>
    </row>
    <row r="225" spans="2:86">
      <c r="B225" t="s">
        <v>99</v>
      </c>
      <c r="E225" s="88">
        <f>SUM(G225:CH225)</f>
        <v>0</v>
      </c>
      <c r="F225" s="63"/>
      <c r="G225" s="95">
        <f t="shared" ref="G225:BR225" si="152">SUM(G219:G220)</f>
        <v>0</v>
      </c>
      <c r="H225" s="95">
        <f t="shared" si="152"/>
        <v>0</v>
      </c>
      <c r="I225" s="95">
        <f t="shared" si="152"/>
        <v>0</v>
      </c>
      <c r="J225" s="95">
        <f t="shared" si="152"/>
        <v>0</v>
      </c>
      <c r="K225" s="95">
        <f t="shared" si="152"/>
        <v>0</v>
      </c>
      <c r="L225" s="95">
        <f t="shared" si="152"/>
        <v>0</v>
      </c>
      <c r="M225" s="95">
        <f t="shared" si="152"/>
        <v>0</v>
      </c>
      <c r="N225" s="95">
        <f t="shared" si="152"/>
        <v>0</v>
      </c>
      <c r="O225" s="95">
        <f t="shared" si="152"/>
        <v>0</v>
      </c>
      <c r="P225" s="95">
        <f t="shared" si="152"/>
        <v>0</v>
      </c>
      <c r="Q225" s="95">
        <f t="shared" si="152"/>
        <v>0</v>
      </c>
      <c r="R225" s="95">
        <f t="shared" si="152"/>
        <v>0</v>
      </c>
      <c r="S225" s="95">
        <f t="shared" si="152"/>
        <v>0</v>
      </c>
      <c r="T225" s="95">
        <f t="shared" si="152"/>
        <v>0</v>
      </c>
      <c r="U225" s="95">
        <f t="shared" si="152"/>
        <v>0</v>
      </c>
      <c r="V225" s="95">
        <f t="shared" si="152"/>
        <v>0</v>
      </c>
      <c r="W225" s="95">
        <f t="shared" si="152"/>
        <v>0</v>
      </c>
      <c r="X225" s="95">
        <f t="shared" si="152"/>
        <v>0</v>
      </c>
      <c r="Y225" s="95">
        <f t="shared" si="152"/>
        <v>0</v>
      </c>
      <c r="Z225" s="95">
        <f t="shared" si="152"/>
        <v>0</v>
      </c>
      <c r="AA225" s="95">
        <f t="shared" si="152"/>
        <v>0</v>
      </c>
      <c r="AB225" s="95">
        <f t="shared" si="152"/>
        <v>0</v>
      </c>
      <c r="AC225" s="95">
        <f t="shared" si="152"/>
        <v>0</v>
      </c>
      <c r="AD225" s="95">
        <f t="shared" si="152"/>
        <v>0</v>
      </c>
      <c r="AE225" s="95">
        <f t="shared" si="152"/>
        <v>0</v>
      </c>
      <c r="AF225" s="95">
        <f t="shared" si="152"/>
        <v>0</v>
      </c>
      <c r="AG225" s="95">
        <f t="shared" si="152"/>
        <v>0</v>
      </c>
      <c r="AH225" s="95">
        <f t="shared" si="152"/>
        <v>0</v>
      </c>
      <c r="AI225" s="95">
        <f t="shared" si="152"/>
        <v>0</v>
      </c>
      <c r="AJ225" s="95">
        <f t="shared" si="152"/>
        <v>0</v>
      </c>
      <c r="AK225" s="95">
        <f t="shared" si="152"/>
        <v>0</v>
      </c>
      <c r="AL225" s="95">
        <f t="shared" si="152"/>
        <v>0</v>
      </c>
      <c r="AM225" s="95">
        <f t="shared" si="152"/>
        <v>0</v>
      </c>
      <c r="AN225" s="95">
        <f t="shared" si="152"/>
        <v>0</v>
      </c>
      <c r="AO225" s="95">
        <f t="shared" si="152"/>
        <v>0</v>
      </c>
      <c r="AP225" s="95">
        <f t="shared" si="152"/>
        <v>0</v>
      </c>
      <c r="AQ225" s="95">
        <f t="shared" si="152"/>
        <v>0</v>
      </c>
      <c r="AR225" s="95">
        <f t="shared" si="152"/>
        <v>0</v>
      </c>
      <c r="AS225" s="95">
        <f t="shared" si="152"/>
        <v>0</v>
      </c>
      <c r="AT225" s="95">
        <f t="shared" si="152"/>
        <v>0</v>
      </c>
      <c r="AU225" s="95">
        <f t="shared" si="152"/>
        <v>0</v>
      </c>
      <c r="AV225" s="95">
        <f t="shared" si="152"/>
        <v>0</v>
      </c>
      <c r="AW225" s="95">
        <f t="shared" si="152"/>
        <v>0</v>
      </c>
      <c r="AX225" s="95">
        <f t="shared" si="152"/>
        <v>0</v>
      </c>
      <c r="AY225" s="95">
        <f t="shared" si="152"/>
        <v>0</v>
      </c>
      <c r="AZ225" s="95">
        <f t="shared" si="152"/>
        <v>0</v>
      </c>
      <c r="BA225" s="95">
        <f t="shared" si="152"/>
        <v>0</v>
      </c>
      <c r="BB225" s="95">
        <f t="shared" si="152"/>
        <v>0</v>
      </c>
      <c r="BC225" s="95">
        <f t="shared" si="152"/>
        <v>0</v>
      </c>
      <c r="BD225" s="95">
        <f t="shared" si="152"/>
        <v>0</v>
      </c>
      <c r="BE225" s="95">
        <f t="shared" si="152"/>
        <v>0</v>
      </c>
      <c r="BF225" s="95">
        <f t="shared" si="152"/>
        <v>0</v>
      </c>
      <c r="BG225" s="95">
        <f t="shared" si="152"/>
        <v>0</v>
      </c>
      <c r="BH225" s="95">
        <f t="shared" si="152"/>
        <v>0</v>
      </c>
      <c r="BI225" s="95">
        <f t="shared" si="152"/>
        <v>0</v>
      </c>
      <c r="BJ225" s="95">
        <f t="shared" si="152"/>
        <v>0</v>
      </c>
      <c r="BK225" s="95">
        <f t="shared" si="152"/>
        <v>0</v>
      </c>
      <c r="BL225" s="95">
        <f t="shared" si="152"/>
        <v>0</v>
      </c>
      <c r="BM225" s="95">
        <f t="shared" si="152"/>
        <v>0</v>
      </c>
      <c r="BN225" s="95">
        <f t="shared" si="152"/>
        <v>0</v>
      </c>
      <c r="BO225" s="95">
        <f t="shared" si="152"/>
        <v>0</v>
      </c>
      <c r="BP225" s="95">
        <f t="shared" si="152"/>
        <v>0</v>
      </c>
      <c r="BQ225" s="95">
        <f t="shared" si="152"/>
        <v>0</v>
      </c>
      <c r="BR225" s="95">
        <f t="shared" si="152"/>
        <v>0</v>
      </c>
      <c r="BS225" s="95">
        <f t="shared" ref="BS225:CH225" si="153">SUM(BS219:BS220)</f>
        <v>0</v>
      </c>
      <c r="BT225" s="95">
        <f t="shared" si="153"/>
        <v>0</v>
      </c>
      <c r="BU225" s="95">
        <f t="shared" si="153"/>
        <v>0</v>
      </c>
      <c r="BV225" s="95">
        <f t="shared" si="153"/>
        <v>0</v>
      </c>
      <c r="BW225" s="95">
        <f t="shared" si="153"/>
        <v>0</v>
      </c>
      <c r="BX225" s="95">
        <f t="shared" si="153"/>
        <v>0</v>
      </c>
      <c r="BY225" s="95">
        <f t="shared" si="153"/>
        <v>0</v>
      </c>
      <c r="BZ225" s="95">
        <f t="shared" si="153"/>
        <v>0</v>
      </c>
      <c r="CA225" s="95">
        <f t="shared" si="153"/>
        <v>0</v>
      </c>
      <c r="CB225" s="95">
        <f t="shared" si="153"/>
        <v>0</v>
      </c>
      <c r="CC225" s="95">
        <f t="shared" si="153"/>
        <v>0</v>
      </c>
      <c r="CD225" s="95">
        <f t="shared" si="153"/>
        <v>0</v>
      </c>
      <c r="CE225" s="95">
        <f t="shared" si="153"/>
        <v>0</v>
      </c>
      <c r="CF225" s="95">
        <f t="shared" si="153"/>
        <v>0</v>
      </c>
      <c r="CG225" s="95">
        <f t="shared" si="153"/>
        <v>0</v>
      </c>
      <c r="CH225" s="95">
        <f t="shared" si="153"/>
        <v>0</v>
      </c>
    </row>
    <row r="226" spans="2:86">
      <c r="B226" t="s">
        <v>100</v>
      </c>
      <c r="E226" s="90">
        <f>SUM(G226:CH226)</f>
        <v>0</v>
      </c>
      <c r="F226" s="63"/>
      <c r="G226" s="91">
        <f t="shared" ref="G226:BR226" si="154">SUM(G218,G225)</f>
        <v>0</v>
      </c>
      <c r="H226" s="91">
        <f t="shared" si="154"/>
        <v>0</v>
      </c>
      <c r="I226" s="91">
        <f t="shared" si="154"/>
        <v>0</v>
      </c>
      <c r="J226" s="91">
        <f t="shared" si="154"/>
        <v>0</v>
      </c>
      <c r="K226" s="91">
        <f t="shared" si="154"/>
        <v>0</v>
      </c>
      <c r="L226" s="91">
        <f t="shared" si="154"/>
        <v>0</v>
      </c>
      <c r="M226" s="91">
        <f t="shared" si="154"/>
        <v>0</v>
      </c>
      <c r="N226" s="91">
        <f t="shared" si="154"/>
        <v>0</v>
      </c>
      <c r="O226" s="91">
        <f t="shared" si="154"/>
        <v>0</v>
      </c>
      <c r="P226" s="91">
        <f t="shared" si="154"/>
        <v>0</v>
      </c>
      <c r="Q226" s="91">
        <f t="shared" si="154"/>
        <v>0</v>
      </c>
      <c r="R226" s="91">
        <f t="shared" si="154"/>
        <v>0</v>
      </c>
      <c r="S226" s="91">
        <f t="shared" si="154"/>
        <v>0</v>
      </c>
      <c r="T226" s="91">
        <f t="shared" si="154"/>
        <v>0</v>
      </c>
      <c r="U226" s="91">
        <f t="shared" si="154"/>
        <v>0</v>
      </c>
      <c r="V226" s="91">
        <f t="shared" si="154"/>
        <v>0</v>
      </c>
      <c r="W226" s="91">
        <f t="shared" si="154"/>
        <v>0</v>
      </c>
      <c r="X226" s="91">
        <f t="shared" si="154"/>
        <v>0</v>
      </c>
      <c r="Y226" s="91">
        <f t="shared" si="154"/>
        <v>0</v>
      </c>
      <c r="Z226" s="91">
        <f t="shared" si="154"/>
        <v>0</v>
      </c>
      <c r="AA226" s="91">
        <f t="shared" si="154"/>
        <v>0</v>
      </c>
      <c r="AB226" s="91">
        <f t="shared" si="154"/>
        <v>0</v>
      </c>
      <c r="AC226" s="91">
        <f t="shared" si="154"/>
        <v>0</v>
      </c>
      <c r="AD226" s="91">
        <f t="shared" si="154"/>
        <v>0</v>
      </c>
      <c r="AE226" s="91">
        <f t="shared" si="154"/>
        <v>0</v>
      </c>
      <c r="AF226" s="91">
        <f t="shared" si="154"/>
        <v>0</v>
      </c>
      <c r="AG226" s="91">
        <f t="shared" si="154"/>
        <v>0</v>
      </c>
      <c r="AH226" s="91">
        <f t="shared" si="154"/>
        <v>0</v>
      </c>
      <c r="AI226" s="91">
        <f t="shared" si="154"/>
        <v>0</v>
      </c>
      <c r="AJ226" s="91">
        <f t="shared" si="154"/>
        <v>0</v>
      </c>
      <c r="AK226" s="91">
        <f t="shared" si="154"/>
        <v>0</v>
      </c>
      <c r="AL226" s="91">
        <f t="shared" si="154"/>
        <v>0</v>
      </c>
      <c r="AM226" s="91">
        <f t="shared" si="154"/>
        <v>0</v>
      </c>
      <c r="AN226" s="91">
        <f t="shared" si="154"/>
        <v>0</v>
      </c>
      <c r="AO226" s="91">
        <f t="shared" si="154"/>
        <v>0</v>
      </c>
      <c r="AP226" s="91">
        <f t="shared" si="154"/>
        <v>0</v>
      </c>
      <c r="AQ226" s="91">
        <f t="shared" si="154"/>
        <v>0</v>
      </c>
      <c r="AR226" s="91">
        <f t="shared" si="154"/>
        <v>0</v>
      </c>
      <c r="AS226" s="91">
        <f t="shared" si="154"/>
        <v>0</v>
      </c>
      <c r="AT226" s="91">
        <f t="shared" si="154"/>
        <v>0</v>
      </c>
      <c r="AU226" s="91">
        <f t="shared" si="154"/>
        <v>0</v>
      </c>
      <c r="AV226" s="91">
        <f t="shared" si="154"/>
        <v>0</v>
      </c>
      <c r="AW226" s="91">
        <f t="shared" si="154"/>
        <v>0</v>
      </c>
      <c r="AX226" s="91">
        <f t="shared" si="154"/>
        <v>0</v>
      </c>
      <c r="AY226" s="91">
        <f t="shared" si="154"/>
        <v>0</v>
      </c>
      <c r="AZ226" s="91">
        <f t="shared" si="154"/>
        <v>0</v>
      </c>
      <c r="BA226" s="91">
        <f t="shared" si="154"/>
        <v>0</v>
      </c>
      <c r="BB226" s="91">
        <f t="shared" si="154"/>
        <v>0</v>
      </c>
      <c r="BC226" s="91">
        <f t="shared" si="154"/>
        <v>0</v>
      </c>
      <c r="BD226" s="91">
        <f t="shared" si="154"/>
        <v>0</v>
      </c>
      <c r="BE226" s="91">
        <f t="shared" si="154"/>
        <v>0</v>
      </c>
      <c r="BF226" s="91">
        <f t="shared" si="154"/>
        <v>0</v>
      </c>
      <c r="BG226" s="91">
        <f t="shared" si="154"/>
        <v>0</v>
      </c>
      <c r="BH226" s="91">
        <f t="shared" si="154"/>
        <v>0</v>
      </c>
      <c r="BI226" s="91">
        <f t="shared" si="154"/>
        <v>0</v>
      </c>
      <c r="BJ226" s="91">
        <f t="shared" si="154"/>
        <v>0</v>
      </c>
      <c r="BK226" s="91">
        <f t="shared" si="154"/>
        <v>0</v>
      </c>
      <c r="BL226" s="91">
        <f t="shared" si="154"/>
        <v>0</v>
      </c>
      <c r="BM226" s="91">
        <f t="shared" si="154"/>
        <v>0</v>
      </c>
      <c r="BN226" s="91">
        <f t="shared" si="154"/>
        <v>0</v>
      </c>
      <c r="BO226" s="91">
        <f t="shared" si="154"/>
        <v>0</v>
      </c>
      <c r="BP226" s="91">
        <f t="shared" si="154"/>
        <v>0</v>
      </c>
      <c r="BQ226" s="91">
        <f t="shared" si="154"/>
        <v>0</v>
      </c>
      <c r="BR226" s="91">
        <f t="shared" si="154"/>
        <v>0</v>
      </c>
      <c r="BS226" s="91">
        <f t="shared" ref="BS226:CH226" si="155">SUM(BS218,BS225)</f>
        <v>0</v>
      </c>
      <c r="BT226" s="91">
        <f t="shared" si="155"/>
        <v>0</v>
      </c>
      <c r="BU226" s="91">
        <f t="shared" si="155"/>
        <v>0</v>
      </c>
      <c r="BV226" s="91">
        <f t="shared" si="155"/>
        <v>0</v>
      </c>
      <c r="BW226" s="91">
        <f t="shared" si="155"/>
        <v>0</v>
      </c>
      <c r="BX226" s="91">
        <f t="shared" si="155"/>
        <v>0</v>
      </c>
      <c r="BY226" s="91">
        <f t="shared" si="155"/>
        <v>0</v>
      </c>
      <c r="BZ226" s="91">
        <f t="shared" si="155"/>
        <v>0</v>
      </c>
      <c r="CA226" s="91">
        <f t="shared" si="155"/>
        <v>0</v>
      </c>
      <c r="CB226" s="91">
        <f t="shared" si="155"/>
        <v>0</v>
      </c>
      <c r="CC226" s="91">
        <f t="shared" si="155"/>
        <v>0</v>
      </c>
      <c r="CD226" s="91">
        <f t="shared" si="155"/>
        <v>0</v>
      </c>
      <c r="CE226" s="91">
        <f t="shared" si="155"/>
        <v>0</v>
      </c>
      <c r="CF226" s="91">
        <f t="shared" si="155"/>
        <v>0</v>
      </c>
      <c r="CG226" s="91">
        <f t="shared" si="155"/>
        <v>0</v>
      </c>
      <c r="CH226" s="91">
        <f t="shared" si="155"/>
        <v>0</v>
      </c>
    </row>
    <row r="227" spans="2:86">
      <c r="B227" t="s">
        <v>101</v>
      </c>
      <c r="E227" s="88">
        <f>SUM(G227:CH227)</f>
        <v>0</v>
      </c>
      <c r="G227" s="95">
        <f t="shared" ref="G227:BR227" si="156">IF(G$3&lt;$C$9,G226,0)</f>
        <v>0</v>
      </c>
      <c r="H227" s="95">
        <f t="shared" si="156"/>
        <v>0</v>
      </c>
      <c r="I227" s="95">
        <f t="shared" si="156"/>
        <v>0</v>
      </c>
      <c r="J227" s="95">
        <f t="shared" si="156"/>
        <v>0</v>
      </c>
      <c r="K227" s="95">
        <f t="shared" si="156"/>
        <v>0</v>
      </c>
      <c r="L227" s="95">
        <f t="shared" si="156"/>
        <v>0</v>
      </c>
      <c r="M227" s="95">
        <f t="shared" si="156"/>
        <v>0</v>
      </c>
      <c r="N227" s="95">
        <f t="shared" si="156"/>
        <v>0</v>
      </c>
      <c r="O227" s="95">
        <f t="shared" si="156"/>
        <v>0</v>
      </c>
      <c r="P227" s="95">
        <f t="shared" si="156"/>
        <v>0</v>
      </c>
      <c r="Q227" s="95">
        <f t="shared" si="156"/>
        <v>0</v>
      </c>
      <c r="R227" s="95">
        <f t="shared" si="156"/>
        <v>0</v>
      </c>
      <c r="S227" s="95">
        <f t="shared" si="156"/>
        <v>0</v>
      </c>
      <c r="T227" s="95">
        <f t="shared" si="156"/>
        <v>0</v>
      </c>
      <c r="U227" s="95">
        <f t="shared" si="156"/>
        <v>0</v>
      </c>
      <c r="V227" s="95">
        <f t="shared" si="156"/>
        <v>0</v>
      </c>
      <c r="W227" s="95">
        <f t="shared" si="156"/>
        <v>0</v>
      </c>
      <c r="X227" s="95">
        <f t="shared" si="156"/>
        <v>0</v>
      </c>
      <c r="Y227" s="95">
        <f t="shared" si="156"/>
        <v>0</v>
      </c>
      <c r="Z227" s="95">
        <f t="shared" si="156"/>
        <v>0</v>
      </c>
      <c r="AA227" s="95">
        <f t="shared" si="156"/>
        <v>0</v>
      </c>
      <c r="AB227" s="95">
        <f t="shared" si="156"/>
        <v>0</v>
      </c>
      <c r="AC227" s="95">
        <f t="shared" si="156"/>
        <v>0</v>
      </c>
      <c r="AD227" s="95">
        <f t="shared" si="156"/>
        <v>0</v>
      </c>
      <c r="AE227" s="95">
        <f t="shared" si="156"/>
        <v>0</v>
      </c>
      <c r="AF227" s="95">
        <f t="shared" si="156"/>
        <v>0</v>
      </c>
      <c r="AG227" s="95">
        <f t="shared" si="156"/>
        <v>0</v>
      </c>
      <c r="AH227" s="95">
        <f t="shared" si="156"/>
        <v>0</v>
      </c>
      <c r="AI227" s="95">
        <f t="shared" si="156"/>
        <v>0</v>
      </c>
      <c r="AJ227" s="95">
        <f t="shared" si="156"/>
        <v>0</v>
      </c>
      <c r="AK227" s="95">
        <f t="shared" si="156"/>
        <v>0</v>
      </c>
      <c r="AL227" s="95">
        <f t="shared" si="156"/>
        <v>0</v>
      </c>
      <c r="AM227" s="95">
        <f t="shared" si="156"/>
        <v>0</v>
      </c>
      <c r="AN227" s="95">
        <f t="shared" si="156"/>
        <v>0</v>
      </c>
      <c r="AO227" s="95">
        <f t="shared" si="156"/>
        <v>0</v>
      </c>
      <c r="AP227" s="95">
        <f t="shared" si="156"/>
        <v>0</v>
      </c>
      <c r="AQ227" s="95">
        <f t="shared" si="156"/>
        <v>0</v>
      </c>
      <c r="AR227" s="95">
        <f t="shared" si="156"/>
        <v>0</v>
      </c>
      <c r="AS227" s="95">
        <f t="shared" si="156"/>
        <v>0</v>
      </c>
      <c r="AT227" s="95">
        <f t="shared" si="156"/>
        <v>0</v>
      </c>
      <c r="AU227" s="95">
        <f t="shared" si="156"/>
        <v>0</v>
      </c>
      <c r="AV227" s="95">
        <f t="shared" si="156"/>
        <v>0</v>
      </c>
      <c r="AW227" s="95">
        <f t="shared" si="156"/>
        <v>0</v>
      </c>
      <c r="AX227" s="95">
        <f t="shared" si="156"/>
        <v>0</v>
      </c>
      <c r="AY227" s="95">
        <f t="shared" si="156"/>
        <v>0</v>
      </c>
      <c r="AZ227" s="95">
        <f t="shared" si="156"/>
        <v>0</v>
      </c>
      <c r="BA227" s="95">
        <f t="shared" si="156"/>
        <v>0</v>
      </c>
      <c r="BB227" s="95">
        <f t="shared" si="156"/>
        <v>0</v>
      </c>
      <c r="BC227" s="95">
        <f t="shared" si="156"/>
        <v>0</v>
      </c>
      <c r="BD227" s="95">
        <f t="shared" si="156"/>
        <v>0</v>
      </c>
      <c r="BE227" s="95">
        <f t="shared" si="156"/>
        <v>0</v>
      </c>
      <c r="BF227" s="95">
        <f t="shared" si="156"/>
        <v>0</v>
      </c>
      <c r="BG227" s="95">
        <f t="shared" si="156"/>
        <v>0</v>
      </c>
      <c r="BH227" s="95">
        <f t="shared" si="156"/>
        <v>0</v>
      </c>
      <c r="BI227" s="95">
        <f t="shared" si="156"/>
        <v>0</v>
      </c>
      <c r="BJ227" s="95">
        <f t="shared" si="156"/>
        <v>0</v>
      </c>
      <c r="BK227" s="95">
        <f t="shared" si="156"/>
        <v>0</v>
      </c>
      <c r="BL227" s="95">
        <f t="shared" si="156"/>
        <v>0</v>
      </c>
      <c r="BM227" s="95">
        <f t="shared" si="156"/>
        <v>0</v>
      </c>
      <c r="BN227" s="95">
        <f t="shared" si="156"/>
        <v>0</v>
      </c>
      <c r="BO227" s="95">
        <f t="shared" si="156"/>
        <v>0</v>
      </c>
      <c r="BP227" s="95">
        <f t="shared" si="156"/>
        <v>0</v>
      </c>
      <c r="BQ227" s="95">
        <f t="shared" si="156"/>
        <v>0</v>
      </c>
      <c r="BR227" s="95">
        <f t="shared" si="156"/>
        <v>0</v>
      </c>
      <c r="BS227" s="95">
        <f t="shared" ref="BS227:CH227" si="157">IF(BS$3&lt;$C$9,BS226,0)</f>
        <v>0</v>
      </c>
      <c r="BT227" s="95">
        <f t="shared" si="157"/>
        <v>0</v>
      </c>
      <c r="BU227" s="95">
        <f t="shared" si="157"/>
        <v>0</v>
      </c>
      <c r="BV227" s="95">
        <f t="shared" si="157"/>
        <v>0</v>
      </c>
      <c r="BW227" s="95">
        <f t="shared" si="157"/>
        <v>0</v>
      </c>
      <c r="BX227" s="95">
        <f t="shared" si="157"/>
        <v>0</v>
      </c>
      <c r="BY227" s="95">
        <f t="shared" si="157"/>
        <v>0</v>
      </c>
      <c r="BZ227" s="95">
        <f t="shared" si="157"/>
        <v>0</v>
      </c>
      <c r="CA227" s="95">
        <f t="shared" si="157"/>
        <v>0</v>
      </c>
      <c r="CB227" s="95">
        <f t="shared" si="157"/>
        <v>0</v>
      </c>
      <c r="CC227" s="95">
        <f t="shared" si="157"/>
        <v>0</v>
      </c>
      <c r="CD227" s="95">
        <f t="shared" si="157"/>
        <v>0</v>
      </c>
      <c r="CE227" s="95">
        <f t="shared" si="157"/>
        <v>0</v>
      </c>
      <c r="CF227" s="95">
        <f t="shared" si="157"/>
        <v>0</v>
      </c>
      <c r="CG227" s="95">
        <f t="shared" si="157"/>
        <v>0</v>
      </c>
      <c r="CH227" s="95">
        <f t="shared" si="157"/>
        <v>0</v>
      </c>
    </row>
    <row r="228" spans="2:86">
      <c r="E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c r="BK228" s="90"/>
      <c r="BL228" s="90"/>
      <c r="BM228" s="90"/>
      <c r="BN228" s="90"/>
      <c r="BO228" s="90"/>
      <c r="BP228" s="90"/>
      <c r="BQ228" s="90"/>
      <c r="BR228" s="90"/>
      <c r="BS228" s="90"/>
      <c r="BT228" s="90"/>
      <c r="BU228" s="90"/>
      <c r="BV228" s="90"/>
      <c r="BW228" s="90"/>
      <c r="BX228" s="90"/>
      <c r="BY228" s="90"/>
      <c r="BZ228" s="90"/>
      <c r="CA228" s="90"/>
      <c r="CB228" s="90"/>
      <c r="CC228" s="90"/>
      <c r="CD228" s="90"/>
      <c r="CE228" s="90"/>
      <c r="CF228" s="90"/>
      <c r="CG228" s="90"/>
      <c r="CH228" s="90"/>
    </row>
    <row r="229" spans="2:86">
      <c r="B229" t="s">
        <v>102</v>
      </c>
      <c r="C229" s="63"/>
      <c r="D229" s="63"/>
      <c r="E229" s="88">
        <f>SUM(G229:CH229)</f>
        <v>0</v>
      </c>
      <c r="F229" s="63"/>
      <c r="G229" s="95">
        <f t="shared" ref="G229:BR229" si="158">G225+G221</f>
        <v>0</v>
      </c>
      <c r="H229" s="95">
        <f t="shared" si="158"/>
        <v>0</v>
      </c>
      <c r="I229" s="95">
        <f t="shared" si="158"/>
        <v>0</v>
      </c>
      <c r="J229" s="95">
        <f t="shared" si="158"/>
        <v>0</v>
      </c>
      <c r="K229" s="95">
        <f t="shared" si="158"/>
        <v>0</v>
      </c>
      <c r="L229" s="95">
        <f t="shared" si="158"/>
        <v>0</v>
      </c>
      <c r="M229" s="95">
        <f t="shared" si="158"/>
        <v>0</v>
      </c>
      <c r="N229" s="95">
        <f t="shared" si="158"/>
        <v>0</v>
      </c>
      <c r="O229" s="95">
        <f t="shared" si="158"/>
        <v>0</v>
      </c>
      <c r="P229" s="95">
        <f t="shared" si="158"/>
        <v>0</v>
      </c>
      <c r="Q229" s="95">
        <f t="shared" si="158"/>
        <v>0</v>
      </c>
      <c r="R229" s="95">
        <f t="shared" si="158"/>
        <v>0</v>
      </c>
      <c r="S229" s="95">
        <f t="shared" si="158"/>
        <v>0</v>
      </c>
      <c r="T229" s="95">
        <f t="shared" si="158"/>
        <v>0</v>
      </c>
      <c r="U229" s="95">
        <f t="shared" si="158"/>
        <v>0</v>
      </c>
      <c r="V229" s="95">
        <f t="shared" si="158"/>
        <v>0</v>
      </c>
      <c r="W229" s="95">
        <f t="shared" si="158"/>
        <v>0</v>
      </c>
      <c r="X229" s="95">
        <f t="shared" si="158"/>
        <v>0</v>
      </c>
      <c r="Y229" s="95">
        <f t="shared" si="158"/>
        <v>0</v>
      </c>
      <c r="Z229" s="95">
        <f t="shared" si="158"/>
        <v>0</v>
      </c>
      <c r="AA229" s="95">
        <f t="shared" si="158"/>
        <v>0</v>
      </c>
      <c r="AB229" s="95">
        <f t="shared" si="158"/>
        <v>0</v>
      </c>
      <c r="AC229" s="95">
        <f t="shared" si="158"/>
        <v>0</v>
      </c>
      <c r="AD229" s="95">
        <f t="shared" si="158"/>
        <v>0</v>
      </c>
      <c r="AE229" s="95">
        <f t="shared" si="158"/>
        <v>0</v>
      </c>
      <c r="AF229" s="95">
        <f t="shared" si="158"/>
        <v>0</v>
      </c>
      <c r="AG229" s="95">
        <f t="shared" si="158"/>
        <v>0</v>
      </c>
      <c r="AH229" s="95">
        <f t="shared" si="158"/>
        <v>0</v>
      </c>
      <c r="AI229" s="95">
        <f t="shared" si="158"/>
        <v>0</v>
      </c>
      <c r="AJ229" s="95">
        <f t="shared" si="158"/>
        <v>0</v>
      </c>
      <c r="AK229" s="95">
        <f t="shared" si="158"/>
        <v>0</v>
      </c>
      <c r="AL229" s="95">
        <f t="shared" si="158"/>
        <v>0</v>
      </c>
      <c r="AM229" s="95">
        <f t="shared" si="158"/>
        <v>0</v>
      </c>
      <c r="AN229" s="95">
        <f t="shared" si="158"/>
        <v>0</v>
      </c>
      <c r="AO229" s="95">
        <f t="shared" si="158"/>
        <v>0</v>
      </c>
      <c r="AP229" s="95">
        <f t="shared" si="158"/>
        <v>0</v>
      </c>
      <c r="AQ229" s="95">
        <f t="shared" si="158"/>
        <v>0</v>
      </c>
      <c r="AR229" s="95">
        <f t="shared" si="158"/>
        <v>0</v>
      </c>
      <c r="AS229" s="95">
        <f t="shared" si="158"/>
        <v>0</v>
      </c>
      <c r="AT229" s="95">
        <f t="shared" si="158"/>
        <v>0</v>
      </c>
      <c r="AU229" s="95">
        <f t="shared" si="158"/>
        <v>0</v>
      </c>
      <c r="AV229" s="95">
        <f t="shared" si="158"/>
        <v>0</v>
      </c>
      <c r="AW229" s="95">
        <f t="shared" si="158"/>
        <v>0</v>
      </c>
      <c r="AX229" s="95">
        <f t="shared" si="158"/>
        <v>0</v>
      </c>
      <c r="AY229" s="95">
        <f t="shared" si="158"/>
        <v>0</v>
      </c>
      <c r="AZ229" s="95">
        <f t="shared" si="158"/>
        <v>0</v>
      </c>
      <c r="BA229" s="95">
        <f t="shared" si="158"/>
        <v>0</v>
      </c>
      <c r="BB229" s="95">
        <f t="shared" si="158"/>
        <v>0</v>
      </c>
      <c r="BC229" s="95">
        <f t="shared" si="158"/>
        <v>0</v>
      </c>
      <c r="BD229" s="95">
        <f t="shared" si="158"/>
        <v>0</v>
      </c>
      <c r="BE229" s="95">
        <f t="shared" si="158"/>
        <v>0</v>
      </c>
      <c r="BF229" s="95">
        <f t="shared" si="158"/>
        <v>0</v>
      </c>
      <c r="BG229" s="95">
        <f t="shared" si="158"/>
        <v>0</v>
      </c>
      <c r="BH229" s="95">
        <f t="shared" si="158"/>
        <v>0</v>
      </c>
      <c r="BI229" s="95">
        <f t="shared" si="158"/>
        <v>0</v>
      </c>
      <c r="BJ229" s="95">
        <f t="shared" si="158"/>
        <v>0</v>
      </c>
      <c r="BK229" s="95">
        <f t="shared" si="158"/>
        <v>0</v>
      </c>
      <c r="BL229" s="95">
        <f t="shared" si="158"/>
        <v>0</v>
      </c>
      <c r="BM229" s="95">
        <f t="shared" si="158"/>
        <v>0</v>
      </c>
      <c r="BN229" s="95">
        <f t="shared" si="158"/>
        <v>0</v>
      </c>
      <c r="BO229" s="95">
        <f t="shared" si="158"/>
        <v>0</v>
      </c>
      <c r="BP229" s="95">
        <f t="shared" si="158"/>
        <v>0</v>
      </c>
      <c r="BQ229" s="95">
        <f t="shared" si="158"/>
        <v>0</v>
      </c>
      <c r="BR229" s="95">
        <f t="shared" si="158"/>
        <v>0</v>
      </c>
      <c r="BS229" s="95">
        <f t="shared" ref="BS229:CH229" si="159">BS225+BS221</f>
        <v>0</v>
      </c>
      <c r="BT229" s="95">
        <f t="shared" si="159"/>
        <v>0</v>
      </c>
      <c r="BU229" s="95">
        <f t="shared" si="159"/>
        <v>0</v>
      </c>
      <c r="BV229" s="95">
        <f t="shared" si="159"/>
        <v>0</v>
      </c>
      <c r="BW229" s="95">
        <f t="shared" si="159"/>
        <v>0</v>
      </c>
      <c r="BX229" s="95">
        <f t="shared" si="159"/>
        <v>0</v>
      </c>
      <c r="BY229" s="95">
        <f t="shared" si="159"/>
        <v>0</v>
      </c>
      <c r="BZ229" s="95">
        <f t="shared" si="159"/>
        <v>0</v>
      </c>
      <c r="CA229" s="95">
        <f t="shared" si="159"/>
        <v>0</v>
      </c>
      <c r="CB229" s="95">
        <f t="shared" si="159"/>
        <v>0</v>
      </c>
      <c r="CC229" s="95">
        <f t="shared" si="159"/>
        <v>0</v>
      </c>
      <c r="CD229" s="95">
        <f t="shared" si="159"/>
        <v>0</v>
      </c>
      <c r="CE229" s="95">
        <f t="shared" si="159"/>
        <v>0</v>
      </c>
      <c r="CF229" s="95">
        <f t="shared" si="159"/>
        <v>0</v>
      </c>
      <c r="CG229" s="95">
        <f t="shared" si="159"/>
        <v>0</v>
      </c>
      <c r="CH229" s="95">
        <f t="shared" si="159"/>
        <v>0</v>
      </c>
    </row>
    <row r="230" spans="2:86">
      <c r="B230" t="s">
        <v>103</v>
      </c>
      <c r="E230" s="90">
        <f>SUM(G230:CH230)</f>
        <v>0</v>
      </c>
      <c r="F230" s="63"/>
      <c r="G230" s="91">
        <f t="shared" ref="G230:BR230" si="160">G226+G221</f>
        <v>0</v>
      </c>
      <c r="H230" s="91">
        <f t="shared" si="160"/>
        <v>0</v>
      </c>
      <c r="I230" s="91">
        <f t="shared" si="160"/>
        <v>0</v>
      </c>
      <c r="J230" s="91">
        <f t="shared" si="160"/>
        <v>0</v>
      </c>
      <c r="K230" s="91">
        <f t="shared" si="160"/>
        <v>0</v>
      </c>
      <c r="L230" s="91">
        <f t="shared" si="160"/>
        <v>0</v>
      </c>
      <c r="M230" s="91">
        <f t="shared" si="160"/>
        <v>0</v>
      </c>
      <c r="N230" s="91">
        <f t="shared" si="160"/>
        <v>0</v>
      </c>
      <c r="O230" s="91">
        <f t="shared" si="160"/>
        <v>0</v>
      </c>
      <c r="P230" s="91">
        <f t="shared" si="160"/>
        <v>0</v>
      </c>
      <c r="Q230" s="91">
        <f t="shared" si="160"/>
        <v>0</v>
      </c>
      <c r="R230" s="91">
        <f t="shared" si="160"/>
        <v>0</v>
      </c>
      <c r="S230" s="91">
        <f t="shared" si="160"/>
        <v>0</v>
      </c>
      <c r="T230" s="91">
        <f t="shared" si="160"/>
        <v>0</v>
      </c>
      <c r="U230" s="91">
        <f t="shared" si="160"/>
        <v>0</v>
      </c>
      <c r="V230" s="91">
        <f t="shared" si="160"/>
        <v>0</v>
      </c>
      <c r="W230" s="91">
        <f t="shared" si="160"/>
        <v>0</v>
      </c>
      <c r="X230" s="91">
        <f t="shared" si="160"/>
        <v>0</v>
      </c>
      <c r="Y230" s="91">
        <f t="shared" si="160"/>
        <v>0</v>
      </c>
      <c r="Z230" s="91">
        <f t="shared" si="160"/>
        <v>0</v>
      </c>
      <c r="AA230" s="91">
        <f t="shared" si="160"/>
        <v>0</v>
      </c>
      <c r="AB230" s="91">
        <f t="shared" si="160"/>
        <v>0</v>
      </c>
      <c r="AC230" s="91">
        <f t="shared" si="160"/>
        <v>0</v>
      </c>
      <c r="AD230" s="91">
        <f t="shared" si="160"/>
        <v>0</v>
      </c>
      <c r="AE230" s="91">
        <f t="shared" si="160"/>
        <v>0</v>
      </c>
      <c r="AF230" s="91">
        <f t="shared" si="160"/>
        <v>0</v>
      </c>
      <c r="AG230" s="91">
        <f t="shared" si="160"/>
        <v>0</v>
      </c>
      <c r="AH230" s="91">
        <f t="shared" si="160"/>
        <v>0</v>
      </c>
      <c r="AI230" s="91">
        <f t="shared" si="160"/>
        <v>0</v>
      </c>
      <c r="AJ230" s="91">
        <f t="shared" si="160"/>
        <v>0</v>
      </c>
      <c r="AK230" s="91">
        <f t="shared" si="160"/>
        <v>0</v>
      </c>
      <c r="AL230" s="91">
        <f t="shared" si="160"/>
        <v>0</v>
      </c>
      <c r="AM230" s="91">
        <f t="shared" si="160"/>
        <v>0</v>
      </c>
      <c r="AN230" s="91">
        <f t="shared" si="160"/>
        <v>0</v>
      </c>
      <c r="AO230" s="91">
        <f t="shared" si="160"/>
        <v>0</v>
      </c>
      <c r="AP230" s="91">
        <f t="shared" si="160"/>
        <v>0</v>
      </c>
      <c r="AQ230" s="91">
        <f t="shared" si="160"/>
        <v>0</v>
      </c>
      <c r="AR230" s="91">
        <f t="shared" si="160"/>
        <v>0</v>
      </c>
      <c r="AS230" s="91">
        <f t="shared" si="160"/>
        <v>0</v>
      </c>
      <c r="AT230" s="91">
        <f t="shared" si="160"/>
        <v>0</v>
      </c>
      <c r="AU230" s="91">
        <f t="shared" si="160"/>
        <v>0</v>
      </c>
      <c r="AV230" s="91">
        <f t="shared" si="160"/>
        <v>0</v>
      </c>
      <c r="AW230" s="91">
        <f t="shared" si="160"/>
        <v>0</v>
      </c>
      <c r="AX230" s="91">
        <f t="shared" si="160"/>
        <v>0</v>
      </c>
      <c r="AY230" s="91">
        <f t="shared" si="160"/>
        <v>0</v>
      </c>
      <c r="AZ230" s="91">
        <f t="shared" si="160"/>
        <v>0</v>
      </c>
      <c r="BA230" s="91">
        <f t="shared" si="160"/>
        <v>0</v>
      </c>
      <c r="BB230" s="91">
        <f t="shared" si="160"/>
        <v>0</v>
      </c>
      <c r="BC230" s="91">
        <f t="shared" si="160"/>
        <v>0</v>
      </c>
      <c r="BD230" s="91">
        <f t="shared" si="160"/>
        <v>0</v>
      </c>
      <c r="BE230" s="91">
        <f t="shared" si="160"/>
        <v>0</v>
      </c>
      <c r="BF230" s="91">
        <f t="shared" si="160"/>
        <v>0</v>
      </c>
      <c r="BG230" s="91">
        <f t="shared" si="160"/>
        <v>0</v>
      </c>
      <c r="BH230" s="91">
        <f t="shared" si="160"/>
        <v>0</v>
      </c>
      <c r="BI230" s="91">
        <f t="shared" si="160"/>
        <v>0</v>
      </c>
      <c r="BJ230" s="91">
        <f t="shared" si="160"/>
        <v>0</v>
      </c>
      <c r="BK230" s="91">
        <f t="shared" si="160"/>
        <v>0</v>
      </c>
      <c r="BL230" s="91">
        <f t="shared" si="160"/>
        <v>0</v>
      </c>
      <c r="BM230" s="91">
        <f t="shared" si="160"/>
        <v>0</v>
      </c>
      <c r="BN230" s="91">
        <f t="shared" si="160"/>
        <v>0</v>
      </c>
      <c r="BO230" s="91">
        <f t="shared" si="160"/>
        <v>0</v>
      </c>
      <c r="BP230" s="91">
        <f t="shared" si="160"/>
        <v>0</v>
      </c>
      <c r="BQ230" s="91">
        <f t="shared" si="160"/>
        <v>0</v>
      </c>
      <c r="BR230" s="91">
        <f t="shared" si="160"/>
        <v>0</v>
      </c>
      <c r="BS230" s="91">
        <f t="shared" ref="BS230:CH230" si="161">BS226+BS221</f>
        <v>0</v>
      </c>
      <c r="BT230" s="91">
        <f t="shared" si="161"/>
        <v>0</v>
      </c>
      <c r="BU230" s="91">
        <f t="shared" si="161"/>
        <v>0</v>
      </c>
      <c r="BV230" s="91">
        <f t="shared" si="161"/>
        <v>0</v>
      </c>
      <c r="BW230" s="91">
        <f t="shared" si="161"/>
        <v>0</v>
      </c>
      <c r="BX230" s="91">
        <f t="shared" si="161"/>
        <v>0</v>
      </c>
      <c r="BY230" s="91">
        <f t="shared" si="161"/>
        <v>0</v>
      </c>
      <c r="BZ230" s="91">
        <f t="shared" si="161"/>
        <v>0</v>
      </c>
      <c r="CA230" s="91">
        <f t="shared" si="161"/>
        <v>0</v>
      </c>
      <c r="CB230" s="91">
        <f t="shared" si="161"/>
        <v>0</v>
      </c>
      <c r="CC230" s="91">
        <f t="shared" si="161"/>
        <v>0</v>
      </c>
      <c r="CD230" s="91">
        <f t="shared" si="161"/>
        <v>0</v>
      </c>
      <c r="CE230" s="91">
        <f t="shared" si="161"/>
        <v>0</v>
      </c>
      <c r="CF230" s="91">
        <f t="shared" si="161"/>
        <v>0</v>
      </c>
      <c r="CG230" s="91">
        <f t="shared" si="161"/>
        <v>0</v>
      </c>
      <c r="CH230" s="91">
        <f t="shared" si="161"/>
        <v>0</v>
      </c>
    </row>
    <row r="231" spans="2:86">
      <c r="B231" t="s">
        <v>104</v>
      </c>
      <c r="E231" s="88">
        <f>SUM(G231:CH231)</f>
        <v>0</v>
      </c>
      <c r="F231" s="63"/>
      <c r="G231" s="95">
        <f t="shared" ref="G231:BR231" si="162">G227+G221</f>
        <v>0</v>
      </c>
      <c r="H231" s="95">
        <f t="shared" si="162"/>
        <v>0</v>
      </c>
      <c r="I231" s="95">
        <f t="shared" si="162"/>
        <v>0</v>
      </c>
      <c r="J231" s="95">
        <f t="shared" si="162"/>
        <v>0</v>
      </c>
      <c r="K231" s="95">
        <f t="shared" si="162"/>
        <v>0</v>
      </c>
      <c r="L231" s="95">
        <f t="shared" si="162"/>
        <v>0</v>
      </c>
      <c r="M231" s="95">
        <f t="shared" si="162"/>
        <v>0</v>
      </c>
      <c r="N231" s="95">
        <f t="shared" si="162"/>
        <v>0</v>
      </c>
      <c r="O231" s="95">
        <f t="shared" si="162"/>
        <v>0</v>
      </c>
      <c r="P231" s="95">
        <f t="shared" si="162"/>
        <v>0</v>
      </c>
      <c r="Q231" s="95">
        <f t="shared" si="162"/>
        <v>0</v>
      </c>
      <c r="R231" s="95">
        <f t="shared" si="162"/>
        <v>0</v>
      </c>
      <c r="S231" s="95">
        <f t="shared" si="162"/>
        <v>0</v>
      </c>
      <c r="T231" s="95">
        <f t="shared" si="162"/>
        <v>0</v>
      </c>
      <c r="U231" s="95">
        <f t="shared" si="162"/>
        <v>0</v>
      </c>
      <c r="V231" s="95">
        <f t="shared" si="162"/>
        <v>0</v>
      </c>
      <c r="W231" s="95">
        <f t="shared" si="162"/>
        <v>0</v>
      </c>
      <c r="X231" s="95">
        <f t="shared" si="162"/>
        <v>0</v>
      </c>
      <c r="Y231" s="95">
        <f t="shared" si="162"/>
        <v>0</v>
      </c>
      <c r="Z231" s="95">
        <f t="shared" si="162"/>
        <v>0</v>
      </c>
      <c r="AA231" s="95">
        <f t="shared" si="162"/>
        <v>0</v>
      </c>
      <c r="AB231" s="95">
        <f t="shared" si="162"/>
        <v>0</v>
      </c>
      <c r="AC231" s="95">
        <f t="shared" si="162"/>
        <v>0</v>
      </c>
      <c r="AD231" s="95">
        <f t="shared" si="162"/>
        <v>0</v>
      </c>
      <c r="AE231" s="95">
        <f t="shared" si="162"/>
        <v>0</v>
      </c>
      <c r="AF231" s="95">
        <f t="shared" si="162"/>
        <v>0</v>
      </c>
      <c r="AG231" s="95">
        <f t="shared" si="162"/>
        <v>0</v>
      </c>
      <c r="AH231" s="95">
        <f t="shared" si="162"/>
        <v>0</v>
      </c>
      <c r="AI231" s="95">
        <f t="shared" si="162"/>
        <v>0</v>
      </c>
      <c r="AJ231" s="95">
        <f t="shared" si="162"/>
        <v>0</v>
      </c>
      <c r="AK231" s="95">
        <f t="shared" si="162"/>
        <v>0</v>
      </c>
      <c r="AL231" s="95">
        <f t="shared" si="162"/>
        <v>0</v>
      </c>
      <c r="AM231" s="95">
        <f t="shared" si="162"/>
        <v>0</v>
      </c>
      <c r="AN231" s="95">
        <f t="shared" si="162"/>
        <v>0</v>
      </c>
      <c r="AO231" s="95">
        <f t="shared" si="162"/>
        <v>0</v>
      </c>
      <c r="AP231" s="95">
        <f t="shared" si="162"/>
        <v>0</v>
      </c>
      <c r="AQ231" s="95">
        <f t="shared" si="162"/>
        <v>0</v>
      </c>
      <c r="AR231" s="95">
        <f t="shared" si="162"/>
        <v>0</v>
      </c>
      <c r="AS231" s="95">
        <f t="shared" si="162"/>
        <v>0</v>
      </c>
      <c r="AT231" s="95">
        <f t="shared" si="162"/>
        <v>0</v>
      </c>
      <c r="AU231" s="95">
        <f t="shared" si="162"/>
        <v>0</v>
      </c>
      <c r="AV231" s="95">
        <f t="shared" si="162"/>
        <v>0</v>
      </c>
      <c r="AW231" s="95">
        <f t="shared" si="162"/>
        <v>0</v>
      </c>
      <c r="AX231" s="95">
        <f t="shared" si="162"/>
        <v>0</v>
      </c>
      <c r="AY231" s="95">
        <f t="shared" si="162"/>
        <v>0</v>
      </c>
      <c r="AZ231" s="95">
        <f t="shared" si="162"/>
        <v>0</v>
      </c>
      <c r="BA231" s="95">
        <f t="shared" si="162"/>
        <v>0</v>
      </c>
      <c r="BB231" s="95">
        <f t="shared" si="162"/>
        <v>0</v>
      </c>
      <c r="BC231" s="95">
        <f t="shared" si="162"/>
        <v>0</v>
      </c>
      <c r="BD231" s="95">
        <f t="shared" si="162"/>
        <v>0</v>
      </c>
      <c r="BE231" s="95">
        <f t="shared" si="162"/>
        <v>0</v>
      </c>
      <c r="BF231" s="95">
        <f t="shared" si="162"/>
        <v>0</v>
      </c>
      <c r="BG231" s="95">
        <f t="shared" si="162"/>
        <v>0</v>
      </c>
      <c r="BH231" s="95">
        <f t="shared" si="162"/>
        <v>0</v>
      </c>
      <c r="BI231" s="95">
        <f t="shared" si="162"/>
        <v>0</v>
      </c>
      <c r="BJ231" s="95">
        <f t="shared" si="162"/>
        <v>0</v>
      </c>
      <c r="BK231" s="95">
        <f t="shared" si="162"/>
        <v>0</v>
      </c>
      <c r="BL231" s="95">
        <f t="shared" si="162"/>
        <v>0</v>
      </c>
      <c r="BM231" s="95">
        <f t="shared" si="162"/>
        <v>0</v>
      </c>
      <c r="BN231" s="95">
        <f t="shared" si="162"/>
        <v>0</v>
      </c>
      <c r="BO231" s="95">
        <f t="shared" si="162"/>
        <v>0</v>
      </c>
      <c r="BP231" s="95">
        <f t="shared" si="162"/>
        <v>0</v>
      </c>
      <c r="BQ231" s="95">
        <f t="shared" si="162"/>
        <v>0</v>
      </c>
      <c r="BR231" s="95">
        <f t="shared" si="162"/>
        <v>0</v>
      </c>
      <c r="BS231" s="95">
        <f t="shared" ref="BS231:CH231" si="163">BS227+BS221</f>
        <v>0</v>
      </c>
      <c r="BT231" s="95">
        <f t="shared" si="163"/>
        <v>0</v>
      </c>
      <c r="BU231" s="95">
        <f t="shared" si="163"/>
        <v>0</v>
      </c>
      <c r="BV231" s="95">
        <f t="shared" si="163"/>
        <v>0</v>
      </c>
      <c r="BW231" s="95">
        <f t="shared" si="163"/>
        <v>0</v>
      </c>
      <c r="BX231" s="95">
        <f t="shared" si="163"/>
        <v>0</v>
      </c>
      <c r="BY231" s="95">
        <f t="shared" si="163"/>
        <v>0</v>
      </c>
      <c r="BZ231" s="95">
        <f t="shared" si="163"/>
        <v>0</v>
      </c>
      <c r="CA231" s="95">
        <f t="shared" si="163"/>
        <v>0</v>
      </c>
      <c r="CB231" s="95">
        <f t="shared" si="163"/>
        <v>0</v>
      </c>
      <c r="CC231" s="95">
        <f t="shared" si="163"/>
        <v>0</v>
      </c>
      <c r="CD231" s="95">
        <f t="shared" si="163"/>
        <v>0</v>
      </c>
      <c r="CE231" s="95">
        <f t="shared" si="163"/>
        <v>0</v>
      </c>
      <c r="CF231" s="95">
        <f t="shared" si="163"/>
        <v>0</v>
      </c>
      <c r="CG231" s="95">
        <f t="shared" si="163"/>
        <v>0</v>
      </c>
      <c r="CH231" s="95">
        <f t="shared" si="163"/>
        <v>0</v>
      </c>
    </row>
    <row r="232" spans="2:86">
      <c r="B232" s="63"/>
      <c r="F232" s="63"/>
    </row>
    <row r="233" spans="2:86">
      <c r="B233" s="63" t="s">
        <v>94</v>
      </c>
    </row>
    <row r="235" spans="2:86">
      <c r="B235" t="s">
        <v>99</v>
      </c>
      <c r="C235" s="63"/>
      <c r="D235" s="63"/>
      <c r="E235" s="88">
        <f>SUM(G235:CH235)</f>
        <v>0</v>
      </c>
      <c r="F235" s="63"/>
      <c r="G235" s="95">
        <f t="shared" ref="G235:BR237" si="164">G225*G$52</f>
        <v>0</v>
      </c>
      <c r="H235" s="95">
        <f t="shared" si="164"/>
        <v>0</v>
      </c>
      <c r="I235" s="95">
        <f t="shared" si="164"/>
        <v>0</v>
      </c>
      <c r="J235" s="95">
        <f t="shared" si="164"/>
        <v>0</v>
      </c>
      <c r="K235" s="95">
        <f t="shared" si="164"/>
        <v>0</v>
      </c>
      <c r="L235" s="95">
        <f t="shared" si="164"/>
        <v>0</v>
      </c>
      <c r="M235" s="95">
        <f t="shared" si="164"/>
        <v>0</v>
      </c>
      <c r="N235" s="95">
        <f t="shared" si="164"/>
        <v>0</v>
      </c>
      <c r="O235" s="95">
        <f t="shared" si="164"/>
        <v>0</v>
      </c>
      <c r="P235" s="95">
        <f t="shared" si="164"/>
        <v>0</v>
      </c>
      <c r="Q235" s="95">
        <f t="shared" si="164"/>
        <v>0</v>
      </c>
      <c r="R235" s="95">
        <f t="shared" si="164"/>
        <v>0</v>
      </c>
      <c r="S235" s="95">
        <f t="shared" si="164"/>
        <v>0</v>
      </c>
      <c r="T235" s="95">
        <f t="shared" si="164"/>
        <v>0</v>
      </c>
      <c r="U235" s="95">
        <f t="shared" si="164"/>
        <v>0</v>
      </c>
      <c r="V235" s="95">
        <f t="shared" si="164"/>
        <v>0</v>
      </c>
      <c r="W235" s="95">
        <f t="shared" si="164"/>
        <v>0</v>
      </c>
      <c r="X235" s="95">
        <f t="shared" si="164"/>
        <v>0</v>
      </c>
      <c r="Y235" s="95">
        <f t="shared" si="164"/>
        <v>0</v>
      </c>
      <c r="Z235" s="95">
        <f t="shared" si="164"/>
        <v>0</v>
      </c>
      <c r="AA235" s="95">
        <f t="shared" si="164"/>
        <v>0</v>
      </c>
      <c r="AB235" s="95">
        <f t="shared" si="164"/>
        <v>0</v>
      </c>
      <c r="AC235" s="95">
        <f t="shared" si="164"/>
        <v>0</v>
      </c>
      <c r="AD235" s="95">
        <f t="shared" si="164"/>
        <v>0</v>
      </c>
      <c r="AE235" s="95">
        <f t="shared" si="164"/>
        <v>0</v>
      </c>
      <c r="AF235" s="95">
        <f t="shared" si="164"/>
        <v>0</v>
      </c>
      <c r="AG235" s="95">
        <f t="shared" si="164"/>
        <v>0</v>
      </c>
      <c r="AH235" s="95">
        <f t="shared" si="164"/>
        <v>0</v>
      </c>
      <c r="AI235" s="95">
        <f t="shared" si="164"/>
        <v>0</v>
      </c>
      <c r="AJ235" s="95">
        <f t="shared" si="164"/>
        <v>0</v>
      </c>
      <c r="AK235" s="95">
        <f t="shared" si="164"/>
        <v>0</v>
      </c>
      <c r="AL235" s="95">
        <f t="shared" si="164"/>
        <v>0</v>
      </c>
      <c r="AM235" s="95">
        <f t="shared" si="164"/>
        <v>0</v>
      </c>
      <c r="AN235" s="95">
        <f t="shared" si="164"/>
        <v>0</v>
      </c>
      <c r="AO235" s="95">
        <f t="shared" si="164"/>
        <v>0</v>
      </c>
      <c r="AP235" s="95">
        <f t="shared" si="164"/>
        <v>0</v>
      </c>
      <c r="AQ235" s="95">
        <f t="shared" si="164"/>
        <v>0</v>
      </c>
      <c r="AR235" s="95">
        <f t="shared" si="164"/>
        <v>0</v>
      </c>
      <c r="AS235" s="95">
        <f t="shared" si="164"/>
        <v>0</v>
      </c>
      <c r="AT235" s="95">
        <f t="shared" si="164"/>
        <v>0</v>
      </c>
      <c r="AU235" s="95">
        <f t="shared" si="164"/>
        <v>0</v>
      </c>
      <c r="AV235" s="95">
        <f t="shared" si="164"/>
        <v>0</v>
      </c>
      <c r="AW235" s="95">
        <f t="shared" si="164"/>
        <v>0</v>
      </c>
      <c r="AX235" s="95">
        <f t="shared" si="164"/>
        <v>0</v>
      </c>
      <c r="AY235" s="95">
        <f t="shared" si="164"/>
        <v>0</v>
      </c>
      <c r="AZ235" s="95">
        <f t="shared" si="164"/>
        <v>0</v>
      </c>
      <c r="BA235" s="95">
        <f t="shared" si="164"/>
        <v>0</v>
      </c>
      <c r="BB235" s="95">
        <f t="shared" si="164"/>
        <v>0</v>
      </c>
      <c r="BC235" s="95">
        <f t="shared" si="164"/>
        <v>0</v>
      </c>
      <c r="BD235" s="95">
        <f t="shared" si="164"/>
        <v>0</v>
      </c>
      <c r="BE235" s="95">
        <f t="shared" si="164"/>
        <v>0</v>
      </c>
      <c r="BF235" s="95">
        <f t="shared" si="164"/>
        <v>0</v>
      </c>
      <c r="BG235" s="95">
        <f t="shared" si="164"/>
        <v>0</v>
      </c>
      <c r="BH235" s="95">
        <f t="shared" si="164"/>
        <v>0</v>
      </c>
      <c r="BI235" s="95">
        <f t="shared" si="164"/>
        <v>0</v>
      </c>
      <c r="BJ235" s="95">
        <f t="shared" si="164"/>
        <v>0</v>
      </c>
      <c r="BK235" s="95">
        <f t="shared" si="164"/>
        <v>0</v>
      </c>
      <c r="BL235" s="95">
        <f t="shared" si="164"/>
        <v>0</v>
      </c>
      <c r="BM235" s="95">
        <f t="shared" si="164"/>
        <v>0</v>
      </c>
      <c r="BN235" s="95">
        <f t="shared" si="164"/>
        <v>0</v>
      </c>
      <c r="BO235" s="95">
        <f t="shared" si="164"/>
        <v>0</v>
      </c>
      <c r="BP235" s="95">
        <f t="shared" si="164"/>
        <v>0</v>
      </c>
      <c r="BQ235" s="95">
        <f t="shared" si="164"/>
        <v>0</v>
      </c>
      <c r="BR235" s="95">
        <f t="shared" si="164"/>
        <v>0</v>
      </c>
      <c r="BS235" s="95">
        <f t="shared" ref="BS235:CH237" si="165">BS225*BS$52</f>
        <v>0</v>
      </c>
      <c r="BT235" s="95">
        <f t="shared" si="165"/>
        <v>0</v>
      </c>
      <c r="BU235" s="95">
        <f t="shared" si="165"/>
        <v>0</v>
      </c>
      <c r="BV235" s="95">
        <f t="shared" si="165"/>
        <v>0</v>
      </c>
      <c r="BW235" s="95">
        <f t="shared" si="165"/>
        <v>0</v>
      </c>
      <c r="BX235" s="95">
        <f t="shared" si="165"/>
        <v>0</v>
      </c>
      <c r="BY235" s="95">
        <f t="shared" si="165"/>
        <v>0</v>
      </c>
      <c r="BZ235" s="95">
        <f t="shared" si="165"/>
        <v>0</v>
      </c>
      <c r="CA235" s="95">
        <f t="shared" si="165"/>
        <v>0</v>
      </c>
      <c r="CB235" s="95">
        <f t="shared" si="165"/>
        <v>0</v>
      </c>
      <c r="CC235" s="95">
        <f t="shared" si="165"/>
        <v>0</v>
      </c>
      <c r="CD235" s="95">
        <f t="shared" si="165"/>
        <v>0</v>
      </c>
      <c r="CE235" s="95">
        <f t="shared" si="165"/>
        <v>0</v>
      </c>
      <c r="CF235" s="95">
        <f t="shared" si="165"/>
        <v>0</v>
      </c>
      <c r="CG235" s="95">
        <f t="shared" si="165"/>
        <v>0</v>
      </c>
      <c r="CH235" s="95">
        <f t="shared" si="165"/>
        <v>0</v>
      </c>
    </row>
    <row r="236" spans="2:86">
      <c r="B236" t="s">
        <v>100</v>
      </c>
      <c r="E236" s="90">
        <f>SUM(G236:CH236)</f>
        <v>0</v>
      </c>
      <c r="F236" s="63"/>
      <c r="G236" s="91">
        <f t="shared" si="164"/>
        <v>0</v>
      </c>
      <c r="H236" s="91">
        <f t="shared" si="164"/>
        <v>0</v>
      </c>
      <c r="I236" s="91">
        <f t="shared" si="164"/>
        <v>0</v>
      </c>
      <c r="J236" s="91">
        <f t="shared" si="164"/>
        <v>0</v>
      </c>
      <c r="K236" s="91">
        <f t="shared" si="164"/>
        <v>0</v>
      </c>
      <c r="L236" s="91">
        <f t="shared" si="164"/>
        <v>0</v>
      </c>
      <c r="M236" s="91">
        <f t="shared" si="164"/>
        <v>0</v>
      </c>
      <c r="N236" s="91">
        <f t="shared" si="164"/>
        <v>0</v>
      </c>
      <c r="O236" s="91">
        <f t="shared" si="164"/>
        <v>0</v>
      </c>
      <c r="P236" s="91">
        <f t="shared" si="164"/>
        <v>0</v>
      </c>
      <c r="Q236" s="91">
        <f t="shared" si="164"/>
        <v>0</v>
      </c>
      <c r="R236" s="91">
        <f t="shared" si="164"/>
        <v>0</v>
      </c>
      <c r="S236" s="91">
        <f t="shared" si="164"/>
        <v>0</v>
      </c>
      <c r="T236" s="91">
        <f t="shared" si="164"/>
        <v>0</v>
      </c>
      <c r="U236" s="91">
        <f t="shared" si="164"/>
        <v>0</v>
      </c>
      <c r="V236" s="91">
        <f t="shared" si="164"/>
        <v>0</v>
      </c>
      <c r="W236" s="91">
        <f t="shared" si="164"/>
        <v>0</v>
      </c>
      <c r="X236" s="91">
        <f t="shared" si="164"/>
        <v>0</v>
      </c>
      <c r="Y236" s="91">
        <f t="shared" si="164"/>
        <v>0</v>
      </c>
      <c r="Z236" s="91">
        <f t="shared" si="164"/>
        <v>0</v>
      </c>
      <c r="AA236" s="91">
        <f t="shared" si="164"/>
        <v>0</v>
      </c>
      <c r="AB236" s="91">
        <f t="shared" si="164"/>
        <v>0</v>
      </c>
      <c r="AC236" s="91">
        <f t="shared" si="164"/>
        <v>0</v>
      </c>
      <c r="AD236" s="91">
        <f t="shared" si="164"/>
        <v>0</v>
      </c>
      <c r="AE236" s="91">
        <f t="shared" si="164"/>
        <v>0</v>
      </c>
      <c r="AF236" s="91">
        <f t="shared" si="164"/>
        <v>0</v>
      </c>
      <c r="AG236" s="91">
        <f t="shared" si="164"/>
        <v>0</v>
      </c>
      <c r="AH236" s="91">
        <f t="shared" si="164"/>
        <v>0</v>
      </c>
      <c r="AI236" s="91">
        <f t="shared" si="164"/>
        <v>0</v>
      </c>
      <c r="AJ236" s="91">
        <f t="shared" si="164"/>
        <v>0</v>
      </c>
      <c r="AK236" s="91">
        <f t="shared" si="164"/>
        <v>0</v>
      </c>
      <c r="AL236" s="91">
        <f t="shared" si="164"/>
        <v>0</v>
      </c>
      <c r="AM236" s="91">
        <f t="shared" si="164"/>
        <v>0</v>
      </c>
      <c r="AN236" s="91">
        <f t="shared" si="164"/>
        <v>0</v>
      </c>
      <c r="AO236" s="91">
        <f t="shared" si="164"/>
        <v>0</v>
      </c>
      <c r="AP236" s="91">
        <f t="shared" si="164"/>
        <v>0</v>
      </c>
      <c r="AQ236" s="91">
        <f t="shared" si="164"/>
        <v>0</v>
      </c>
      <c r="AR236" s="91">
        <f t="shared" si="164"/>
        <v>0</v>
      </c>
      <c r="AS236" s="91">
        <f t="shared" si="164"/>
        <v>0</v>
      </c>
      <c r="AT236" s="91">
        <f t="shared" si="164"/>
        <v>0</v>
      </c>
      <c r="AU236" s="91">
        <f t="shared" si="164"/>
        <v>0</v>
      </c>
      <c r="AV236" s="91">
        <f t="shared" si="164"/>
        <v>0</v>
      </c>
      <c r="AW236" s="91">
        <f t="shared" si="164"/>
        <v>0</v>
      </c>
      <c r="AX236" s="91">
        <f t="shared" si="164"/>
        <v>0</v>
      </c>
      <c r="AY236" s="91">
        <f t="shared" si="164"/>
        <v>0</v>
      </c>
      <c r="AZ236" s="91">
        <f t="shared" si="164"/>
        <v>0</v>
      </c>
      <c r="BA236" s="91">
        <f t="shared" si="164"/>
        <v>0</v>
      </c>
      <c r="BB236" s="91">
        <f t="shared" si="164"/>
        <v>0</v>
      </c>
      <c r="BC236" s="91">
        <f t="shared" si="164"/>
        <v>0</v>
      </c>
      <c r="BD236" s="91">
        <f t="shared" si="164"/>
        <v>0</v>
      </c>
      <c r="BE236" s="91">
        <f t="shared" si="164"/>
        <v>0</v>
      </c>
      <c r="BF236" s="91">
        <f t="shared" si="164"/>
        <v>0</v>
      </c>
      <c r="BG236" s="91">
        <f t="shared" si="164"/>
        <v>0</v>
      </c>
      <c r="BH236" s="91">
        <f t="shared" si="164"/>
        <v>0</v>
      </c>
      <c r="BI236" s="91">
        <f t="shared" si="164"/>
        <v>0</v>
      </c>
      <c r="BJ236" s="91">
        <f t="shared" si="164"/>
        <v>0</v>
      </c>
      <c r="BK236" s="91">
        <f t="shared" si="164"/>
        <v>0</v>
      </c>
      <c r="BL236" s="91">
        <f t="shared" si="164"/>
        <v>0</v>
      </c>
      <c r="BM236" s="91">
        <f t="shared" si="164"/>
        <v>0</v>
      </c>
      <c r="BN236" s="91">
        <f t="shared" si="164"/>
        <v>0</v>
      </c>
      <c r="BO236" s="91">
        <f t="shared" si="164"/>
        <v>0</v>
      </c>
      <c r="BP236" s="91">
        <f t="shared" si="164"/>
        <v>0</v>
      </c>
      <c r="BQ236" s="91">
        <f t="shared" si="164"/>
        <v>0</v>
      </c>
      <c r="BR236" s="91">
        <f t="shared" si="164"/>
        <v>0</v>
      </c>
      <c r="BS236" s="91">
        <f t="shared" si="165"/>
        <v>0</v>
      </c>
      <c r="BT236" s="91">
        <f t="shared" si="165"/>
        <v>0</v>
      </c>
      <c r="BU236" s="91">
        <f t="shared" si="165"/>
        <v>0</v>
      </c>
      <c r="BV236" s="91">
        <f t="shared" si="165"/>
        <v>0</v>
      </c>
      <c r="BW236" s="91">
        <f t="shared" si="165"/>
        <v>0</v>
      </c>
      <c r="BX236" s="91">
        <f t="shared" si="165"/>
        <v>0</v>
      </c>
      <c r="BY236" s="91">
        <f t="shared" si="165"/>
        <v>0</v>
      </c>
      <c r="BZ236" s="91">
        <f t="shared" si="165"/>
        <v>0</v>
      </c>
      <c r="CA236" s="91">
        <f t="shared" si="165"/>
        <v>0</v>
      </c>
      <c r="CB236" s="91">
        <f t="shared" si="165"/>
        <v>0</v>
      </c>
      <c r="CC236" s="91">
        <f t="shared" si="165"/>
        <v>0</v>
      </c>
      <c r="CD236" s="91">
        <f t="shared" si="165"/>
        <v>0</v>
      </c>
      <c r="CE236" s="91">
        <f t="shared" si="165"/>
        <v>0</v>
      </c>
      <c r="CF236" s="91">
        <f t="shared" si="165"/>
        <v>0</v>
      </c>
      <c r="CG236" s="91">
        <f t="shared" si="165"/>
        <v>0</v>
      </c>
      <c r="CH236" s="91">
        <f t="shared" si="165"/>
        <v>0</v>
      </c>
    </row>
    <row r="237" spans="2:86">
      <c r="B237" t="s">
        <v>101</v>
      </c>
      <c r="E237" s="88">
        <f>SUM(G237:CH237)</f>
        <v>0</v>
      </c>
      <c r="F237" s="63"/>
      <c r="G237" s="95">
        <f t="shared" si="164"/>
        <v>0</v>
      </c>
      <c r="H237" s="95">
        <f t="shared" si="164"/>
        <v>0</v>
      </c>
      <c r="I237" s="95">
        <f t="shared" si="164"/>
        <v>0</v>
      </c>
      <c r="J237" s="95">
        <f t="shared" si="164"/>
        <v>0</v>
      </c>
      <c r="K237" s="95">
        <f t="shared" si="164"/>
        <v>0</v>
      </c>
      <c r="L237" s="95">
        <f t="shared" si="164"/>
        <v>0</v>
      </c>
      <c r="M237" s="95">
        <f t="shared" si="164"/>
        <v>0</v>
      </c>
      <c r="N237" s="95">
        <f t="shared" si="164"/>
        <v>0</v>
      </c>
      <c r="O237" s="95">
        <f t="shared" si="164"/>
        <v>0</v>
      </c>
      <c r="P237" s="95">
        <f t="shared" si="164"/>
        <v>0</v>
      </c>
      <c r="Q237" s="95">
        <f t="shared" si="164"/>
        <v>0</v>
      </c>
      <c r="R237" s="95">
        <f t="shared" si="164"/>
        <v>0</v>
      </c>
      <c r="S237" s="95">
        <f t="shared" si="164"/>
        <v>0</v>
      </c>
      <c r="T237" s="95">
        <f t="shared" si="164"/>
        <v>0</v>
      </c>
      <c r="U237" s="95">
        <f t="shared" si="164"/>
        <v>0</v>
      </c>
      <c r="V237" s="95">
        <f t="shared" si="164"/>
        <v>0</v>
      </c>
      <c r="W237" s="95">
        <f t="shared" si="164"/>
        <v>0</v>
      </c>
      <c r="X237" s="95">
        <f t="shared" si="164"/>
        <v>0</v>
      </c>
      <c r="Y237" s="95">
        <f t="shared" si="164"/>
        <v>0</v>
      </c>
      <c r="Z237" s="95">
        <f t="shared" si="164"/>
        <v>0</v>
      </c>
      <c r="AA237" s="95">
        <f t="shared" si="164"/>
        <v>0</v>
      </c>
      <c r="AB237" s="95">
        <f t="shared" si="164"/>
        <v>0</v>
      </c>
      <c r="AC237" s="95">
        <f t="shared" si="164"/>
        <v>0</v>
      </c>
      <c r="AD237" s="95">
        <f t="shared" si="164"/>
        <v>0</v>
      </c>
      <c r="AE237" s="95">
        <f t="shared" si="164"/>
        <v>0</v>
      </c>
      <c r="AF237" s="95">
        <f t="shared" si="164"/>
        <v>0</v>
      </c>
      <c r="AG237" s="95">
        <f t="shared" si="164"/>
        <v>0</v>
      </c>
      <c r="AH237" s="95">
        <f t="shared" si="164"/>
        <v>0</v>
      </c>
      <c r="AI237" s="95">
        <f t="shared" si="164"/>
        <v>0</v>
      </c>
      <c r="AJ237" s="95">
        <f t="shared" si="164"/>
        <v>0</v>
      </c>
      <c r="AK237" s="95">
        <f t="shared" si="164"/>
        <v>0</v>
      </c>
      <c r="AL237" s="95">
        <f t="shared" si="164"/>
        <v>0</v>
      </c>
      <c r="AM237" s="95">
        <f t="shared" si="164"/>
        <v>0</v>
      </c>
      <c r="AN237" s="95">
        <f t="shared" si="164"/>
        <v>0</v>
      </c>
      <c r="AO237" s="95">
        <f t="shared" si="164"/>
        <v>0</v>
      </c>
      <c r="AP237" s="95">
        <f t="shared" si="164"/>
        <v>0</v>
      </c>
      <c r="AQ237" s="95">
        <f t="shared" si="164"/>
        <v>0</v>
      </c>
      <c r="AR237" s="95">
        <f t="shared" si="164"/>
        <v>0</v>
      </c>
      <c r="AS237" s="95">
        <f t="shared" si="164"/>
        <v>0</v>
      </c>
      <c r="AT237" s="95">
        <f t="shared" si="164"/>
        <v>0</v>
      </c>
      <c r="AU237" s="95">
        <f t="shared" si="164"/>
        <v>0</v>
      </c>
      <c r="AV237" s="95">
        <f t="shared" si="164"/>
        <v>0</v>
      </c>
      <c r="AW237" s="95">
        <f t="shared" si="164"/>
        <v>0</v>
      </c>
      <c r="AX237" s="95">
        <f t="shared" si="164"/>
        <v>0</v>
      </c>
      <c r="AY237" s="95">
        <f t="shared" si="164"/>
        <v>0</v>
      </c>
      <c r="AZ237" s="95">
        <f t="shared" si="164"/>
        <v>0</v>
      </c>
      <c r="BA237" s="95">
        <f t="shared" si="164"/>
        <v>0</v>
      </c>
      <c r="BB237" s="95">
        <f t="shared" si="164"/>
        <v>0</v>
      </c>
      <c r="BC237" s="95">
        <f t="shared" si="164"/>
        <v>0</v>
      </c>
      <c r="BD237" s="95">
        <f t="shared" si="164"/>
        <v>0</v>
      </c>
      <c r="BE237" s="95">
        <f t="shared" si="164"/>
        <v>0</v>
      </c>
      <c r="BF237" s="95">
        <f t="shared" si="164"/>
        <v>0</v>
      </c>
      <c r="BG237" s="95">
        <f t="shared" si="164"/>
        <v>0</v>
      </c>
      <c r="BH237" s="95">
        <f t="shared" si="164"/>
        <v>0</v>
      </c>
      <c r="BI237" s="95">
        <f t="shared" si="164"/>
        <v>0</v>
      </c>
      <c r="BJ237" s="95">
        <f t="shared" si="164"/>
        <v>0</v>
      </c>
      <c r="BK237" s="95">
        <f t="shared" si="164"/>
        <v>0</v>
      </c>
      <c r="BL237" s="95">
        <f t="shared" si="164"/>
        <v>0</v>
      </c>
      <c r="BM237" s="95">
        <f t="shared" si="164"/>
        <v>0</v>
      </c>
      <c r="BN237" s="95">
        <f t="shared" si="164"/>
        <v>0</v>
      </c>
      <c r="BO237" s="95">
        <f t="shared" si="164"/>
        <v>0</v>
      </c>
      <c r="BP237" s="95">
        <f t="shared" si="164"/>
        <v>0</v>
      </c>
      <c r="BQ237" s="95">
        <f t="shared" si="164"/>
        <v>0</v>
      </c>
      <c r="BR237" s="95">
        <f t="shared" si="164"/>
        <v>0</v>
      </c>
      <c r="BS237" s="95">
        <f t="shared" si="165"/>
        <v>0</v>
      </c>
      <c r="BT237" s="95">
        <f t="shared" si="165"/>
        <v>0</v>
      </c>
      <c r="BU237" s="95">
        <f t="shared" si="165"/>
        <v>0</v>
      </c>
      <c r="BV237" s="95">
        <f t="shared" si="165"/>
        <v>0</v>
      </c>
      <c r="BW237" s="95">
        <f t="shared" si="165"/>
        <v>0</v>
      </c>
      <c r="BX237" s="95">
        <f t="shared" si="165"/>
        <v>0</v>
      </c>
      <c r="BY237" s="95">
        <f t="shared" si="165"/>
        <v>0</v>
      </c>
      <c r="BZ237" s="95">
        <f t="shared" si="165"/>
        <v>0</v>
      </c>
      <c r="CA237" s="95">
        <f t="shared" si="165"/>
        <v>0</v>
      </c>
      <c r="CB237" s="95">
        <f t="shared" si="165"/>
        <v>0</v>
      </c>
      <c r="CC237" s="95">
        <f t="shared" si="165"/>
        <v>0</v>
      </c>
      <c r="CD237" s="95">
        <f t="shared" si="165"/>
        <v>0</v>
      </c>
      <c r="CE237" s="95">
        <f t="shared" si="165"/>
        <v>0</v>
      </c>
      <c r="CF237" s="95">
        <f t="shared" si="165"/>
        <v>0</v>
      </c>
      <c r="CG237" s="95">
        <f t="shared" si="165"/>
        <v>0</v>
      </c>
      <c r="CH237" s="95">
        <f t="shared" si="165"/>
        <v>0</v>
      </c>
    </row>
    <row r="238" spans="2:86">
      <c r="E238" s="90"/>
      <c r="F238" s="63"/>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c r="BK238" s="90"/>
      <c r="BL238" s="90"/>
      <c r="BM238" s="90"/>
      <c r="BN238" s="90"/>
      <c r="BO238" s="90"/>
      <c r="BP238" s="90"/>
      <c r="BQ238" s="90"/>
      <c r="BR238" s="90"/>
      <c r="BS238" s="90"/>
      <c r="BT238" s="90"/>
      <c r="BU238" s="90"/>
      <c r="BV238" s="90"/>
      <c r="BW238" s="90"/>
      <c r="BX238" s="90"/>
      <c r="BY238" s="90"/>
      <c r="BZ238" s="90"/>
      <c r="CA238" s="90"/>
      <c r="CB238" s="90"/>
      <c r="CC238" s="90"/>
      <c r="CD238" s="90"/>
      <c r="CE238" s="90"/>
      <c r="CF238" s="90"/>
      <c r="CG238" s="90"/>
      <c r="CH238" s="90"/>
    </row>
    <row r="239" spans="2:86">
      <c r="B239" t="s">
        <v>102</v>
      </c>
      <c r="C239" s="63"/>
      <c r="D239" s="63"/>
      <c r="E239" s="88">
        <f>SUM(G239:CH239)</f>
        <v>0</v>
      </c>
      <c r="F239" s="63"/>
      <c r="G239" s="95">
        <f t="shared" ref="G239:BR241" si="166">G229*G$52</f>
        <v>0</v>
      </c>
      <c r="H239" s="95">
        <f t="shared" si="166"/>
        <v>0</v>
      </c>
      <c r="I239" s="95">
        <f t="shared" si="166"/>
        <v>0</v>
      </c>
      <c r="J239" s="95">
        <f t="shared" si="166"/>
        <v>0</v>
      </c>
      <c r="K239" s="95">
        <f t="shared" si="166"/>
        <v>0</v>
      </c>
      <c r="L239" s="95">
        <f t="shared" si="166"/>
        <v>0</v>
      </c>
      <c r="M239" s="95">
        <f t="shared" si="166"/>
        <v>0</v>
      </c>
      <c r="N239" s="95">
        <f t="shared" si="166"/>
        <v>0</v>
      </c>
      <c r="O239" s="95">
        <f t="shared" si="166"/>
        <v>0</v>
      </c>
      <c r="P239" s="95">
        <f t="shared" si="166"/>
        <v>0</v>
      </c>
      <c r="Q239" s="95">
        <f t="shared" si="166"/>
        <v>0</v>
      </c>
      <c r="R239" s="95">
        <f t="shared" si="166"/>
        <v>0</v>
      </c>
      <c r="S239" s="95">
        <f t="shared" si="166"/>
        <v>0</v>
      </c>
      <c r="T239" s="95">
        <f t="shared" si="166"/>
        <v>0</v>
      </c>
      <c r="U239" s="95">
        <f t="shared" si="166"/>
        <v>0</v>
      </c>
      <c r="V239" s="95">
        <f t="shared" si="166"/>
        <v>0</v>
      </c>
      <c r="W239" s="95">
        <f t="shared" si="166"/>
        <v>0</v>
      </c>
      <c r="X239" s="95">
        <f t="shared" si="166"/>
        <v>0</v>
      </c>
      <c r="Y239" s="95">
        <f t="shared" si="166"/>
        <v>0</v>
      </c>
      <c r="Z239" s="95">
        <f t="shared" si="166"/>
        <v>0</v>
      </c>
      <c r="AA239" s="95">
        <f t="shared" si="166"/>
        <v>0</v>
      </c>
      <c r="AB239" s="95">
        <f t="shared" si="166"/>
        <v>0</v>
      </c>
      <c r="AC239" s="95">
        <f t="shared" si="166"/>
        <v>0</v>
      </c>
      <c r="AD239" s="95">
        <f t="shared" si="166"/>
        <v>0</v>
      </c>
      <c r="AE239" s="95">
        <f t="shared" si="166"/>
        <v>0</v>
      </c>
      <c r="AF239" s="95">
        <f t="shared" si="166"/>
        <v>0</v>
      </c>
      <c r="AG239" s="95">
        <f t="shared" si="166"/>
        <v>0</v>
      </c>
      <c r="AH239" s="95">
        <f t="shared" si="166"/>
        <v>0</v>
      </c>
      <c r="AI239" s="95">
        <f t="shared" si="166"/>
        <v>0</v>
      </c>
      <c r="AJ239" s="95">
        <f t="shared" si="166"/>
        <v>0</v>
      </c>
      <c r="AK239" s="95">
        <f t="shared" si="166"/>
        <v>0</v>
      </c>
      <c r="AL239" s="95">
        <f t="shared" si="166"/>
        <v>0</v>
      </c>
      <c r="AM239" s="95">
        <f t="shared" si="166"/>
        <v>0</v>
      </c>
      <c r="AN239" s="95">
        <f t="shared" si="166"/>
        <v>0</v>
      </c>
      <c r="AO239" s="95">
        <f t="shared" si="166"/>
        <v>0</v>
      </c>
      <c r="AP239" s="95">
        <f t="shared" si="166"/>
        <v>0</v>
      </c>
      <c r="AQ239" s="95">
        <f t="shared" si="166"/>
        <v>0</v>
      </c>
      <c r="AR239" s="95">
        <f t="shared" si="166"/>
        <v>0</v>
      </c>
      <c r="AS239" s="95">
        <f t="shared" si="166"/>
        <v>0</v>
      </c>
      <c r="AT239" s="95">
        <f t="shared" si="166"/>
        <v>0</v>
      </c>
      <c r="AU239" s="95">
        <f t="shared" si="166"/>
        <v>0</v>
      </c>
      <c r="AV239" s="95">
        <f t="shared" si="166"/>
        <v>0</v>
      </c>
      <c r="AW239" s="95">
        <f t="shared" si="166"/>
        <v>0</v>
      </c>
      <c r="AX239" s="95">
        <f t="shared" si="166"/>
        <v>0</v>
      </c>
      <c r="AY239" s="95">
        <f t="shared" si="166"/>
        <v>0</v>
      </c>
      <c r="AZ239" s="95">
        <f t="shared" si="166"/>
        <v>0</v>
      </c>
      <c r="BA239" s="95">
        <f t="shared" si="166"/>
        <v>0</v>
      </c>
      <c r="BB239" s="95">
        <f t="shared" si="166"/>
        <v>0</v>
      </c>
      <c r="BC239" s="95">
        <f t="shared" si="166"/>
        <v>0</v>
      </c>
      <c r="BD239" s="95">
        <f t="shared" si="166"/>
        <v>0</v>
      </c>
      <c r="BE239" s="95">
        <f t="shared" si="166"/>
        <v>0</v>
      </c>
      <c r="BF239" s="95">
        <f t="shared" si="166"/>
        <v>0</v>
      </c>
      <c r="BG239" s="95">
        <f t="shared" si="166"/>
        <v>0</v>
      </c>
      <c r="BH239" s="95">
        <f t="shared" si="166"/>
        <v>0</v>
      </c>
      <c r="BI239" s="95">
        <f t="shared" si="166"/>
        <v>0</v>
      </c>
      <c r="BJ239" s="95">
        <f t="shared" si="166"/>
        <v>0</v>
      </c>
      <c r="BK239" s="95">
        <f t="shared" si="166"/>
        <v>0</v>
      </c>
      <c r="BL239" s="95">
        <f t="shared" si="166"/>
        <v>0</v>
      </c>
      <c r="BM239" s="95">
        <f t="shared" si="166"/>
        <v>0</v>
      </c>
      <c r="BN239" s="95">
        <f t="shared" si="166"/>
        <v>0</v>
      </c>
      <c r="BO239" s="95">
        <f t="shared" si="166"/>
        <v>0</v>
      </c>
      <c r="BP239" s="95">
        <f t="shared" si="166"/>
        <v>0</v>
      </c>
      <c r="BQ239" s="95">
        <f t="shared" si="166"/>
        <v>0</v>
      </c>
      <c r="BR239" s="95">
        <f t="shared" si="166"/>
        <v>0</v>
      </c>
      <c r="BS239" s="95">
        <f t="shared" ref="BS239:CH241" si="167">BS229*BS$52</f>
        <v>0</v>
      </c>
      <c r="BT239" s="95">
        <f t="shared" si="167"/>
        <v>0</v>
      </c>
      <c r="BU239" s="95">
        <f t="shared" si="167"/>
        <v>0</v>
      </c>
      <c r="BV239" s="95">
        <f t="shared" si="167"/>
        <v>0</v>
      </c>
      <c r="BW239" s="95">
        <f t="shared" si="167"/>
        <v>0</v>
      </c>
      <c r="BX239" s="95">
        <f t="shared" si="167"/>
        <v>0</v>
      </c>
      <c r="BY239" s="95">
        <f t="shared" si="167"/>
        <v>0</v>
      </c>
      <c r="BZ239" s="95">
        <f t="shared" si="167"/>
        <v>0</v>
      </c>
      <c r="CA239" s="95">
        <f t="shared" si="167"/>
        <v>0</v>
      </c>
      <c r="CB239" s="95">
        <f t="shared" si="167"/>
        <v>0</v>
      </c>
      <c r="CC239" s="95">
        <f t="shared" si="167"/>
        <v>0</v>
      </c>
      <c r="CD239" s="95">
        <f t="shared" si="167"/>
        <v>0</v>
      </c>
      <c r="CE239" s="95">
        <f t="shared" si="167"/>
        <v>0</v>
      </c>
      <c r="CF239" s="95">
        <f t="shared" si="167"/>
        <v>0</v>
      </c>
      <c r="CG239" s="95">
        <f t="shared" si="167"/>
        <v>0</v>
      </c>
      <c r="CH239" s="95">
        <f t="shared" si="167"/>
        <v>0</v>
      </c>
    </row>
    <row r="240" spans="2:86">
      <c r="B240" t="s">
        <v>103</v>
      </c>
      <c r="E240" s="90">
        <f>SUM(G240:CH240)</f>
        <v>0</v>
      </c>
      <c r="F240" s="63"/>
      <c r="G240" s="91">
        <f t="shared" si="166"/>
        <v>0</v>
      </c>
      <c r="H240" s="91">
        <f t="shared" si="166"/>
        <v>0</v>
      </c>
      <c r="I240" s="91">
        <f t="shared" si="166"/>
        <v>0</v>
      </c>
      <c r="J240" s="91">
        <f t="shared" si="166"/>
        <v>0</v>
      </c>
      <c r="K240" s="91">
        <f t="shared" si="166"/>
        <v>0</v>
      </c>
      <c r="L240" s="91">
        <f t="shared" si="166"/>
        <v>0</v>
      </c>
      <c r="M240" s="91">
        <f t="shared" si="166"/>
        <v>0</v>
      </c>
      <c r="N240" s="91">
        <f t="shared" si="166"/>
        <v>0</v>
      </c>
      <c r="O240" s="91">
        <f t="shared" si="166"/>
        <v>0</v>
      </c>
      <c r="P240" s="91">
        <f t="shared" si="166"/>
        <v>0</v>
      </c>
      <c r="Q240" s="91">
        <f t="shared" si="166"/>
        <v>0</v>
      </c>
      <c r="R240" s="91">
        <f t="shared" si="166"/>
        <v>0</v>
      </c>
      <c r="S240" s="91">
        <f t="shared" si="166"/>
        <v>0</v>
      </c>
      <c r="T240" s="91">
        <f t="shared" si="166"/>
        <v>0</v>
      </c>
      <c r="U240" s="91">
        <f t="shared" si="166"/>
        <v>0</v>
      </c>
      <c r="V240" s="91">
        <f t="shared" si="166"/>
        <v>0</v>
      </c>
      <c r="W240" s="91">
        <f t="shared" si="166"/>
        <v>0</v>
      </c>
      <c r="X240" s="91">
        <f t="shared" si="166"/>
        <v>0</v>
      </c>
      <c r="Y240" s="91">
        <f t="shared" si="166"/>
        <v>0</v>
      </c>
      <c r="Z240" s="91">
        <f t="shared" si="166"/>
        <v>0</v>
      </c>
      <c r="AA240" s="91">
        <f t="shared" si="166"/>
        <v>0</v>
      </c>
      <c r="AB240" s="91">
        <f t="shared" si="166"/>
        <v>0</v>
      </c>
      <c r="AC240" s="91">
        <f t="shared" si="166"/>
        <v>0</v>
      </c>
      <c r="AD240" s="91">
        <f t="shared" si="166"/>
        <v>0</v>
      </c>
      <c r="AE240" s="91">
        <f t="shared" si="166"/>
        <v>0</v>
      </c>
      <c r="AF240" s="91">
        <f t="shared" si="166"/>
        <v>0</v>
      </c>
      <c r="AG240" s="91">
        <f t="shared" si="166"/>
        <v>0</v>
      </c>
      <c r="AH240" s="91">
        <f t="shared" si="166"/>
        <v>0</v>
      </c>
      <c r="AI240" s="91">
        <f t="shared" si="166"/>
        <v>0</v>
      </c>
      <c r="AJ240" s="91">
        <f t="shared" si="166"/>
        <v>0</v>
      </c>
      <c r="AK240" s="91">
        <f t="shared" si="166"/>
        <v>0</v>
      </c>
      <c r="AL240" s="91">
        <f t="shared" si="166"/>
        <v>0</v>
      </c>
      <c r="AM240" s="91">
        <f t="shared" si="166"/>
        <v>0</v>
      </c>
      <c r="AN240" s="91">
        <f t="shared" si="166"/>
        <v>0</v>
      </c>
      <c r="AO240" s="91">
        <f t="shared" si="166"/>
        <v>0</v>
      </c>
      <c r="AP240" s="91">
        <f t="shared" si="166"/>
        <v>0</v>
      </c>
      <c r="AQ240" s="91">
        <f t="shared" si="166"/>
        <v>0</v>
      </c>
      <c r="AR240" s="91">
        <f t="shared" si="166"/>
        <v>0</v>
      </c>
      <c r="AS240" s="91">
        <f t="shared" si="166"/>
        <v>0</v>
      </c>
      <c r="AT240" s="91">
        <f t="shared" si="166"/>
        <v>0</v>
      </c>
      <c r="AU240" s="91">
        <f t="shared" si="166"/>
        <v>0</v>
      </c>
      <c r="AV240" s="91">
        <f t="shared" si="166"/>
        <v>0</v>
      </c>
      <c r="AW240" s="91">
        <f t="shared" si="166"/>
        <v>0</v>
      </c>
      <c r="AX240" s="91">
        <f t="shared" si="166"/>
        <v>0</v>
      </c>
      <c r="AY240" s="91">
        <f t="shared" si="166"/>
        <v>0</v>
      </c>
      <c r="AZ240" s="91">
        <f t="shared" si="166"/>
        <v>0</v>
      </c>
      <c r="BA240" s="91">
        <f t="shared" si="166"/>
        <v>0</v>
      </c>
      <c r="BB240" s="91">
        <f t="shared" si="166"/>
        <v>0</v>
      </c>
      <c r="BC240" s="91">
        <f t="shared" si="166"/>
        <v>0</v>
      </c>
      <c r="BD240" s="91">
        <f t="shared" si="166"/>
        <v>0</v>
      </c>
      <c r="BE240" s="91">
        <f t="shared" si="166"/>
        <v>0</v>
      </c>
      <c r="BF240" s="91">
        <f t="shared" si="166"/>
        <v>0</v>
      </c>
      <c r="BG240" s="91">
        <f t="shared" si="166"/>
        <v>0</v>
      </c>
      <c r="BH240" s="91">
        <f t="shared" si="166"/>
        <v>0</v>
      </c>
      <c r="BI240" s="91">
        <f t="shared" si="166"/>
        <v>0</v>
      </c>
      <c r="BJ240" s="91">
        <f t="shared" si="166"/>
        <v>0</v>
      </c>
      <c r="BK240" s="91">
        <f t="shared" si="166"/>
        <v>0</v>
      </c>
      <c r="BL240" s="91">
        <f t="shared" si="166"/>
        <v>0</v>
      </c>
      <c r="BM240" s="91">
        <f t="shared" si="166"/>
        <v>0</v>
      </c>
      <c r="BN240" s="91">
        <f t="shared" si="166"/>
        <v>0</v>
      </c>
      <c r="BO240" s="91">
        <f t="shared" si="166"/>
        <v>0</v>
      </c>
      <c r="BP240" s="91">
        <f t="shared" si="166"/>
        <v>0</v>
      </c>
      <c r="BQ240" s="91">
        <f t="shared" si="166"/>
        <v>0</v>
      </c>
      <c r="BR240" s="91">
        <f t="shared" si="166"/>
        <v>0</v>
      </c>
      <c r="BS240" s="91">
        <f t="shared" si="167"/>
        <v>0</v>
      </c>
      <c r="BT240" s="91">
        <f t="shared" si="167"/>
        <v>0</v>
      </c>
      <c r="BU240" s="91">
        <f t="shared" si="167"/>
        <v>0</v>
      </c>
      <c r="BV240" s="91">
        <f t="shared" si="167"/>
        <v>0</v>
      </c>
      <c r="BW240" s="91">
        <f t="shared" si="167"/>
        <v>0</v>
      </c>
      <c r="BX240" s="91">
        <f t="shared" si="167"/>
        <v>0</v>
      </c>
      <c r="BY240" s="91">
        <f t="shared" si="167"/>
        <v>0</v>
      </c>
      <c r="BZ240" s="91">
        <f t="shared" si="167"/>
        <v>0</v>
      </c>
      <c r="CA240" s="91">
        <f t="shared" si="167"/>
        <v>0</v>
      </c>
      <c r="CB240" s="91">
        <f t="shared" si="167"/>
        <v>0</v>
      </c>
      <c r="CC240" s="91">
        <f t="shared" si="167"/>
        <v>0</v>
      </c>
      <c r="CD240" s="91">
        <f t="shared" si="167"/>
        <v>0</v>
      </c>
      <c r="CE240" s="91">
        <f t="shared" si="167"/>
        <v>0</v>
      </c>
      <c r="CF240" s="91">
        <f t="shared" si="167"/>
        <v>0</v>
      </c>
      <c r="CG240" s="91">
        <f t="shared" si="167"/>
        <v>0</v>
      </c>
      <c r="CH240" s="91">
        <f t="shared" si="167"/>
        <v>0</v>
      </c>
    </row>
    <row r="241" spans="2:86">
      <c r="B241" t="s">
        <v>104</v>
      </c>
      <c r="E241" s="88">
        <f>SUM(G241:CH241)</f>
        <v>0</v>
      </c>
      <c r="F241" s="63"/>
      <c r="G241" s="95">
        <f t="shared" si="166"/>
        <v>0</v>
      </c>
      <c r="H241" s="95">
        <f t="shared" si="166"/>
        <v>0</v>
      </c>
      <c r="I241" s="95">
        <f t="shared" si="166"/>
        <v>0</v>
      </c>
      <c r="J241" s="95">
        <f t="shared" si="166"/>
        <v>0</v>
      </c>
      <c r="K241" s="95">
        <f t="shared" si="166"/>
        <v>0</v>
      </c>
      <c r="L241" s="95">
        <f t="shared" si="166"/>
        <v>0</v>
      </c>
      <c r="M241" s="95">
        <f t="shared" si="166"/>
        <v>0</v>
      </c>
      <c r="N241" s="95">
        <f t="shared" si="166"/>
        <v>0</v>
      </c>
      <c r="O241" s="95">
        <f t="shared" si="166"/>
        <v>0</v>
      </c>
      <c r="P241" s="95">
        <f t="shared" si="166"/>
        <v>0</v>
      </c>
      <c r="Q241" s="95">
        <f t="shared" si="166"/>
        <v>0</v>
      </c>
      <c r="R241" s="95">
        <f t="shared" si="166"/>
        <v>0</v>
      </c>
      <c r="S241" s="95">
        <f t="shared" si="166"/>
        <v>0</v>
      </c>
      <c r="T241" s="95">
        <f t="shared" si="166"/>
        <v>0</v>
      </c>
      <c r="U241" s="95">
        <f t="shared" si="166"/>
        <v>0</v>
      </c>
      <c r="V241" s="95">
        <f t="shared" si="166"/>
        <v>0</v>
      </c>
      <c r="W241" s="95">
        <f t="shared" si="166"/>
        <v>0</v>
      </c>
      <c r="X241" s="95">
        <f t="shared" si="166"/>
        <v>0</v>
      </c>
      <c r="Y241" s="95">
        <f t="shared" si="166"/>
        <v>0</v>
      </c>
      <c r="Z241" s="95">
        <f t="shared" si="166"/>
        <v>0</v>
      </c>
      <c r="AA241" s="95">
        <f t="shared" si="166"/>
        <v>0</v>
      </c>
      <c r="AB241" s="95">
        <f t="shared" si="166"/>
        <v>0</v>
      </c>
      <c r="AC241" s="95">
        <f t="shared" si="166"/>
        <v>0</v>
      </c>
      <c r="AD241" s="95">
        <f t="shared" si="166"/>
        <v>0</v>
      </c>
      <c r="AE241" s="95">
        <f t="shared" si="166"/>
        <v>0</v>
      </c>
      <c r="AF241" s="95">
        <f t="shared" si="166"/>
        <v>0</v>
      </c>
      <c r="AG241" s="95">
        <f t="shared" si="166"/>
        <v>0</v>
      </c>
      <c r="AH241" s="95">
        <f t="shared" si="166"/>
        <v>0</v>
      </c>
      <c r="AI241" s="95">
        <f t="shared" si="166"/>
        <v>0</v>
      </c>
      <c r="AJ241" s="95">
        <f t="shared" si="166"/>
        <v>0</v>
      </c>
      <c r="AK241" s="95">
        <f t="shared" si="166"/>
        <v>0</v>
      </c>
      <c r="AL241" s="95">
        <f t="shared" si="166"/>
        <v>0</v>
      </c>
      <c r="AM241" s="95">
        <f t="shared" si="166"/>
        <v>0</v>
      </c>
      <c r="AN241" s="95">
        <f t="shared" si="166"/>
        <v>0</v>
      </c>
      <c r="AO241" s="95">
        <f t="shared" si="166"/>
        <v>0</v>
      </c>
      <c r="AP241" s="95">
        <f t="shared" si="166"/>
        <v>0</v>
      </c>
      <c r="AQ241" s="95">
        <f t="shared" si="166"/>
        <v>0</v>
      </c>
      <c r="AR241" s="95">
        <f t="shared" si="166"/>
        <v>0</v>
      </c>
      <c r="AS241" s="95">
        <f t="shared" si="166"/>
        <v>0</v>
      </c>
      <c r="AT241" s="95">
        <f t="shared" si="166"/>
        <v>0</v>
      </c>
      <c r="AU241" s="95">
        <f t="shared" si="166"/>
        <v>0</v>
      </c>
      <c r="AV241" s="95">
        <f t="shared" si="166"/>
        <v>0</v>
      </c>
      <c r="AW241" s="95">
        <f t="shared" si="166"/>
        <v>0</v>
      </c>
      <c r="AX241" s="95">
        <f t="shared" si="166"/>
        <v>0</v>
      </c>
      <c r="AY241" s="95">
        <f t="shared" si="166"/>
        <v>0</v>
      </c>
      <c r="AZ241" s="95">
        <f t="shared" si="166"/>
        <v>0</v>
      </c>
      <c r="BA241" s="95">
        <f t="shared" si="166"/>
        <v>0</v>
      </c>
      <c r="BB241" s="95">
        <f t="shared" si="166"/>
        <v>0</v>
      </c>
      <c r="BC241" s="95">
        <f t="shared" si="166"/>
        <v>0</v>
      </c>
      <c r="BD241" s="95">
        <f t="shared" si="166"/>
        <v>0</v>
      </c>
      <c r="BE241" s="95">
        <f t="shared" si="166"/>
        <v>0</v>
      </c>
      <c r="BF241" s="95">
        <f t="shared" si="166"/>
        <v>0</v>
      </c>
      <c r="BG241" s="95">
        <f t="shared" si="166"/>
        <v>0</v>
      </c>
      <c r="BH241" s="95">
        <f t="shared" si="166"/>
        <v>0</v>
      </c>
      <c r="BI241" s="95">
        <f t="shared" si="166"/>
        <v>0</v>
      </c>
      <c r="BJ241" s="95">
        <f t="shared" si="166"/>
        <v>0</v>
      </c>
      <c r="BK241" s="95">
        <f t="shared" si="166"/>
        <v>0</v>
      </c>
      <c r="BL241" s="95">
        <f t="shared" si="166"/>
        <v>0</v>
      </c>
      <c r="BM241" s="95">
        <f t="shared" si="166"/>
        <v>0</v>
      </c>
      <c r="BN241" s="95">
        <f t="shared" si="166"/>
        <v>0</v>
      </c>
      <c r="BO241" s="95">
        <f t="shared" si="166"/>
        <v>0</v>
      </c>
      <c r="BP241" s="95">
        <f t="shared" si="166"/>
        <v>0</v>
      </c>
      <c r="BQ241" s="95">
        <f t="shared" si="166"/>
        <v>0</v>
      </c>
      <c r="BR241" s="95">
        <f t="shared" si="166"/>
        <v>0</v>
      </c>
      <c r="BS241" s="95">
        <f t="shared" si="167"/>
        <v>0</v>
      </c>
      <c r="BT241" s="95">
        <f t="shared" si="167"/>
        <v>0</v>
      </c>
      <c r="BU241" s="95">
        <f t="shared" si="167"/>
        <v>0</v>
      </c>
      <c r="BV241" s="95">
        <f t="shared" si="167"/>
        <v>0</v>
      </c>
      <c r="BW241" s="95">
        <f t="shared" si="167"/>
        <v>0</v>
      </c>
      <c r="BX241" s="95">
        <f t="shared" si="167"/>
        <v>0</v>
      </c>
      <c r="BY241" s="95">
        <f t="shared" si="167"/>
        <v>0</v>
      </c>
      <c r="BZ241" s="95">
        <f t="shared" si="167"/>
        <v>0</v>
      </c>
      <c r="CA241" s="95">
        <f t="shared" si="167"/>
        <v>0</v>
      </c>
      <c r="CB241" s="95">
        <f t="shared" si="167"/>
        <v>0</v>
      </c>
      <c r="CC241" s="95">
        <f t="shared" si="167"/>
        <v>0</v>
      </c>
      <c r="CD241" s="95">
        <f t="shared" si="167"/>
        <v>0</v>
      </c>
      <c r="CE241" s="95">
        <f t="shared" si="167"/>
        <v>0</v>
      </c>
      <c r="CF241" s="95">
        <f t="shared" si="167"/>
        <v>0</v>
      </c>
      <c r="CG241" s="95">
        <f t="shared" si="167"/>
        <v>0</v>
      </c>
      <c r="CH241" s="95">
        <f t="shared" si="167"/>
        <v>0</v>
      </c>
    </row>
    <row r="242" spans="2:86">
      <c r="B242" s="63"/>
      <c r="E242" s="90"/>
      <c r="F242" s="63"/>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c r="BI242" s="90"/>
      <c r="BJ242" s="90"/>
      <c r="BK242" s="90"/>
      <c r="BL242" s="90"/>
      <c r="BM242" s="90"/>
      <c r="BN242" s="90"/>
      <c r="BO242" s="90"/>
      <c r="BP242" s="90"/>
      <c r="BQ242" s="90"/>
      <c r="BR242" s="90"/>
      <c r="BS242" s="90"/>
      <c r="BT242" s="90"/>
      <c r="BU242" s="90"/>
      <c r="BV242" s="90"/>
      <c r="BW242" s="90"/>
      <c r="BX242" s="90"/>
      <c r="BY242" s="90"/>
      <c r="BZ242" s="90"/>
      <c r="CA242" s="90"/>
      <c r="CB242" s="90"/>
      <c r="CC242" s="90"/>
      <c r="CD242" s="90"/>
      <c r="CE242" s="90"/>
      <c r="CF242" s="90"/>
      <c r="CG242" s="90"/>
      <c r="CH242" s="90"/>
    </row>
    <row r="243" spans="2:86">
      <c r="B243" s="100" t="str">
        <f>B19</f>
        <v>Enter name</v>
      </c>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row>
    <row r="245" spans="2:86">
      <c r="B245" t="s">
        <v>96</v>
      </c>
      <c r="E245" s="90">
        <f>SUM(G245:CH245)</f>
        <v>0</v>
      </c>
      <c r="F245" s="63"/>
      <c r="G245" s="95">
        <f t="shared" ref="G245:BR245" si="168">(G$28*$C$19)+(G$29*$D$19)+(G$30*$C$19)</f>
        <v>0</v>
      </c>
      <c r="H245" s="95">
        <f t="shared" si="168"/>
        <v>0</v>
      </c>
      <c r="I245" s="95">
        <f t="shared" si="168"/>
        <v>0</v>
      </c>
      <c r="J245" s="95">
        <f t="shared" si="168"/>
        <v>0</v>
      </c>
      <c r="K245" s="95">
        <f t="shared" si="168"/>
        <v>0</v>
      </c>
      <c r="L245" s="95">
        <f t="shared" si="168"/>
        <v>0</v>
      </c>
      <c r="M245" s="95">
        <f t="shared" si="168"/>
        <v>0</v>
      </c>
      <c r="N245" s="95">
        <f t="shared" si="168"/>
        <v>0</v>
      </c>
      <c r="O245" s="95">
        <f t="shared" si="168"/>
        <v>0</v>
      </c>
      <c r="P245" s="95">
        <f t="shared" si="168"/>
        <v>0</v>
      </c>
      <c r="Q245" s="95">
        <f t="shared" si="168"/>
        <v>0</v>
      </c>
      <c r="R245" s="95">
        <f t="shared" si="168"/>
        <v>0</v>
      </c>
      <c r="S245" s="95">
        <f t="shared" si="168"/>
        <v>0</v>
      </c>
      <c r="T245" s="95">
        <f t="shared" si="168"/>
        <v>0</v>
      </c>
      <c r="U245" s="95">
        <f t="shared" si="168"/>
        <v>0</v>
      </c>
      <c r="V245" s="95">
        <f t="shared" si="168"/>
        <v>0</v>
      </c>
      <c r="W245" s="95">
        <f t="shared" si="168"/>
        <v>0</v>
      </c>
      <c r="X245" s="95">
        <f t="shared" si="168"/>
        <v>0</v>
      </c>
      <c r="Y245" s="95">
        <f t="shared" si="168"/>
        <v>0</v>
      </c>
      <c r="Z245" s="95">
        <f t="shared" si="168"/>
        <v>0</v>
      </c>
      <c r="AA245" s="95">
        <f t="shared" si="168"/>
        <v>0</v>
      </c>
      <c r="AB245" s="95">
        <f t="shared" si="168"/>
        <v>0</v>
      </c>
      <c r="AC245" s="95">
        <f t="shared" si="168"/>
        <v>0</v>
      </c>
      <c r="AD245" s="95">
        <f t="shared" si="168"/>
        <v>0</v>
      </c>
      <c r="AE245" s="95">
        <f t="shared" si="168"/>
        <v>0</v>
      </c>
      <c r="AF245" s="95">
        <f t="shared" si="168"/>
        <v>0</v>
      </c>
      <c r="AG245" s="95">
        <f t="shared" si="168"/>
        <v>0</v>
      </c>
      <c r="AH245" s="95">
        <f t="shared" si="168"/>
        <v>0</v>
      </c>
      <c r="AI245" s="95">
        <f t="shared" si="168"/>
        <v>0</v>
      </c>
      <c r="AJ245" s="95">
        <f t="shared" si="168"/>
        <v>0</v>
      </c>
      <c r="AK245" s="95">
        <f t="shared" si="168"/>
        <v>0</v>
      </c>
      <c r="AL245" s="95">
        <f t="shared" si="168"/>
        <v>0</v>
      </c>
      <c r="AM245" s="95">
        <f t="shared" si="168"/>
        <v>0</v>
      </c>
      <c r="AN245" s="95">
        <f t="shared" si="168"/>
        <v>0</v>
      </c>
      <c r="AO245" s="95">
        <f t="shared" si="168"/>
        <v>0</v>
      </c>
      <c r="AP245" s="95">
        <f t="shared" si="168"/>
        <v>0</v>
      </c>
      <c r="AQ245" s="95">
        <f t="shared" si="168"/>
        <v>0</v>
      </c>
      <c r="AR245" s="95">
        <f t="shared" si="168"/>
        <v>0</v>
      </c>
      <c r="AS245" s="95">
        <f t="shared" si="168"/>
        <v>0</v>
      </c>
      <c r="AT245" s="95">
        <f t="shared" si="168"/>
        <v>0</v>
      </c>
      <c r="AU245" s="95">
        <f t="shared" si="168"/>
        <v>0</v>
      </c>
      <c r="AV245" s="95">
        <f t="shared" si="168"/>
        <v>0</v>
      </c>
      <c r="AW245" s="95">
        <f t="shared" si="168"/>
        <v>0</v>
      </c>
      <c r="AX245" s="95">
        <f t="shared" si="168"/>
        <v>0</v>
      </c>
      <c r="AY245" s="95">
        <f t="shared" si="168"/>
        <v>0</v>
      </c>
      <c r="AZ245" s="95">
        <f t="shared" si="168"/>
        <v>0</v>
      </c>
      <c r="BA245" s="95">
        <f t="shared" si="168"/>
        <v>0</v>
      </c>
      <c r="BB245" s="95">
        <f t="shared" si="168"/>
        <v>0</v>
      </c>
      <c r="BC245" s="95">
        <f t="shared" si="168"/>
        <v>0</v>
      </c>
      <c r="BD245" s="95">
        <f t="shared" si="168"/>
        <v>0</v>
      </c>
      <c r="BE245" s="95">
        <f t="shared" si="168"/>
        <v>0</v>
      </c>
      <c r="BF245" s="95">
        <f t="shared" si="168"/>
        <v>0</v>
      </c>
      <c r="BG245" s="95">
        <f t="shared" si="168"/>
        <v>0</v>
      </c>
      <c r="BH245" s="95">
        <f t="shared" si="168"/>
        <v>0</v>
      </c>
      <c r="BI245" s="95">
        <f t="shared" si="168"/>
        <v>0</v>
      </c>
      <c r="BJ245" s="95">
        <f t="shared" si="168"/>
        <v>0</v>
      </c>
      <c r="BK245" s="95">
        <f t="shared" si="168"/>
        <v>0</v>
      </c>
      <c r="BL245" s="95">
        <f t="shared" si="168"/>
        <v>0</v>
      </c>
      <c r="BM245" s="95">
        <f t="shared" si="168"/>
        <v>0</v>
      </c>
      <c r="BN245" s="95">
        <f t="shared" si="168"/>
        <v>0</v>
      </c>
      <c r="BO245" s="95">
        <f t="shared" si="168"/>
        <v>0</v>
      </c>
      <c r="BP245" s="95">
        <f t="shared" si="168"/>
        <v>0</v>
      </c>
      <c r="BQ245" s="95">
        <f t="shared" si="168"/>
        <v>0</v>
      </c>
      <c r="BR245" s="95">
        <f t="shared" si="168"/>
        <v>0</v>
      </c>
      <c r="BS245" s="95">
        <f t="shared" ref="BS245:CH245" si="169">(BS$28*$C$19)+(BS$29*$D$19)+(BS$30*$C$19)</f>
        <v>0</v>
      </c>
      <c r="BT245" s="95">
        <f t="shared" si="169"/>
        <v>0</v>
      </c>
      <c r="BU245" s="95">
        <f t="shared" si="169"/>
        <v>0</v>
      </c>
      <c r="BV245" s="95">
        <f t="shared" si="169"/>
        <v>0</v>
      </c>
      <c r="BW245" s="95">
        <f t="shared" si="169"/>
        <v>0</v>
      </c>
      <c r="BX245" s="95">
        <f t="shared" si="169"/>
        <v>0</v>
      </c>
      <c r="BY245" s="95">
        <f t="shared" si="169"/>
        <v>0</v>
      </c>
      <c r="BZ245" s="95">
        <f t="shared" si="169"/>
        <v>0</v>
      </c>
      <c r="CA245" s="95">
        <f t="shared" si="169"/>
        <v>0</v>
      </c>
      <c r="CB245" s="95">
        <f t="shared" si="169"/>
        <v>0</v>
      </c>
      <c r="CC245" s="95">
        <f t="shared" si="169"/>
        <v>0</v>
      </c>
      <c r="CD245" s="95">
        <f t="shared" si="169"/>
        <v>0</v>
      </c>
      <c r="CE245" s="95">
        <f t="shared" si="169"/>
        <v>0</v>
      </c>
      <c r="CF245" s="95">
        <f t="shared" si="169"/>
        <v>0</v>
      </c>
      <c r="CG245" s="95">
        <f t="shared" si="169"/>
        <v>0</v>
      </c>
      <c r="CH245" s="95">
        <f t="shared" si="169"/>
        <v>0</v>
      </c>
    </row>
    <row r="246" spans="2:86">
      <c r="B246" t="s">
        <v>97</v>
      </c>
      <c r="E246" s="90">
        <f>SUM(G246:CH246)</f>
        <v>0</v>
      </c>
      <c r="G246" s="95">
        <f t="shared" ref="G246:BR246" si="170">(G$56*$C$19)+(G$57*$D$19)+(G$58*$D$19)+(G$59*$C$19)</f>
        <v>0</v>
      </c>
      <c r="H246" s="95">
        <f t="shared" si="170"/>
        <v>0</v>
      </c>
      <c r="I246" s="95">
        <f t="shared" si="170"/>
        <v>0</v>
      </c>
      <c r="J246" s="95">
        <f t="shared" si="170"/>
        <v>0</v>
      </c>
      <c r="K246" s="95">
        <f t="shared" si="170"/>
        <v>0</v>
      </c>
      <c r="L246" s="95">
        <f t="shared" si="170"/>
        <v>0</v>
      </c>
      <c r="M246" s="95">
        <f t="shared" si="170"/>
        <v>0</v>
      </c>
      <c r="N246" s="95">
        <f t="shared" si="170"/>
        <v>0</v>
      </c>
      <c r="O246" s="95">
        <f t="shared" si="170"/>
        <v>0</v>
      </c>
      <c r="P246" s="95">
        <f t="shared" si="170"/>
        <v>0</v>
      </c>
      <c r="Q246" s="95">
        <f t="shared" si="170"/>
        <v>0</v>
      </c>
      <c r="R246" s="95">
        <f t="shared" si="170"/>
        <v>0</v>
      </c>
      <c r="S246" s="95">
        <f t="shared" si="170"/>
        <v>0</v>
      </c>
      <c r="T246" s="95">
        <f t="shared" si="170"/>
        <v>0</v>
      </c>
      <c r="U246" s="95">
        <f t="shared" si="170"/>
        <v>0</v>
      </c>
      <c r="V246" s="95">
        <f t="shared" si="170"/>
        <v>0</v>
      </c>
      <c r="W246" s="95">
        <f t="shared" si="170"/>
        <v>0</v>
      </c>
      <c r="X246" s="95">
        <f t="shared" si="170"/>
        <v>0</v>
      </c>
      <c r="Y246" s="95">
        <f t="shared" si="170"/>
        <v>0</v>
      </c>
      <c r="Z246" s="95">
        <f t="shared" si="170"/>
        <v>0</v>
      </c>
      <c r="AA246" s="95">
        <f t="shared" si="170"/>
        <v>0</v>
      </c>
      <c r="AB246" s="95">
        <f t="shared" si="170"/>
        <v>0</v>
      </c>
      <c r="AC246" s="95">
        <f t="shared" si="170"/>
        <v>0</v>
      </c>
      <c r="AD246" s="95">
        <f t="shared" si="170"/>
        <v>0</v>
      </c>
      <c r="AE246" s="95">
        <f t="shared" si="170"/>
        <v>0</v>
      </c>
      <c r="AF246" s="95">
        <f t="shared" si="170"/>
        <v>0</v>
      </c>
      <c r="AG246" s="95">
        <f t="shared" si="170"/>
        <v>0</v>
      </c>
      <c r="AH246" s="95">
        <f t="shared" si="170"/>
        <v>0</v>
      </c>
      <c r="AI246" s="95">
        <f t="shared" si="170"/>
        <v>0</v>
      </c>
      <c r="AJ246" s="95">
        <f t="shared" si="170"/>
        <v>0</v>
      </c>
      <c r="AK246" s="95">
        <f t="shared" si="170"/>
        <v>0</v>
      </c>
      <c r="AL246" s="95">
        <f t="shared" si="170"/>
        <v>0</v>
      </c>
      <c r="AM246" s="95">
        <f t="shared" si="170"/>
        <v>0</v>
      </c>
      <c r="AN246" s="95">
        <f t="shared" si="170"/>
        <v>0</v>
      </c>
      <c r="AO246" s="95">
        <f t="shared" si="170"/>
        <v>0</v>
      </c>
      <c r="AP246" s="95">
        <f t="shared" si="170"/>
        <v>0</v>
      </c>
      <c r="AQ246" s="95">
        <f t="shared" si="170"/>
        <v>0</v>
      </c>
      <c r="AR246" s="95">
        <f t="shared" si="170"/>
        <v>0</v>
      </c>
      <c r="AS246" s="95">
        <f t="shared" si="170"/>
        <v>0</v>
      </c>
      <c r="AT246" s="95">
        <f t="shared" si="170"/>
        <v>0</v>
      </c>
      <c r="AU246" s="95">
        <f t="shared" si="170"/>
        <v>0</v>
      </c>
      <c r="AV246" s="95">
        <f t="shared" si="170"/>
        <v>0</v>
      </c>
      <c r="AW246" s="95">
        <f t="shared" si="170"/>
        <v>0</v>
      </c>
      <c r="AX246" s="95">
        <f t="shared" si="170"/>
        <v>0</v>
      </c>
      <c r="AY246" s="95">
        <f t="shared" si="170"/>
        <v>0</v>
      </c>
      <c r="AZ246" s="95">
        <f t="shared" si="170"/>
        <v>0</v>
      </c>
      <c r="BA246" s="95">
        <f t="shared" si="170"/>
        <v>0</v>
      </c>
      <c r="BB246" s="95">
        <f t="shared" si="170"/>
        <v>0</v>
      </c>
      <c r="BC246" s="95">
        <f t="shared" si="170"/>
        <v>0</v>
      </c>
      <c r="BD246" s="95">
        <f t="shared" si="170"/>
        <v>0</v>
      </c>
      <c r="BE246" s="95">
        <f t="shared" si="170"/>
        <v>0</v>
      </c>
      <c r="BF246" s="95">
        <f t="shared" si="170"/>
        <v>0</v>
      </c>
      <c r="BG246" s="95">
        <f t="shared" si="170"/>
        <v>0</v>
      </c>
      <c r="BH246" s="95">
        <f t="shared" si="170"/>
        <v>0</v>
      </c>
      <c r="BI246" s="95">
        <f t="shared" si="170"/>
        <v>0</v>
      </c>
      <c r="BJ246" s="95">
        <f t="shared" si="170"/>
        <v>0</v>
      </c>
      <c r="BK246" s="95">
        <f t="shared" si="170"/>
        <v>0</v>
      </c>
      <c r="BL246" s="95">
        <f t="shared" si="170"/>
        <v>0</v>
      </c>
      <c r="BM246" s="95">
        <f t="shared" si="170"/>
        <v>0</v>
      </c>
      <c r="BN246" s="95">
        <f t="shared" si="170"/>
        <v>0</v>
      </c>
      <c r="BO246" s="95">
        <f t="shared" si="170"/>
        <v>0</v>
      </c>
      <c r="BP246" s="95">
        <f t="shared" si="170"/>
        <v>0</v>
      </c>
      <c r="BQ246" s="95">
        <f t="shared" si="170"/>
        <v>0</v>
      </c>
      <c r="BR246" s="95">
        <f t="shared" si="170"/>
        <v>0</v>
      </c>
      <c r="BS246" s="95">
        <f t="shared" ref="BS246:CH246" si="171">(BS$56*$C$19)+(BS$57*$D$19)+(BS$58*$D$19)+(BS$59*$C$19)</f>
        <v>0</v>
      </c>
      <c r="BT246" s="95">
        <f t="shared" si="171"/>
        <v>0</v>
      </c>
      <c r="BU246" s="95">
        <f t="shared" si="171"/>
        <v>0</v>
      </c>
      <c r="BV246" s="95">
        <f t="shared" si="171"/>
        <v>0</v>
      </c>
      <c r="BW246" s="95">
        <f t="shared" si="171"/>
        <v>0</v>
      </c>
      <c r="BX246" s="95">
        <f t="shared" si="171"/>
        <v>0</v>
      </c>
      <c r="BY246" s="95">
        <f t="shared" si="171"/>
        <v>0</v>
      </c>
      <c r="BZ246" s="95">
        <f t="shared" si="171"/>
        <v>0</v>
      </c>
      <c r="CA246" s="95">
        <f t="shared" si="171"/>
        <v>0</v>
      </c>
      <c r="CB246" s="95">
        <f t="shared" si="171"/>
        <v>0</v>
      </c>
      <c r="CC246" s="95">
        <f t="shared" si="171"/>
        <v>0</v>
      </c>
      <c r="CD246" s="95">
        <f t="shared" si="171"/>
        <v>0</v>
      </c>
      <c r="CE246" s="95">
        <f t="shared" si="171"/>
        <v>0</v>
      </c>
      <c r="CF246" s="95">
        <f t="shared" si="171"/>
        <v>0</v>
      </c>
      <c r="CG246" s="95">
        <f t="shared" si="171"/>
        <v>0</v>
      </c>
      <c r="CH246" s="95">
        <f t="shared" si="171"/>
        <v>0</v>
      </c>
    </row>
    <row r="247" spans="2:86">
      <c r="B247" t="s">
        <v>98</v>
      </c>
      <c r="E247" s="90">
        <f>SUM(G247:CH247)</f>
        <v>0</v>
      </c>
      <c r="G247" s="95">
        <f t="shared" ref="G247:BR247" si="172">(G$70*$C$19)+(G$71*$D$19)+(G$72*$D$19)+(G$73*$C$19)</f>
        <v>0</v>
      </c>
      <c r="H247" s="95">
        <f t="shared" si="172"/>
        <v>0</v>
      </c>
      <c r="I247" s="95">
        <f t="shared" si="172"/>
        <v>0</v>
      </c>
      <c r="J247" s="95">
        <f t="shared" si="172"/>
        <v>0</v>
      </c>
      <c r="K247" s="95">
        <f t="shared" si="172"/>
        <v>0</v>
      </c>
      <c r="L247" s="95">
        <f t="shared" si="172"/>
        <v>0</v>
      </c>
      <c r="M247" s="95">
        <f t="shared" si="172"/>
        <v>0</v>
      </c>
      <c r="N247" s="95">
        <f t="shared" si="172"/>
        <v>0</v>
      </c>
      <c r="O247" s="95">
        <f t="shared" si="172"/>
        <v>0</v>
      </c>
      <c r="P247" s="95">
        <f t="shared" si="172"/>
        <v>0</v>
      </c>
      <c r="Q247" s="95">
        <f t="shared" si="172"/>
        <v>0</v>
      </c>
      <c r="R247" s="95">
        <f t="shared" si="172"/>
        <v>0</v>
      </c>
      <c r="S247" s="95">
        <f t="shared" si="172"/>
        <v>0</v>
      </c>
      <c r="T247" s="95">
        <f t="shared" si="172"/>
        <v>0</v>
      </c>
      <c r="U247" s="95">
        <f t="shared" si="172"/>
        <v>0</v>
      </c>
      <c r="V247" s="95">
        <f t="shared" si="172"/>
        <v>0</v>
      </c>
      <c r="W247" s="95">
        <f t="shared" si="172"/>
        <v>0</v>
      </c>
      <c r="X247" s="95">
        <f t="shared" si="172"/>
        <v>0</v>
      </c>
      <c r="Y247" s="95">
        <f t="shared" si="172"/>
        <v>0</v>
      </c>
      <c r="Z247" s="95">
        <f t="shared" si="172"/>
        <v>0</v>
      </c>
      <c r="AA247" s="95">
        <f t="shared" si="172"/>
        <v>0</v>
      </c>
      <c r="AB247" s="95">
        <f t="shared" si="172"/>
        <v>0</v>
      </c>
      <c r="AC247" s="95">
        <f t="shared" si="172"/>
        <v>0</v>
      </c>
      <c r="AD247" s="95">
        <f t="shared" si="172"/>
        <v>0</v>
      </c>
      <c r="AE247" s="95">
        <f t="shared" si="172"/>
        <v>0</v>
      </c>
      <c r="AF247" s="95">
        <f t="shared" si="172"/>
        <v>0</v>
      </c>
      <c r="AG247" s="95">
        <f t="shared" si="172"/>
        <v>0</v>
      </c>
      <c r="AH247" s="95">
        <f t="shared" si="172"/>
        <v>0</v>
      </c>
      <c r="AI247" s="95">
        <f t="shared" si="172"/>
        <v>0</v>
      </c>
      <c r="AJ247" s="95">
        <f t="shared" si="172"/>
        <v>0</v>
      </c>
      <c r="AK247" s="95">
        <f t="shared" si="172"/>
        <v>0</v>
      </c>
      <c r="AL247" s="95">
        <f t="shared" si="172"/>
        <v>0</v>
      </c>
      <c r="AM247" s="95">
        <f t="shared" si="172"/>
        <v>0</v>
      </c>
      <c r="AN247" s="95">
        <f t="shared" si="172"/>
        <v>0</v>
      </c>
      <c r="AO247" s="95">
        <f t="shared" si="172"/>
        <v>0</v>
      </c>
      <c r="AP247" s="95">
        <f t="shared" si="172"/>
        <v>0</v>
      </c>
      <c r="AQ247" s="95">
        <f t="shared" si="172"/>
        <v>0</v>
      </c>
      <c r="AR247" s="95">
        <f t="shared" si="172"/>
        <v>0</v>
      </c>
      <c r="AS247" s="95">
        <f t="shared" si="172"/>
        <v>0</v>
      </c>
      <c r="AT247" s="95">
        <f t="shared" si="172"/>
        <v>0</v>
      </c>
      <c r="AU247" s="95">
        <f t="shared" si="172"/>
        <v>0</v>
      </c>
      <c r="AV247" s="95">
        <f t="shared" si="172"/>
        <v>0</v>
      </c>
      <c r="AW247" s="95">
        <f t="shared" si="172"/>
        <v>0</v>
      </c>
      <c r="AX247" s="95">
        <f t="shared" si="172"/>
        <v>0</v>
      </c>
      <c r="AY247" s="95">
        <f t="shared" si="172"/>
        <v>0</v>
      </c>
      <c r="AZ247" s="95">
        <f t="shared" si="172"/>
        <v>0</v>
      </c>
      <c r="BA247" s="95">
        <f t="shared" si="172"/>
        <v>0</v>
      </c>
      <c r="BB247" s="95">
        <f t="shared" si="172"/>
        <v>0</v>
      </c>
      <c r="BC247" s="95">
        <f t="shared" si="172"/>
        <v>0</v>
      </c>
      <c r="BD247" s="95">
        <f t="shared" si="172"/>
        <v>0</v>
      </c>
      <c r="BE247" s="95">
        <f t="shared" si="172"/>
        <v>0</v>
      </c>
      <c r="BF247" s="95">
        <f t="shared" si="172"/>
        <v>0</v>
      </c>
      <c r="BG247" s="95">
        <f t="shared" si="172"/>
        <v>0</v>
      </c>
      <c r="BH247" s="95">
        <f t="shared" si="172"/>
        <v>0</v>
      </c>
      <c r="BI247" s="95">
        <f t="shared" si="172"/>
        <v>0</v>
      </c>
      <c r="BJ247" s="95">
        <f t="shared" si="172"/>
        <v>0</v>
      </c>
      <c r="BK247" s="95">
        <f t="shared" si="172"/>
        <v>0</v>
      </c>
      <c r="BL247" s="95">
        <f t="shared" si="172"/>
        <v>0</v>
      </c>
      <c r="BM247" s="95">
        <f t="shared" si="172"/>
        <v>0</v>
      </c>
      <c r="BN247" s="95">
        <f t="shared" si="172"/>
        <v>0</v>
      </c>
      <c r="BO247" s="95">
        <f t="shared" si="172"/>
        <v>0</v>
      </c>
      <c r="BP247" s="95">
        <f t="shared" si="172"/>
        <v>0</v>
      </c>
      <c r="BQ247" s="95">
        <f t="shared" si="172"/>
        <v>0</v>
      </c>
      <c r="BR247" s="95">
        <f t="shared" si="172"/>
        <v>0</v>
      </c>
      <c r="BS247" s="95">
        <f t="shared" ref="BS247:CH247" si="173">(BS$70*$C$19)+(BS$71*$D$19)+(BS$72*$D$19)+(BS$73*$C$19)</f>
        <v>0</v>
      </c>
      <c r="BT247" s="95">
        <f t="shared" si="173"/>
        <v>0</v>
      </c>
      <c r="BU247" s="95">
        <f t="shared" si="173"/>
        <v>0</v>
      </c>
      <c r="BV247" s="95">
        <f t="shared" si="173"/>
        <v>0</v>
      </c>
      <c r="BW247" s="95">
        <f t="shared" si="173"/>
        <v>0</v>
      </c>
      <c r="BX247" s="95">
        <f t="shared" si="173"/>
        <v>0</v>
      </c>
      <c r="BY247" s="95">
        <f t="shared" si="173"/>
        <v>0</v>
      </c>
      <c r="BZ247" s="95">
        <f t="shared" si="173"/>
        <v>0</v>
      </c>
      <c r="CA247" s="95">
        <f t="shared" si="173"/>
        <v>0</v>
      </c>
      <c r="CB247" s="95">
        <f t="shared" si="173"/>
        <v>0</v>
      </c>
      <c r="CC247" s="95">
        <f t="shared" si="173"/>
        <v>0</v>
      </c>
      <c r="CD247" s="95">
        <f t="shared" si="173"/>
        <v>0</v>
      </c>
      <c r="CE247" s="95">
        <f t="shared" si="173"/>
        <v>0</v>
      </c>
      <c r="CF247" s="95">
        <f t="shared" si="173"/>
        <v>0</v>
      </c>
      <c r="CG247" s="95">
        <f t="shared" si="173"/>
        <v>0</v>
      </c>
      <c r="CH247" s="95">
        <f t="shared" si="173"/>
        <v>0</v>
      </c>
    </row>
    <row r="248" spans="2:86">
      <c r="B248" t="s">
        <v>88</v>
      </c>
      <c r="E248" s="90">
        <f>SUM(G248:CH248)</f>
        <v>0</v>
      </c>
      <c r="G248" s="95">
        <f t="shared" ref="G248:BR248" si="174">G47</f>
        <v>0</v>
      </c>
      <c r="H248" s="95">
        <f t="shared" si="174"/>
        <v>0</v>
      </c>
      <c r="I248" s="95">
        <f t="shared" si="174"/>
        <v>0</v>
      </c>
      <c r="J248" s="95">
        <f t="shared" si="174"/>
        <v>0</v>
      </c>
      <c r="K248" s="95">
        <f t="shared" si="174"/>
        <v>0</v>
      </c>
      <c r="L248" s="95">
        <f t="shared" si="174"/>
        <v>0</v>
      </c>
      <c r="M248" s="95">
        <f t="shared" si="174"/>
        <v>0</v>
      </c>
      <c r="N248" s="95">
        <f t="shared" si="174"/>
        <v>0</v>
      </c>
      <c r="O248" s="95">
        <f t="shared" si="174"/>
        <v>0</v>
      </c>
      <c r="P248" s="95">
        <f t="shared" si="174"/>
        <v>0</v>
      </c>
      <c r="Q248" s="95">
        <f t="shared" si="174"/>
        <v>0</v>
      </c>
      <c r="R248" s="95">
        <f t="shared" si="174"/>
        <v>0</v>
      </c>
      <c r="S248" s="95">
        <f t="shared" si="174"/>
        <v>0</v>
      </c>
      <c r="T248" s="95">
        <f t="shared" si="174"/>
        <v>0</v>
      </c>
      <c r="U248" s="95">
        <f t="shared" si="174"/>
        <v>0</v>
      </c>
      <c r="V248" s="95">
        <f t="shared" si="174"/>
        <v>0</v>
      </c>
      <c r="W248" s="95">
        <f t="shared" si="174"/>
        <v>0</v>
      </c>
      <c r="X248" s="95">
        <f t="shared" si="174"/>
        <v>0</v>
      </c>
      <c r="Y248" s="95">
        <f t="shared" si="174"/>
        <v>0</v>
      </c>
      <c r="Z248" s="95">
        <f t="shared" si="174"/>
        <v>0</v>
      </c>
      <c r="AA248" s="95">
        <f t="shared" si="174"/>
        <v>0</v>
      </c>
      <c r="AB248" s="95">
        <f t="shared" si="174"/>
        <v>0</v>
      </c>
      <c r="AC248" s="95">
        <f t="shared" si="174"/>
        <v>0</v>
      </c>
      <c r="AD248" s="95">
        <f t="shared" si="174"/>
        <v>0</v>
      </c>
      <c r="AE248" s="95">
        <f t="shared" si="174"/>
        <v>0</v>
      </c>
      <c r="AF248" s="95">
        <f t="shared" si="174"/>
        <v>0</v>
      </c>
      <c r="AG248" s="95">
        <f t="shared" si="174"/>
        <v>0</v>
      </c>
      <c r="AH248" s="95">
        <f t="shared" si="174"/>
        <v>0</v>
      </c>
      <c r="AI248" s="95">
        <f t="shared" si="174"/>
        <v>0</v>
      </c>
      <c r="AJ248" s="95">
        <f t="shared" si="174"/>
        <v>0</v>
      </c>
      <c r="AK248" s="95">
        <f t="shared" si="174"/>
        <v>0</v>
      </c>
      <c r="AL248" s="95">
        <f t="shared" si="174"/>
        <v>0</v>
      </c>
      <c r="AM248" s="95">
        <f t="shared" si="174"/>
        <v>0</v>
      </c>
      <c r="AN248" s="95">
        <f t="shared" si="174"/>
        <v>0</v>
      </c>
      <c r="AO248" s="95">
        <f t="shared" si="174"/>
        <v>0</v>
      </c>
      <c r="AP248" s="95">
        <f t="shared" si="174"/>
        <v>0</v>
      </c>
      <c r="AQ248" s="95">
        <f t="shared" si="174"/>
        <v>0</v>
      </c>
      <c r="AR248" s="95">
        <f t="shared" si="174"/>
        <v>0</v>
      </c>
      <c r="AS248" s="95">
        <f t="shared" si="174"/>
        <v>0</v>
      </c>
      <c r="AT248" s="95">
        <f t="shared" si="174"/>
        <v>0</v>
      </c>
      <c r="AU248" s="95">
        <f t="shared" si="174"/>
        <v>0</v>
      </c>
      <c r="AV248" s="95">
        <f t="shared" si="174"/>
        <v>0</v>
      </c>
      <c r="AW248" s="95">
        <f t="shared" si="174"/>
        <v>0</v>
      </c>
      <c r="AX248" s="95">
        <f t="shared" si="174"/>
        <v>0</v>
      </c>
      <c r="AY248" s="95">
        <f t="shared" si="174"/>
        <v>0</v>
      </c>
      <c r="AZ248" s="95">
        <f t="shared" si="174"/>
        <v>0</v>
      </c>
      <c r="BA248" s="95">
        <f t="shared" si="174"/>
        <v>0</v>
      </c>
      <c r="BB248" s="95">
        <f t="shared" si="174"/>
        <v>0</v>
      </c>
      <c r="BC248" s="95">
        <f t="shared" si="174"/>
        <v>0</v>
      </c>
      <c r="BD248" s="95">
        <f t="shared" si="174"/>
        <v>0</v>
      </c>
      <c r="BE248" s="95">
        <f t="shared" si="174"/>
        <v>0</v>
      </c>
      <c r="BF248" s="95">
        <f t="shared" si="174"/>
        <v>0</v>
      </c>
      <c r="BG248" s="95">
        <f t="shared" si="174"/>
        <v>0</v>
      </c>
      <c r="BH248" s="95">
        <f t="shared" si="174"/>
        <v>0</v>
      </c>
      <c r="BI248" s="95">
        <f t="shared" si="174"/>
        <v>0</v>
      </c>
      <c r="BJ248" s="95">
        <f t="shared" si="174"/>
        <v>0</v>
      </c>
      <c r="BK248" s="95">
        <f t="shared" si="174"/>
        <v>0</v>
      </c>
      <c r="BL248" s="95">
        <f t="shared" si="174"/>
        <v>0</v>
      </c>
      <c r="BM248" s="95">
        <f t="shared" si="174"/>
        <v>0</v>
      </c>
      <c r="BN248" s="95">
        <f t="shared" si="174"/>
        <v>0</v>
      </c>
      <c r="BO248" s="95">
        <f t="shared" si="174"/>
        <v>0</v>
      </c>
      <c r="BP248" s="95">
        <f t="shared" si="174"/>
        <v>0</v>
      </c>
      <c r="BQ248" s="95">
        <f t="shared" si="174"/>
        <v>0</v>
      </c>
      <c r="BR248" s="95">
        <f t="shared" si="174"/>
        <v>0</v>
      </c>
      <c r="BS248" s="95">
        <f t="shared" ref="BS248:CH248" si="175">BS47</f>
        <v>0</v>
      </c>
      <c r="BT248" s="95">
        <f t="shared" si="175"/>
        <v>0</v>
      </c>
      <c r="BU248" s="95">
        <f t="shared" si="175"/>
        <v>0</v>
      </c>
      <c r="BV248" s="95">
        <f t="shared" si="175"/>
        <v>0</v>
      </c>
      <c r="BW248" s="95">
        <f t="shared" si="175"/>
        <v>0</v>
      </c>
      <c r="BX248" s="95">
        <f t="shared" si="175"/>
        <v>0</v>
      </c>
      <c r="BY248" s="95">
        <f t="shared" si="175"/>
        <v>0</v>
      </c>
      <c r="BZ248" s="95">
        <f t="shared" si="175"/>
        <v>0</v>
      </c>
      <c r="CA248" s="95">
        <f t="shared" si="175"/>
        <v>0</v>
      </c>
      <c r="CB248" s="95">
        <f t="shared" si="175"/>
        <v>0</v>
      </c>
      <c r="CC248" s="95">
        <f t="shared" si="175"/>
        <v>0</v>
      </c>
      <c r="CD248" s="95">
        <f t="shared" si="175"/>
        <v>0</v>
      </c>
      <c r="CE248" s="95">
        <f t="shared" si="175"/>
        <v>0</v>
      </c>
      <c r="CF248" s="95">
        <f t="shared" si="175"/>
        <v>0</v>
      </c>
      <c r="CG248" s="95">
        <f t="shared" si="175"/>
        <v>0</v>
      </c>
      <c r="CH248" s="95">
        <f t="shared" si="175"/>
        <v>0</v>
      </c>
    </row>
    <row r="249" spans="2:86">
      <c r="E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row>
    <row r="250" spans="2:86">
      <c r="B250" s="63" t="s">
        <v>89</v>
      </c>
      <c r="E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row>
    <row r="251" spans="2:86">
      <c r="E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row>
    <row r="252" spans="2:86">
      <c r="B252" t="s">
        <v>99</v>
      </c>
      <c r="E252" s="88">
        <f>SUM(G252:CH252)</f>
        <v>0</v>
      </c>
      <c r="F252" s="63"/>
      <c r="G252" s="95">
        <f t="shared" ref="G252:BR252" si="176">SUM(G246:G247)</f>
        <v>0</v>
      </c>
      <c r="H252" s="95">
        <f t="shared" si="176"/>
        <v>0</v>
      </c>
      <c r="I252" s="95">
        <f t="shared" si="176"/>
        <v>0</v>
      </c>
      <c r="J252" s="95">
        <f t="shared" si="176"/>
        <v>0</v>
      </c>
      <c r="K252" s="95">
        <f t="shared" si="176"/>
        <v>0</v>
      </c>
      <c r="L252" s="95">
        <f t="shared" si="176"/>
        <v>0</v>
      </c>
      <c r="M252" s="95">
        <f t="shared" si="176"/>
        <v>0</v>
      </c>
      <c r="N252" s="95">
        <f t="shared" si="176"/>
        <v>0</v>
      </c>
      <c r="O252" s="95">
        <f t="shared" si="176"/>
        <v>0</v>
      </c>
      <c r="P252" s="95">
        <f t="shared" si="176"/>
        <v>0</v>
      </c>
      <c r="Q252" s="95">
        <f t="shared" si="176"/>
        <v>0</v>
      </c>
      <c r="R252" s="95">
        <f t="shared" si="176"/>
        <v>0</v>
      </c>
      <c r="S252" s="95">
        <f t="shared" si="176"/>
        <v>0</v>
      </c>
      <c r="T252" s="95">
        <f t="shared" si="176"/>
        <v>0</v>
      </c>
      <c r="U252" s="95">
        <f t="shared" si="176"/>
        <v>0</v>
      </c>
      <c r="V252" s="95">
        <f t="shared" si="176"/>
        <v>0</v>
      </c>
      <c r="W252" s="95">
        <f t="shared" si="176"/>
        <v>0</v>
      </c>
      <c r="X252" s="95">
        <f t="shared" si="176"/>
        <v>0</v>
      </c>
      <c r="Y252" s="95">
        <f t="shared" si="176"/>
        <v>0</v>
      </c>
      <c r="Z252" s="95">
        <f t="shared" si="176"/>
        <v>0</v>
      </c>
      <c r="AA252" s="95">
        <f t="shared" si="176"/>
        <v>0</v>
      </c>
      <c r="AB252" s="95">
        <f t="shared" si="176"/>
        <v>0</v>
      </c>
      <c r="AC252" s="95">
        <f t="shared" si="176"/>
        <v>0</v>
      </c>
      <c r="AD252" s="95">
        <f t="shared" si="176"/>
        <v>0</v>
      </c>
      <c r="AE252" s="95">
        <f t="shared" si="176"/>
        <v>0</v>
      </c>
      <c r="AF252" s="95">
        <f t="shared" si="176"/>
        <v>0</v>
      </c>
      <c r="AG252" s="95">
        <f t="shared" si="176"/>
        <v>0</v>
      </c>
      <c r="AH252" s="95">
        <f t="shared" si="176"/>
        <v>0</v>
      </c>
      <c r="AI252" s="95">
        <f t="shared" si="176"/>
        <v>0</v>
      </c>
      <c r="AJ252" s="95">
        <f t="shared" si="176"/>
        <v>0</v>
      </c>
      <c r="AK252" s="95">
        <f t="shared" si="176"/>
        <v>0</v>
      </c>
      <c r="AL252" s="95">
        <f t="shared" si="176"/>
        <v>0</v>
      </c>
      <c r="AM252" s="95">
        <f t="shared" si="176"/>
        <v>0</v>
      </c>
      <c r="AN252" s="95">
        <f t="shared" si="176"/>
        <v>0</v>
      </c>
      <c r="AO252" s="95">
        <f t="shared" si="176"/>
        <v>0</v>
      </c>
      <c r="AP252" s="95">
        <f t="shared" si="176"/>
        <v>0</v>
      </c>
      <c r="AQ252" s="95">
        <f t="shared" si="176"/>
        <v>0</v>
      </c>
      <c r="AR252" s="95">
        <f t="shared" si="176"/>
        <v>0</v>
      </c>
      <c r="AS252" s="95">
        <f t="shared" si="176"/>
        <v>0</v>
      </c>
      <c r="AT252" s="95">
        <f t="shared" si="176"/>
        <v>0</v>
      </c>
      <c r="AU252" s="95">
        <f t="shared" si="176"/>
        <v>0</v>
      </c>
      <c r="AV252" s="95">
        <f t="shared" si="176"/>
        <v>0</v>
      </c>
      <c r="AW252" s="95">
        <f t="shared" si="176"/>
        <v>0</v>
      </c>
      <c r="AX252" s="95">
        <f t="shared" si="176"/>
        <v>0</v>
      </c>
      <c r="AY252" s="95">
        <f t="shared" si="176"/>
        <v>0</v>
      </c>
      <c r="AZ252" s="95">
        <f t="shared" si="176"/>
        <v>0</v>
      </c>
      <c r="BA252" s="95">
        <f t="shared" si="176"/>
        <v>0</v>
      </c>
      <c r="BB252" s="95">
        <f t="shared" si="176"/>
        <v>0</v>
      </c>
      <c r="BC252" s="95">
        <f t="shared" si="176"/>
        <v>0</v>
      </c>
      <c r="BD252" s="95">
        <f t="shared" si="176"/>
        <v>0</v>
      </c>
      <c r="BE252" s="95">
        <f t="shared" si="176"/>
        <v>0</v>
      </c>
      <c r="BF252" s="95">
        <f t="shared" si="176"/>
        <v>0</v>
      </c>
      <c r="BG252" s="95">
        <f t="shared" si="176"/>
        <v>0</v>
      </c>
      <c r="BH252" s="95">
        <f t="shared" si="176"/>
        <v>0</v>
      </c>
      <c r="BI252" s="95">
        <f t="shared" si="176"/>
        <v>0</v>
      </c>
      <c r="BJ252" s="95">
        <f t="shared" si="176"/>
        <v>0</v>
      </c>
      <c r="BK252" s="95">
        <f t="shared" si="176"/>
        <v>0</v>
      </c>
      <c r="BL252" s="95">
        <f t="shared" si="176"/>
        <v>0</v>
      </c>
      <c r="BM252" s="95">
        <f t="shared" si="176"/>
        <v>0</v>
      </c>
      <c r="BN252" s="95">
        <f t="shared" si="176"/>
        <v>0</v>
      </c>
      <c r="BO252" s="95">
        <f t="shared" si="176"/>
        <v>0</v>
      </c>
      <c r="BP252" s="95">
        <f t="shared" si="176"/>
        <v>0</v>
      </c>
      <c r="BQ252" s="95">
        <f t="shared" si="176"/>
        <v>0</v>
      </c>
      <c r="BR252" s="95">
        <f t="shared" si="176"/>
        <v>0</v>
      </c>
      <c r="BS252" s="95">
        <f t="shared" ref="BS252:CH252" si="177">SUM(BS246:BS247)</f>
        <v>0</v>
      </c>
      <c r="BT252" s="95">
        <f t="shared" si="177"/>
        <v>0</v>
      </c>
      <c r="BU252" s="95">
        <f t="shared" si="177"/>
        <v>0</v>
      </c>
      <c r="BV252" s="95">
        <f t="shared" si="177"/>
        <v>0</v>
      </c>
      <c r="BW252" s="95">
        <f t="shared" si="177"/>
        <v>0</v>
      </c>
      <c r="BX252" s="95">
        <f t="shared" si="177"/>
        <v>0</v>
      </c>
      <c r="BY252" s="95">
        <f t="shared" si="177"/>
        <v>0</v>
      </c>
      <c r="BZ252" s="95">
        <f t="shared" si="177"/>
        <v>0</v>
      </c>
      <c r="CA252" s="95">
        <f t="shared" si="177"/>
        <v>0</v>
      </c>
      <c r="CB252" s="95">
        <f t="shared" si="177"/>
        <v>0</v>
      </c>
      <c r="CC252" s="95">
        <f t="shared" si="177"/>
        <v>0</v>
      </c>
      <c r="CD252" s="95">
        <f t="shared" si="177"/>
        <v>0</v>
      </c>
      <c r="CE252" s="95">
        <f t="shared" si="177"/>
        <v>0</v>
      </c>
      <c r="CF252" s="95">
        <f t="shared" si="177"/>
        <v>0</v>
      </c>
      <c r="CG252" s="95">
        <f t="shared" si="177"/>
        <v>0</v>
      </c>
      <c r="CH252" s="95">
        <f t="shared" si="177"/>
        <v>0</v>
      </c>
    </row>
    <row r="253" spans="2:86">
      <c r="B253" t="s">
        <v>100</v>
      </c>
      <c r="E253" s="90">
        <f>SUM(G253:CH253)</f>
        <v>0</v>
      </c>
      <c r="F253" s="63"/>
      <c r="G253" s="91">
        <f t="shared" ref="G253:BR253" si="178">SUM(G245,G252)</f>
        <v>0</v>
      </c>
      <c r="H253" s="91">
        <f t="shared" si="178"/>
        <v>0</v>
      </c>
      <c r="I253" s="91">
        <f t="shared" si="178"/>
        <v>0</v>
      </c>
      <c r="J253" s="91">
        <f t="shared" si="178"/>
        <v>0</v>
      </c>
      <c r="K253" s="91">
        <f t="shared" si="178"/>
        <v>0</v>
      </c>
      <c r="L253" s="91">
        <f t="shared" si="178"/>
        <v>0</v>
      </c>
      <c r="M253" s="91">
        <f t="shared" si="178"/>
        <v>0</v>
      </c>
      <c r="N253" s="91">
        <f t="shared" si="178"/>
        <v>0</v>
      </c>
      <c r="O253" s="91">
        <f t="shared" si="178"/>
        <v>0</v>
      </c>
      <c r="P253" s="91">
        <f t="shared" si="178"/>
        <v>0</v>
      </c>
      <c r="Q253" s="91">
        <f t="shared" si="178"/>
        <v>0</v>
      </c>
      <c r="R253" s="91">
        <f t="shared" si="178"/>
        <v>0</v>
      </c>
      <c r="S253" s="91">
        <f t="shared" si="178"/>
        <v>0</v>
      </c>
      <c r="T253" s="91">
        <f t="shared" si="178"/>
        <v>0</v>
      </c>
      <c r="U253" s="91">
        <f t="shared" si="178"/>
        <v>0</v>
      </c>
      <c r="V253" s="91">
        <f t="shared" si="178"/>
        <v>0</v>
      </c>
      <c r="W253" s="91">
        <f t="shared" si="178"/>
        <v>0</v>
      </c>
      <c r="X253" s="91">
        <f t="shared" si="178"/>
        <v>0</v>
      </c>
      <c r="Y253" s="91">
        <f t="shared" si="178"/>
        <v>0</v>
      </c>
      <c r="Z253" s="91">
        <f t="shared" si="178"/>
        <v>0</v>
      </c>
      <c r="AA253" s="91">
        <f t="shared" si="178"/>
        <v>0</v>
      </c>
      <c r="AB253" s="91">
        <f t="shared" si="178"/>
        <v>0</v>
      </c>
      <c r="AC253" s="91">
        <f t="shared" si="178"/>
        <v>0</v>
      </c>
      <c r="AD253" s="91">
        <f t="shared" si="178"/>
        <v>0</v>
      </c>
      <c r="AE253" s="91">
        <f t="shared" si="178"/>
        <v>0</v>
      </c>
      <c r="AF253" s="91">
        <f t="shared" si="178"/>
        <v>0</v>
      </c>
      <c r="AG253" s="91">
        <f t="shared" si="178"/>
        <v>0</v>
      </c>
      <c r="AH253" s="91">
        <f t="shared" si="178"/>
        <v>0</v>
      </c>
      <c r="AI253" s="91">
        <f t="shared" si="178"/>
        <v>0</v>
      </c>
      <c r="AJ253" s="91">
        <f t="shared" si="178"/>
        <v>0</v>
      </c>
      <c r="AK253" s="91">
        <f t="shared" si="178"/>
        <v>0</v>
      </c>
      <c r="AL253" s="91">
        <f t="shared" si="178"/>
        <v>0</v>
      </c>
      <c r="AM253" s="91">
        <f t="shared" si="178"/>
        <v>0</v>
      </c>
      <c r="AN253" s="91">
        <f t="shared" si="178"/>
        <v>0</v>
      </c>
      <c r="AO253" s="91">
        <f t="shared" si="178"/>
        <v>0</v>
      </c>
      <c r="AP253" s="91">
        <f t="shared" si="178"/>
        <v>0</v>
      </c>
      <c r="AQ253" s="91">
        <f t="shared" si="178"/>
        <v>0</v>
      </c>
      <c r="AR253" s="91">
        <f t="shared" si="178"/>
        <v>0</v>
      </c>
      <c r="AS253" s="91">
        <f t="shared" si="178"/>
        <v>0</v>
      </c>
      <c r="AT253" s="91">
        <f t="shared" si="178"/>
        <v>0</v>
      </c>
      <c r="AU253" s="91">
        <f t="shared" si="178"/>
        <v>0</v>
      </c>
      <c r="AV253" s="91">
        <f t="shared" si="178"/>
        <v>0</v>
      </c>
      <c r="AW253" s="91">
        <f t="shared" si="178"/>
        <v>0</v>
      </c>
      <c r="AX253" s="91">
        <f t="shared" si="178"/>
        <v>0</v>
      </c>
      <c r="AY253" s="91">
        <f t="shared" si="178"/>
        <v>0</v>
      </c>
      <c r="AZ253" s="91">
        <f t="shared" si="178"/>
        <v>0</v>
      </c>
      <c r="BA253" s="91">
        <f t="shared" si="178"/>
        <v>0</v>
      </c>
      <c r="BB253" s="91">
        <f t="shared" si="178"/>
        <v>0</v>
      </c>
      <c r="BC253" s="91">
        <f t="shared" si="178"/>
        <v>0</v>
      </c>
      <c r="BD253" s="91">
        <f t="shared" si="178"/>
        <v>0</v>
      </c>
      <c r="BE253" s="91">
        <f t="shared" si="178"/>
        <v>0</v>
      </c>
      <c r="BF253" s="91">
        <f t="shared" si="178"/>
        <v>0</v>
      </c>
      <c r="BG253" s="91">
        <f t="shared" si="178"/>
        <v>0</v>
      </c>
      <c r="BH253" s="91">
        <f t="shared" si="178"/>
        <v>0</v>
      </c>
      <c r="BI253" s="91">
        <f t="shared" si="178"/>
        <v>0</v>
      </c>
      <c r="BJ253" s="91">
        <f t="shared" si="178"/>
        <v>0</v>
      </c>
      <c r="BK253" s="91">
        <f t="shared" si="178"/>
        <v>0</v>
      </c>
      <c r="BL253" s="91">
        <f t="shared" si="178"/>
        <v>0</v>
      </c>
      <c r="BM253" s="91">
        <f t="shared" si="178"/>
        <v>0</v>
      </c>
      <c r="BN253" s="91">
        <f t="shared" si="178"/>
        <v>0</v>
      </c>
      <c r="BO253" s="91">
        <f t="shared" si="178"/>
        <v>0</v>
      </c>
      <c r="BP253" s="91">
        <f t="shared" si="178"/>
        <v>0</v>
      </c>
      <c r="BQ253" s="91">
        <f t="shared" si="178"/>
        <v>0</v>
      </c>
      <c r="BR253" s="91">
        <f t="shared" si="178"/>
        <v>0</v>
      </c>
      <c r="BS253" s="91">
        <f t="shared" ref="BS253:CH253" si="179">SUM(BS245,BS252)</f>
        <v>0</v>
      </c>
      <c r="BT253" s="91">
        <f t="shared" si="179"/>
        <v>0</v>
      </c>
      <c r="BU253" s="91">
        <f t="shared" si="179"/>
        <v>0</v>
      </c>
      <c r="BV253" s="91">
        <f t="shared" si="179"/>
        <v>0</v>
      </c>
      <c r="BW253" s="91">
        <f t="shared" si="179"/>
        <v>0</v>
      </c>
      <c r="BX253" s="91">
        <f t="shared" si="179"/>
        <v>0</v>
      </c>
      <c r="BY253" s="91">
        <f t="shared" si="179"/>
        <v>0</v>
      </c>
      <c r="BZ253" s="91">
        <f t="shared" si="179"/>
        <v>0</v>
      </c>
      <c r="CA253" s="91">
        <f t="shared" si="179"/>
        <v>0</v>
      </c>
      <c r="CB253" s="91">
        <f t="shared" si="179"/>
        <v>0</v>
      </c>
      <c r="CC253" s="91">
        <f t="shared" si="179"/>
        <v>0</v>
      </c>
      <c r="CD253" s="91">
        <f t="shared" si="179"/>
        <v>0</v>
      </c>
      <c r="CE253" s="91">
        <f t="shared" si="179"/>
        <v>0</v>
      </c>
      <c r="CF253" s="91">
        <f t="shared" si="179"/>
        <v>0</v>
      </c>
      <c r="CG253" s="91">
        <f t="shared" si="179"/>
        <v>0</v>
      </c>
      <c r="CH253" s="91">
        <f t="shared" si="179"/>
        <v>0</v>
      </c>
    </row>
    <row r="254" spans="2:86">
      <c r="B254" t="s">
        <v>101</v>
      </c>
      <c r="E254" s="88">
        <f>SUM(G254:CH254)</f>
        <v>0</v>
      </c>
      <c r="G254" s="95">
        <f t="shared" ref="G254:BR254" si="180">IF(G$3&lt;$C$9,G253,0)</f>
        <v>0</v>
      </c>
      <c r="H254" s="95">
        <f t="shared" si="180"/>
        <v>0</v>
      </c>
      <c r="I254" s="95">
        <f t="shared" si="180"/>
        <v>0</v>
      </c>
      <c r="J254" s="95">
        <f t="shared" si="180"/>
        <v>0</v>
      </c>
      <c r="K254" s="95">
        <f t="shared" si="180"/>
        <v>0</v>
      </c>
      <c r="L254" s="95">
        <f t="shared" si="180"/>
        <v>0</v>
      </c>
      <c r="M254" s="95">
        <f t="shared" si="180"/>
        <v>0</v>
      </c>
      <c r="N254" s="95">
        <f t="shared" si="180"/>
        <v>0</v>
      </c>
      <c r="O254" s="95">
        <f t="shared" si="180"/>
        <v>0</v>
      </c>
      <c r="P254" s="95">
        <f t="shared" si="180"/>
        <v>0</v>
      </c>
      <c r="Q254" s="95">
        <f t="shared" si="180"/>
        <v>0</v>
      </c>
      <c r="R254" s="95">
        <f t="shared" si="180"/>
        <v>0</v>
      </c>
      <c r="S254" s="95">
        <f t="shared" si="180"/>
        <v>0</v>
      </c>
      <c r="T254" s="95">
        <f t="shared" si="180"/>
        <v>0</v>
      </c>
      <c r="U254" s="95">
        <f t="shared" si="180"/>
        <v>0</v>
      </c>
      <c r="V254" s="95">
        <f t="shared" si="180"/>
        <v>0</v>
      </c>
      <c r="W254" s="95">
        <f t="shared" si="180"/>
        <v>0</v>
      </c>
      <c r="X254" s="95">
        <f t="shared" si="180"/>
        <v>0</v>
      </c>
      <c r="Y254" s="95">
        <f t="shared" si="180"/>
        <v>0</v>
      </c>
      <c r="Z254" s="95">
        <f t="shared" si="180"/>
        <v>0</v>
      </c>
      <c r="AA254" s="95">
        <f t="shared" si="180"/>
        <v>0</v>
      </c>
      <c r="AB254" s="95">
        <f t="shared" si="180"/>
        <v>0</v>
      </c>
      <c r="AC254" s="95">
        <f t="shared" si="180"/>
        <v>0</v>
      </c>
      <c r="AD254" s="95">
        <f t="shared" si="180"/>
        <v>0</v>
      </c>
      <c r="AE254" s="95">
        <f t="shared" si="180"/>
        <v>0</v>
      </c>
      <c r="AF254" s="95">
        <f t="shared" si="180"/>
        <v>0</v>
      </c>
      <c r="AG254" s="95">
        <f t="shared" si="180"/>
        <v>0</v>
      </c>
      <c r="AH254" s="95">
        <f t="shared" si="180"/>
        <v>0</v>
      </c>
      <c r="AI254" s="95">
        <f t="shared" si="180"/>
        <v>0</v>
      </c>
      <c r="AJ254" s="95">
        <f t="shared" si="180"/>
        <v>0</v>
      </c>
      <c r="AK254" s="95">
        <f t="shared" si="180"/>
        <v>0</v>
      </c>
      <c r="AL254" s="95">
        <f t="shared" si="180"/>
        <v>0</v>
      </c>
      <c r="AM254" s="95">
        <f t="shared" si="180"/>
        <v>0</v>
      </c>
      <c r="AN254" s="95">
        <f t="shared" si="180"/>
        <v>0</v>
      </c>
      <c r="AO254" s="95">
        <f t="shared" si="180"/>
        <v>0</v>
      </c>
      <c r="AP254" s="95">
        <f t="shared" si="180"/>
        <v>0</v>
      </c>
      <c r="AQ254" s="95">
        <f t="shared" si="180"/>
        <v>0</v>
      </c>
      <c r="AR254" s="95">
        <f t="shared" si="180"/>
        <v>0</v>
      </c>
      <c r="AS254" s="95">
        <f t="shared" si="180"/>
        <v>0</v>
      </c>
      <c r="AT254" s="95">
        <f t="shared" si="180"/>
        <v>0</v>
      </c>
      <c r="AU254" s="95">
        <f t="shared" si="180"/>
        <v>0</v>
      </c>
      <c r="AV254" s="95">
        <f t="shared" si="180"/>
        <v>0</v>
      </c>
      <c r="AW254" s="95">
        <f t="shared" si="180"/>
        <v>0</v>
      </c>
      <c r="AX254" s="95">
        <f t="shared" si="180"/>
        <v>0</v>
      </c>
      <c r="AY254" s="95">
        <f t="shared" si="180"/>
        <v>0</v>
      </c>
      <c r="AZ254" s="95">
        <f t="shared" si="180"/>
        <v>0</v>
      </c>
      <c r="BA254" s="95">
        <f t="shared" si="180"/>
        <v>0</v>
      </c>
      <c r="BB254" s="95">
        <f t="shared" si="180"/>
        <v>0</v>
      </c>
      <c r="BC254" s="95">
        <f t="shared" si="180"/>
        <v>0</v>
      </c>
      <c r="BD254" s="95">
        <f t="shared" si="180"/>
        <v>0</v>
      </c>
      <c r="BE254" s="95">
        <f t="shared" si="180"/>
        <v>0</v>
      </c>
      <c r="BF254" s="95">
        <f t="shared" si="180"/>
        <v>0</v>
      </c>
      <c r="BG254" s="95">
        <f t="shared" si="180"/>
        <v>0</v>
      </c>
      <c r="BH254" s="95">
        <f t="shared" si="180"/>
        <v>0</v>
      </c>
      <c r="BI254" s="95">
        <f t="shared" si="180"/>
        <v>0</v>
      </c>
      <c r="BJ254" s="95">
        <f t="shared" si="180"/>
        <v>0</v>
      </c>
      <c r="BK254" s="95">
        <f t="shared" si="180"/>
        <v>0</v>
      </c>
      <c r="BL254" s="95">
        <f t="shared" si="180"/>
        <v>0</v>
      </c>
      <c r="BM254" s="95">
        <f t="shared" si="180"/>
        <v>0</v>
      </c>
      <c r="BN254" s="95">
        <f t="shared" si="180"/>
        <v>0</v>
      </c>
      <c r="BO254" s="95">
        <f t="shared" si="180"/>
        <v>0</v>
      </c>
      <c r="BP254" s="95">
        <f t="shared" si="180"/>
        <v>0</v>
      </c>
      <c r="BQ254" s="95">
        <f t="shared" si="180"/>
        <v>0</v>
      </c>
      <c r="BR254" s="95">
        <f t="shared" si="180"/>
        <v>0</v>
      </c>
      <c r="BS254" s="95">
        <f t="shared" ref="BS254:CH254" si="181">IF(BS$3&lt;$C$9,BS253,0)</f>
        <v>0</v>
      </c>
      <c r="BT254" s="95">
        <f t="shared" si="181"/>
        <v>0</v>
      </c>
      <c r="BU254" s="95">
        <f t="shared" si="181"/>
        <v>0</v>
      </c>
      <c r="BV254" s="95">
        <f t="shared" si="181"/>
        <v>0</v>
      </c>
      <c r="BW254" s="95">
        <f t="shared" si="181"/>
        <v>0</v>
      </c>
      <c r="BX254" s="95">
        <f t="shared" si="181"/>
        <v>0</v>
      </c>
      <c r="BY254" s="95">
        <f t="shared" si="181"/>
        <v>0</v>
      </c>
      <c r="BZ254" s="95">
        <f t="shared" si="181"/>
        <v>0</v>
      </c>
      <c r="CA254" s="95">
        <f t="shared" si="181"/>
        <v>0</v>
      </c>
      <c r="CB254" s="95">
        <f t="shared" si="181"/>
        <v>0</v>
      </c>
      <c r="CC254" s="95">
        <f t="shared" si="181"/>
        <v>0</v>
      </c>
      <c r="CD254" s="95">
        <f t="shared" si="181"/>
        <v>0</v>
      </c>
      <c r="CE254" s="95">
        <f t="shared" si="181"/>
        <v>0</v>
      </c>
      <c r="CF254" s="95">
        <f t="shared" si="181"/>
        <v>0</v>
      </c>
      <c r="CG254" s="95">
        <f t="shared" si="181"/>
        <v>0</v>
      </c>
      <c r="CH254" s="95">
        <f t="shared" si="181"/>
        <v>0</v>
      </c>
    </row>
    <row r="255" spans="2:86">
      <c r="E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c r="BK255" s="90"/>
      <c r="BL255" s="90"/>
      <c r="BM255" s="90"/>
      <c r="BN255" s="90"/>
      <c r="BO255" s="90"/>
      <c r="BP255" s="90"/>
      <c r="BQ255" s="90"/>
      <c r="BR255" s="90"/>
      <c r="BS255" s="90"/>
      <c r="BT255" s="90"/>
      <c r="BU255" s="90"/>
      <c r="BV255" s="90"/>
      <c r="BW255" s="90"/>
      <c r="BX255" s="90"/>
      <c r="BY255" s="90"/>
      <c r="BZ255" s="90"/>
      <c r="CA255" s="90"/>
      <c r="CB255" s="90"/>
      <c r="CC255" s="90"/>
      <c r="CD255" s="90"/>
      <c r="CE255" s="90"/>
      <c r="CF255" s="90"/>
      <c r="CG255" s="90"/>
      <c r="CH255" s="90"/>
    </row>
    <row r="256" spans="2:86">
      <c r="B256" t="s">
        <v>102</v>
      </c>
      <c r="C256" s="63"/>
      <c r="D256" s="63"/>
      <c r="E256" s="88">
        <f>SUM(G256:CH256)</f>
        <v>0</v>
      </c>
      <c r="F256" s="63"/>
      <c r="G256" s="95">
        <f t="shared" ref="G256:BR256" si="182">G252+G248</f>
        <v>0</v>
      </c>
      <c r="H256" s="95">
        <f t="shared" si="182"/>
        <v>0</v>
      </c>
      <c r="I256" s="95">
        <f t="shared" si="182"/>
        <v>0</v>
      </c>
      <c r="J256" s="95">
        <f t="shared" si="182"/>
        <v>0</v>
      </c>
      <c r="K256" s="95">
        <f t="shared" si="182"/>
        <v>0</v>
      </c>
      <c r="L256" s="95">
        <f t="shared" si="182"/>
        <v>0</v>
      </c>
      <c r="M256" s="95">
        <f t="shared" si="182"/>
        <v>0</v>
      </c>
      <c r="N256" s="95">
        <f t="shared" si="182"/>
        <v>0</v>
      </c>
      <c r="O256" s="95">
        <f t="shared" si="182"/>
        <v>0</v>
      </c>
      <c r="P256" s="95">
        <f t="shared" si="182"/>
        <v>0</v>
      </c>
      <c r="Q256" s="95">
        <f t="shared" si="182"/>
        <v>0</v>
      </c>
      <c r="R256" s="95">
        <f t="shared" si="182"/>
        <v>0</v>
      </c>
      <c r="S256" s="95">
        <f t="shared" si="182"/>
        <v>0</v>
      </c>
      <c r="T256" s="95">
        <f t="shared" si="182"/>
        <v>0</v>
      </c>
      <c r="U256" s="95">
        <f t="shared" si="182"/>
        <v>0</v>
      </c>
      <c r="V256" s="95">
        <f t="shared" si="182"/>
        <v>0</v>
      </c>
      <c r="W256" s="95">
        <f t="shared" si="182"/>
        <v>0</v>
      </c>
      <c r="X256" s="95">
        <f t="shared" si="182"/>
        <v>0</v>
      </c>
      <c r="Y256" s="95">
        <f t="shared" si="182"/>
        <v>0</v>
      </c>
      <c r="Z256" s="95">
        <f t="shared" si="182"/>
        <v>0</v>
      </c>
      <c r="AA256" s="95">
        <f t="shared" si="182"/>
        <v>0</v>
      </c>
      <c r="AB256" s="95">
        <f t="shared" si="182"/>
        <v>0</v>
      </c>
      <c r="AC256" s="95">
        <f t="shared" si="182"/>
        <v>0</v>
      </c>
      <c r="AD256" s="95">
        <f t="shared" si="182"/>
        <v>0</v>
      </c>
      <c r="AE256" s="95">
        <f t="shared" si="182"/>
        <v>0</v>
      </c>
      <c r="AF256" s="95">
        <f t="shared" si="182"/>
        <v>0</v>
      </c>
      <c r="AG256" s="95">
        <f t="shared" si="182"/>
        <v>0</v>
      </c>
      <c r="AH256" s="95">
        <f t="shared" si="182"/>
        <v>0</v>
      </c>
      <c r="AI256" s="95">
        <f t="shared" si="182"/>
        <v>0</v>
      </c>
      <c r="AJ256" s="95">
        <f t="shared" si="182"/>
        <v>0</v>
      </c>
      <c r="AK256" s="95">
        <f t="shared" si="182"/>
        <v>0</v>
      </c>
      <c r="AL256" s="95">
        <f t="shared" si="182"/>
        <v>0</v>
      </c>
      <c r="AM256" s="95">
        <f t="shared" si="182"/>
        <v>0</v>
      </c>
      <c r="AN256" s="95">
        <f t="shared" si="182"/>
        <v>0</v>
      </c>
      <c r="AO256" s="95">
        <f t="shared" si="182"/>
        <v>0</v>
      </c>
      <c r="AP256" s="95">
        <f t="shared" si="182"/>
        <v>0</v>
      </c>
      <c r="AQ256" s="95">
        <f t="shared" si="182"/>
        <v>0</v>
      </c>
      <c r="AR256" s="95">
        <f t="shared" si="182"/>
        <v>0</v>
      </c>
      <c r="AS256" s="95">
        <f t="shared" si="182"/>
        <v>0</v>
      </c>
      <c r="AT256" s="95">
        <f t="shared" si="182"/>
        <v>0</v>
      </c>
      <c r="AU256" s="95">
        <f t="shared" si="182"/>
        <v>0</v>
      </c>
      <c r="AV256" s="95">
        <f t="shared" si="182"/>
        <v>0</v>
      </c>
      <c r="AW256" s="95">
        <f t="shared" si="182"/>
        <v>0</v>
      </c>
      <c r="AX256" s="95">
        <f t="shared" si="182"/>
        <v>0</v>
      </c>
      <c r="AY256" s="95">
        <f t="shared" si="182"/>
        <v>0</v>
      </c>
      <c r="AZ256" s="95">
        <f t="shared" si="182"/>
        <v>0</v>
      </c>
      <c r="BA256" s="95">
        <f t="shared" si="182"/>
        <v>0</v>
      </c>
      <c r="BB256" s="95">
        <f t="shared" si="182"/>
        <v>0</v>
      </c>
      <c r="BC256" s="95">
        <f t="shared" si="182"/>
        <v>0</v>
      </c>
      <c r="BD256" s="95">
        <f t="shared" si="182"/>
        <v>0</v>
      </c>
      <c r="BE256" s="95">
        <f t="shared" si="182"/>
        <v>0</v>
      </c>
      <c r="BF256" s="95">
        <f t="shared" si="182"/>
        <v>0</v>
      </c>
      <c r="BG256" s="95">
        <f t="shared" si="182"/>
        <v>0</v>
      </c>
      <c r="BH256" s="95">
        <f t="shared" si="182"/>
        <v>0</v>
      </c>
      <c r="BI256" s="95">
        <f t="shared" si="182"/>
        <v>0</v>
      </c>
      <c r="BJ256" s="95">
        <f t="shared" si="182"/>
        <v>0</v>
      </c>
      <c r="BK256" s="95">
        <f t="shared" si="182"/>
        <v>0</v>
      </c>
      <c r="BL256" s="95">
        <f t="shared" si="182"/>
        <v>0</v>
      </c>
      <c r="BM256" s="95">
        <f t="shared" si="182"/>
        <v>0</v>
      </c>
      <c r="BN256" s="95">
        <f t="shared" si="182"/>
        <v>0</v>
      </c>
      <c r="BO256" s="95">
        <f t="shared" si="182"/>
        <v>0</v>
      </c>
      <c r="BP256" s="95">
        <f t="shared" si="182"/>
        <v>0</v>
      </c>
      <c r="BQ256" s="95">
        <f t="shared" si="182"/>
        <v>0</v>
      </c>
      <c r="BR256" s="95">
        <f t="shared" si="182"/>
        <v>0</v>
      </c>
      <c r="BS256" s="95">
        <f t="shared" ref="BS256:CH256" si="183">BS252+BS248</f>
        <v>0</v>
      </c>
      <c r="BT256" s="95">
        <f t="shared" si="183"/>
        <v>0</v>
      </c>
      <c r="BU256" s="95">
        <f t="shared" si="183"/>
        <v>0</v>
      </c>
      <c r="BV256" s="95">
        <f t="shared" si="183"/>
        <v>0</v>
      </c>
      <c r="BW256" s="95">
        <f t="shared" si="183"/>
        <v>0</v>
      </c>
      <c r="BX256" s="95">
        <f t="shared" si="183"/>
        <v>0</v>
      </c>
      <c r="BY256" s="95">
        <f t="shared" si="183"/>
        <v>0</v>
      </c>
      <c r="BZ256" s="95">
        <f t="shared" si="183"/>
        <v>0</v>
      </c>
      <c r="CA256" s="95">
        <f t="shared" si="183"/>
        <v>0</v>
      </c>
      <c r="CB256" s="95">
        <f t="shared" si="183"/>
        <v>0</v>
      </c>
      <c r="CC256" s="95">
        <f t="shared" si="183"/>
        <v>0</v>
      </c>
      <c r="CD256" s="95">
        <f t="shared" si="183"/>
        <v>0</v>
      </c>
      <c r="CE256" s="95">
        <f t="shared" si="183"/>
        <v>0</v>
      </c>
      <c r="CF256" s="95">
        <f t="shared" si="183"/>
        <v>0</v>
      </c>
      <c r="CG256" s="95">
        <f t="shared" si="183"/>
        <v>0</v>
      </c>
      <c r="CH256" s="95">
        <f t="shared" si="183"/>
        <v>0</v>
      </c>
    </row>
    <row r="257" spans="2:86">
      <c r="B257" t="s">
        <v>103</v>
      </c>
      <c r="E257" s="90">
        <f>SUM(G257:CH257)</f>
        <v>0</v>
      </c>
      <c r="F257" s="63"/>
      <c r="G257" s="91">
        <f t="shared" ref="G257:BR257" si="184">G253+G248</f>
        <v>0</v>
      </c>
      <c r="H257" s="91">
        <f t="shared" si="184"/>
        <v>0</v>
      </c>
      <c r="I257" s="91">
        <f t="shared" si="184"/>
        <v>0</v>
      </c>
      <c r="J257" s="91">
        <f t="shared" si="184"/>
        <v>0</v>
      </c>
      <c r="K257" s="91">
        <f t="shared" si="184"/>
        <v>0</v>
      </c>
      <c r="L257" s="91">
        <f t="shared" si="184"/>
        <v>0</v>
      </c>
      <c r="M257" s="91">
        <f t="shared" si="184"/>
        <v>0</v>
      </c>
      <c r="N257" s="91">
        <f t="shared" si="184"/>
        <v>0</v>
      </c>
      <c r="O257" s="91">
        <f t="shared" si="184"/>
        <v>0</v>
      </c>
      <c r="P257" s="91">
        <f t="shared" si="184"/>
        <v>0</v>
      </c>
      <c r="Q257" s="91">
        <f t="shared" si="184"/>
        <v>0</v>
      </c>
      <c r="R257" s="91">
        <f t="shared" si="184"/>
        <v>0</v>
      </c>
      <c r="S257" s="91">
        <f t="shared" si="184"/>
        <v>0</v>
      </c>
      <c r="T257" s="91">
        <f t="shared" si="184"/>
        <v>0</v>
      </c>
      <c r="U257" s="91">
        <f t="shared" si="184"/>
        <v>0</v>
      </c>
      <c r="V257" s="91">
        <f t="shared" si="184"/>
        <v>0</v>
      </c>
      <c r="W257" s="91">
        <f t="shared" si="184"/>
        <v>0</v>
      </c>
      <c r="X257" s="91">
        <f t="shared" si="184"/>
        <v>0</v>
      </c>
      <c r="Y257" s="91">
        <f t="shared" si="184"/>
        <v>0</v>
      </c>
      <c r="Z257" s="91">
        <f t="shared" si="184"/>
        <v>0</v>
      </c>
      <c r="AA257" s="91">
        <f t="shared" si="184"/>
        <v>0</v>
      </c>
      <c r="AB257" s="91">
        <f t="shared" si="184"/>
        <v>0</v>
      </c>
      <c r="AC257" s="91">
        <f t="shared" si="184"/>
        <v>0</v>
      </c>
      <c r="AD257" s="91">
        <f t="shared" si="184"/>
        <v>0</v>
      </c>
      <c r="AE257" s="91">
        <f t="shared" si="184"/>
        <v>0</v>
      </c>
      <c r="AF257" s="91">
        <f t="shared" si="184"/>
        <v>0</v>
      </c>
      <c r="AG257" s="91">
        <f t="shared" si="184"/>
        <v>0</v>
      </c>
      <c r="AH257" s="91">
        <f t="shared" si="184"/>
        <v>0</v>
      </c>
      <c r="AI257" s="91">
        <f t="shared" si="184"/>
        <v>0</v>
      </c>
      <c r="AJ257" s="91">
        <f t="shared" si="184"/>
        <v>0</v>
      </c>
      <c r="AK257" s="91">
        <f t="shared" si="184"/>
        <v>0</v>
      </c>
      <c r="AL257" s="91">
        <f t="shared" si="184"/>
        <v>0</v>
      </c>
      <c r="AM257" s="91">
        <f t="shared" si="184"/>
        <v>0</v>
      </c>
      <c r="AN257" s="91">
        <f t="shared" si="184"/>
        <v>0</v>
      </c>
      <c r="AO257" s="91">
        <f t="shared" si="184"/>
        <v>0</v>
      </c>
      <c r="AP257" s="91">
        <f t="shared" si="184"/>
        <v>0</v>
      </c>
      <c r="AQ257" s="91">
        <f t="shared" si="184"/>
        <v>0</v>
      </c>
      <c r="AR257" s="91">
        <f t="shared" si="184"/>
        <v>0</v>
      </c>
      <c r="AS257" s="91">
        <f t="shared" si="184"/>
        <v>0</v>
      </c>
      <c r="AT257" s="91">
        <f t="shared" si="184"/>
        <v>0</v>
      </c>
      <c r="AU257" s="91">
        <f t="shared" si="184"/>
        <v>0</v>
      </c>
      <c r="AV257" s="91">
        <f t="shared" si="184"/>
        <v>0</v>
      </c>
      <c r="AW257" s="91">
        <f t="shared" si="184"/>
        <v>0</v>
      </c>
      <c r="AX257" s="91">
        <f t="shared" si="184"/>
        <v>0</v>
      </c>
      <c r="AY257" s="91">
        <f t="shared" si="184"/>
        <v>0</v>
      </c>
      <c r="AZ257" s="91">
        <f t="shared" si="184"/>
        <v>0</v>
      </c>
      <c r="BA257" s="91">
        <f t="shared" si="184"/>
        <v>0</v>
      </c>
      <c r="BB257" s="91">
        <f t="shared" si="184"/>
        <v>0</v>
      </c>
      <c r="BC257" s="91">
        <f t="shared" si="184"/>
        <v>0</v>
      </c>
      <c r="BD257" s="91">
        <f t="shared" si="184"/>
        <v>0</v>
      </c>
      <c r="BE257" s="91">
        <f t="shared" si="184"/>
        <v>0</v>
      </c>
      <c r="BF257" s="91">
        <f t="shared" si="184"/>
        <v>0</v>
      </c>
      <c r="BG257" s="91">
        <f t="shared" si="184"/>
        <v>0</v>
      </c>
      <c r="BH257" s="91">
        <f t="shared" si="184"/>
        <v>0</v>
      </c>
      <c r="BI257" s="91">
        <f t="shared" si="184"/>
        <v>0</v>
      </c>
      <c r="BJ257" s="91">
        <f t="shared" si="184"/>
        <v>0</v>
      </c>
      <c r="BK257" s="91">
        <f t="shared" si="184"/>
        <v>0</v>
      </c>
      <c r="BL257" s="91">
        <f t="shared" si="184"/>
        <v>0</v>
      </c>
      <c r="BM257" s="91">
        <f t="shared" si="184"/>
        <v>0</v>
      </c>
      <c r="BN257" s="91">
        <f t="shared" si="184"/>
        <v>0</v>
      </c>
      <c r="BO257" s="91">
        <f t="shared" si="184"/>
        <v>0</v>
      </c>
      <c r="BP257" s="91">
        <f t="shared" si="184"/>
        <v>0</v>
      </c>
      <c r="BQ257" s="91">
        <f t="shared" si="184"/>
        <v>0</v>
      </c>
      <c r="BR257" s="91">
        <f t="shared" si="184"/>
        <v>0</v>
      </c>
      <c r="BS257" s="91">
        <f t="shared" ref="BS257:CH257" si="185">BS253+BS248</f>
        <v>0</v>
      </c>
      <c r="BT257" s="91">
        <f t="shared" si="185"/>
        <v>0</v>
      </c>
      <c r="BU257" s="91">
        <f t="shared" si="185"/>
        <v>0</v>
      </c>
      <c r="BV257" s="91">
        <f t="shared" si="185"/>
        <v>0</v>
      </c>
      <c r="BW257" s="91">
        <f t="shared" si="185"/>
        <v>0</v>
      </c>
      <c r="BX257" s="91">
        <f t="shared" si="185"/>
        <v>0</v>
      </c>
      <c r="BY257" s="91">
        <f t="shared" si="185"/>
        <v>0</v>
      </c>
      <c r="BZ257" s="91">
        <f t="shared" si="185"/>
        <v>0</v>
      </c>
      <c r="CA257" s="91">
        <f t="shared" si="185"/>
        <v>0</v>
      </c>
      <c r="CB257" s="91">
        <f t="shared" si="185"/>
        <v>0</v>
      </c>
      <c r="CC257" s="91">
        <f t="shared" si="185"/>
        <v>0</v>
      </c>
      <c r="CD257" s="91">
        <f t="shared" si="185"/>
        <v>0</v>
      </c>
      <c r="CE257" s="91">
        <f t="shared" si="185"/>
        <v>0</v>
      </c>
      <c r="CF257" s="91">
        <f t="shared" si="185"/>
        <v>0</v>
      </c>
      <c r="CG257" s="91">
        <f t="shared" si="185"/>
        <v>0</v>
      </c>
      <c r="CH257" s="91">
        <f t="shared" si="185"/>
        <v>0</v>
      </c>
    </row>
    <row r="258" spans="2:86">
      <c r="B258" t="s">
        <v>104</v>
      </c>
      <c r="E258" s="88">
        <f>SUM(G258:CH258)</f>
        <v>0</v>
      </c>
      <c r="F258" s="63"/>
      <c r="G258" s="95">
        <f t="shared" ref="G258:BR258" si="186">G254+G248</f>
        <v>0</v>
      </c>
      <c r="H258" s="95">
        <f t="shared" si="186"/>
        <v>0</v>
      </c>
      <c r="I258" s="95">
        <f t="shared" si="186"/>
        <v>0</v>
      </c>
      <c r="J258" s="95">
        <f t="shared" si="186"/>
        <v>0</v>
      </c>
      <c r="K258" s="95">
        <f t="shared" si="186"/>
        <v>0</v>
      </c>
      <c r="L258" s="95">
        <f t="shared" si="186"/>
        <v>0</v>
      </c>
      <c r="M258" s="95">
        <f t="shared" si="186"/>
        <v>0</v>
      </c>
      <c r="N258" s="95">
        <f t="shared" si="186"/>
        <v>0</v>
      </c>
      <c r="O258" s="95">
        <f t="shared" si="186"/>
        <v>0</v>
      </c>
      <c r="P258" s="95">
        <f t="shared" si="186"/>
        <v>0</v>
      </c>
      <c r="Q258" s="95">
        <f t="shared" si="186"/>
        <v>0</v>
      </c>
      <c r="R258" s="95">
        <f t="shared" si="186"/>
        <v>0</v>
      </c>
      <c r="S258" s="95">
        <f t="shared" si="186"/>
        <v>0</v>
      </c>
      <c r="T258" s="95">
        <f t="shared" si="186"/>
        <v>0</v>
      </c>
      <c r="U258" s="95">
        <f t="shared" si="186"/>
        <v>0</v>
      </c>
      <c r="V258" s="95">
        <f t="shared" si="186"/>
        <v>0</v>
      </c>
      <c r="W258" s="95">
        <f t="shared" si="186"/>
        <v>0</v>
      </c>
      <c r="X258" s="95">
        <f t="shared" si="186"/>
        <v>0</v>
      </c>
      <c r="Y258" s="95">
        <f t="shared" si="186"/>
        <v>0</v>
      </c>
      <c r="Z258" s="95">
        <f t="shared" si="186"/>
        <v>0</v>
      </c>
      <c r="AA258" s="95">
        <f t="shared" si="186"/>
        <v>0</v>
      </c>
      <c r="AB258" s="95">
        <f t="shared" si="186"/>
        <v>0</v>
      </c>
      <c r="AC258" s="95">
        <f t="shared" si="186"/>
        <v>0</v>
      </c>
      <c r="AD258" s="95">
        <f t="shared" si="186"/>
        <v>0</v>
      </c>
      <c r="AE258" s="95">
        <f t="shared" si="186"/>
        <v>0</v>
      </c>
      <c r="AF258" s="95">
        <f t="shared" si="186"/>
        <v>0</v>
      </c>
      <c r="AG258" s="95">
        <f t="shared" si="186"/>
        <v>0</v>
      </c>
      <c r="AH258" s="95">
        <f t="shared" si="186"/>
        <v>0</v>
      </c>
      <c r="AI258" s="95">
        <f t="shared" si="186"/>
        <v>0</v>
      </c>
      <c r="AJ258" s="95">
        <f t="shared" si="186"/>
        <v>0</v>
      </c>
      <c r="AK258" s="95">
        <f t="shared" si="186"/>
        <v>0</v>
      </c>
      <c r="AL258" s="95">
        <f t="shared" si="186"/>
        <v>0</v>
      </c>
      <c r="AM258" s="95">
        <f t="shared" si="186"/>
        <v>0</v>
      </c>
      <c r="AN258" s="95">
        <f t="shared" si="186"/>
        <v>0</v>
      </c>
      <c r="AO258" s="95">
        <f t="shared" si="186"/>
        <v>0</v>
      </c>
      <c r="AP258" s="95">
        <f t="shared" si="186"/>
        <v>0</v>
      </c>
      <c r="AQ258" s="95">
        <f t="shared" si="186"/>
        <v>0</v>
      </c>
      <c r="AR258" s="95">
        <f t="shared" si="186"/>
        <v>0</v>
      </c>
      <c r="AS258" s="95">
        <f t="shared" si="186"/>
        <v>0</v>
      </c>
      <c r="AT258" s="95">
        <f t="shared" si="186"/>
        <v>0</v>
      </c>
      <c r="AU258" s="95">
        <f t="shared" si="186"/>
        <v>0</v>
      </c>
      <c r="AV258" s="95">
        <f t="shared" si="186"/>
        <v>0</v>
      </c>
      <c r="AW258" s="95">
        <f t="shared" si="186"/>
        <v>0</v>
      </c>
      <c r="AX258" s="95">
        <f t="shared" si="186"/>
        <v>0</v>
      </c>
      <c r="AY258" s="95">
        <f t="shared" si="186"/>
        <v>0</v>
      </c>
      <c r="AZ258" s="95">
        <f t="shared" si="186"/>
        <v>0</v>
      </c>
      <c r="BA258" s="95">
        <f t="shared" si="186"/>
        <v>0</v>
      </c>
      <c r="BB258" s="95">
        <f t="shared" si="186"/>
        <v>0</v>
      </c>
      <c r="BC258" s="95">
        <f t="shared" si="186"/>
        <v>0</v>
      </c>
      <c r="BD258" s="95">
        <f t="shared" si="186"/>
        <v>0</v>
      </c>
      <c r="BE258" s="95">
        <f t="shared" si="186"/>
        <v>0</v>
      </c>
      <c r="BF258" s="95">
        <f t="shared" si="186"/>
        <v>0</v>
      </c>
      <c r="BG258" s="95">
        <f t="shared" si="186"/>
        <v>0</v>
      </c>
      <c r="BH258" s="95">
        <f t="shared" si="186"/>
        <v>0</v>
      </c>
      <c r="BI258" s="95">
        <f t="shared" si="186"/>
        <v>0</v>
      </c>
      <c r="BJ258" s="95">
        <f t="shared" si="186"/>
        <v>0</v>
      </c>
      <c r="BK258" s="95">
        <f t="shared" si="186"/>
        <v>0</v>
      </c>
      <c r="BL258" s="95">
        <f t="shared" si="186"/>
        <v>0</v>
      </c>
      <c r="BM258" s="95">
        <f t="shared" si="186"/>
        <v>0</v>
      </c>
      <c r="BN258" s="95">
        <f t="shared" si="186"/>
        <v>0</v>
      </c>
      <c r="BO258" s="95">
        <f t="shared" si="186"/>
        <v>0</v>
      </c>
      <c r="BP258" s="95">
        <f t="shared" si="186"/>
        <v>0</v>
      </c>
      <c r="BQ258" s="95">
        <f t="shared" si="186"/>
        <v>0</v>
      </c>
      <c r="BR258" s="95">
        <f t="shared" si="186"/>
        <v>0</v>
      </c>
      <c r="BS258" s="95">
        <f t="shared" ref="BS258:CH258" si="187">BS254+BS248</f>
        <v>0</v>
      </c>
      <c r="BT258" s="95">
        <f t="shared" si="187"/>
        <v>0</v>
      </c>
      <c r="BU258" s="95">
        <f t="shared" si="187"/>
        <v>0</v>
      </c>
      <c r="BV258" s="95">
        <f t="shared" si="187"/>
        <v>0</v>
      </c>
      <c r="BW258" s="95">
        <f t="shared" si="187"/>
        <v>0</v>
      </c>
      <c r="BX258" s="95">
        <f t="shared" si="187"/>
        <v>0</v>
      </c>
      <c r="BY258" s="95">
        <f t="shared" si="187"/>
        <v>0</v>
      </c>
      <c r="BZ258" s="95">
        <f t="shared" si="187"/>
        <v>0</v>
      </c>
      <c r="CA258" s="95">
        <f t="shared" si="187"/>
        <v>0</v>
      </c>
      <c r="CB258" s="95">
        <f t="shared" si="187"/>
        <v>0</v>
      </c>
      <c r="CC258" s="95">
        <f t="shared" si="187"/>
        <v>0</v>
      </c>
      <c r="CD258" s="95">
        <f t="shared" si="187"/>
        <v>0</v>
      </c>
      <c r="CE258" s="95">
        <f t="shared" si="187"/>
        <v>0</v>
      </c>
      <c r="CF258" s="95">
        <f t="shared" si="187"/>
        <v>0</v>
      </c>
      <c r="CG258" s="95">
        <f t="shared" si="187"/>
        <v>0</v>
      </c>
      <c r="CH258" s="95">
        <f t="shared" si="187"/>
        <v>0</v>
      </c>
    </row>
    <row r="260" spans="2:86">
      <c r="B260" s="63" t="s">
        <v>94</v>
      </c>
    </row>
    <row r="262" spans="2:86">
      <c r="B262" t="s">
        <v>99</v>
      </c>
      <c r="C262" s="63"/>
      <c r="D262" s="63"/>
      <c r="E262" s="88">
        <f>SUM(G262:CH262)</f>
        <v>0</v>
      </c>
      <c r="F262" s="63"/>
      <c r="G262" s="95">
        <f t="shared" ref="G262:BR264" si="188">G252*G$52</f>
        <v>0</v>
      </c>
      <c r="H262" s="95">
        <f t="shared" si="188"/>
        <v>0</v>
      </c>
      <c r="I262" s="95">
        <f t="shared" si="188"/>
        <v>0</v>
      </c>
      <c r="J262" s="95">
        <f t="shared" si="188"/>
        <v>0</v>
      </c>
      <c r="K262" s="95">
        <f t="shared" si="188"/>
        <v>0</v>
      </c>
      <c r="L262" s="95">
        <f t="shared" si="188"/>
        <v>0</v>
      </c>
      <c r="M262" s="95">
        <f t="shared" si="188"/>
        <v>0</v>
      </c>
      <c r="N262" s="95">
        <f t="shared" si="188"/>
        <v>0</v>
      </c>
      <c r="O262" s="95">
        <f t="shared" si="188"/>
        <v>0</v>
      </c>
      <c r="P262" s="95">
        <f t="shared" si="188"/>
        <v>0</v>
      </c>
      <c r="Q262" s="95">
        <f t="shared" si="188"/>
        <v>0</v>
      </c>
      <c r="R262" s="95">
        <f t="shared" si="188"/>
        <v>0</v>
      </c>
      <c r="S262" s="95">
        <f t="shared" si="188"/>
        <v>0</v>
      </c>
      <c r="T262" s="95">
        <f t="shared" si="188"/>
        <v>0</v>
      </c>
      <c r="U262" s="95">
        <f t="shared" si="188"/>
        <v>0</v>
      </c>
      <c r="V262" s="95">
        <f t="shared" si="188"/>
        <v>0</v>
      </c>
      <c r="W262" s="95">
        <f t="shared" si="188"/>
        <v>0</v>
      </c>
      <c r="X262" s="95">
        <f t="shared" si="188"/>
        <v>0</v>
      </c>
      <c r="Y262" s="95">
        <f t="shared" si="188"/>
        <v>0</v>
      </c>
      <c r="Z262" s="95">
        <f t="shared" si="188"/>
        <v>0</v>
      </c>
      <c r="AA262" s="95">
        <f t="shared" si="188"/>
        <v>0</v>
      </c>
      <c r="AB262" s="95">
        <f t="shared" si="188"/>
        <v>0</v>
      </c>
      <c r="AC262" s="95">
        <f t="shared" si="188"/>
        <v>0</v>
      </c>
      <c r="AD262" s="95">
        <f t="shared" si="188"/>
        <v>0</v>
      </c>
      <c r="AE262" s="95">
        <f t="shared" si="188"/>
        <v>0</v>
      </c>
      <c r="AF262" s="95">
        <f t="shared" si="188"/>
        <v>0</v>
      </c>
      <c r="AG262" s="95">
        <f t="shared" si="188"/>
        <v>0</v>
      </c>
      <c r="AH262" s="95">
        <f t="shared" si="188"/>
        <v>0</v>
      </c>
      <c r="AI262" s="95">
        <f t="shared" si="188"/>
        <v>0</v>
      </c>
      <c r="AJ262" s="95">
        <f t="shared" si="188"/>
        <v>0</v>
      </c>
      <c r="AK262" s="95">
        <f t="shared" si="188"/>
        <v>0</v>
      </c>
      <c r="AL262" s="95">
        <f t="shared" si="188"/>
        <v>0</v>
      </c>
      <c r="AM262" s="95">
        <f t="shared" si="188"/>
        <v>0</v>
      </c>
      <c r="AN262" s="95">
        <f t="shared" si="188"/>
        <v>0</v>
      </c>
      <c r="AO262" s="95">
        <f t="shared" si="188"/>
        <v>0</v>
      </c>
      <c r="AP262" s="95">
        <f t="shared" si="188"/>
        <v>0</v>
      </c>
      <c r="AQ262" s="95">
        <f t="shared" si="188"/>
        <v>0</v>
      </c>
      <c r="AR262" s="95">
        <f t="shared" si="188"/>
        <v>0</v>
      </c>
      <c r="AS262" s="95">
        <f t="shared" si="188"/>
        <v>0</v>
      </c>
      <c r="AT262" s="95">
        <f t="shared" si="188"/>
        <v>0</v>
      </c>
      <c r="AU262" s="95">
        <f t="shared" si="188"/>
        <v>0</v>
      </c>
      <c r="AV262" s="95">
        <f t="shared" si="188"/>
        <v>0</v>
      </c>
      <c r="AW262" s="95">
        <f t="shared" si="188"/>
        <v>0</v>
      </c>
      <c r="AX262" s="95">
        <f t="shared" si="188"/>
        <v>0</v>
      </c>
      <c r="AY262" s="95">
        <f t="shared" si="188"/>
        <v>0</v>
      </c>
      <c r="AZ262" s="95">
        <f t="shared" si="188"/>
        <v>0</v>
      </c>
      <c r="BA262" s="95">
        <f t="shared" si="188"/>
        <v>0</v>
      </c>
      <c r="BB262" s="95">
        <f t="shared" si="188"/>
        <v>0</v>
      </c>
      <c r="BC262" s="95">
        <f t="shared" si="188"/>
        <v>0</v>
      </c>
      <c r="BD262" s="95">
        <f t="shared" si="188"/>
        <v>0</v>
      </c>
      <c r="BE262" s="95">
        <f t="shared" si="188"/>
        <v>0</v>
      </c>
      <c r="BF262" s="95">
        <f t="shared" si="188"/>
        <v>0</v>
      </c>
      <c r="BG262" s="95">
        <f t="shared" si="188"/>
        <v>0</v>
      </c>
      <c r="BH262" s="95">
        <f t="shared" si="188"/>
        <v>0</v>
      </c>
      <c r="BI262" s="95">
        <f t="shared" si="188"/>
        <v>0</v>
      </c>
      <c r="BJ262" s="95">
        <f t="shared" si="188"/>
        <v>0</v>
      </c>
      <c r="BK262" s="95">
        <f t="shared" si="188"/>
        <v>0</v>
      </c>
      <c r="BL262" s="95">
        <f t="shared" si="188"/>
        <v>0</v>
      </c>
      <c r="BM262" s="95">
        <f t="shared" si="188"/>
        <v>0</v>
      </c>
      <c r="BN262" s="95">
        <f t="shared" si="188"/>
        <v>0</v>
      </c>
      <c r="BO262" s="95">
        <f t="shared" si="188"/>
        <v>0</v>
      </c>
      <c r="BP262" s="95">
        <f t="shared" si="188"/>
        <v>0</v>
      </c>
      <c r="BQ262" s="95">
        <f t="shared" si="188"/>
        <v>0</v>
      </c>
      <c r="BR262" s="95">
        <f t="shared" si="188"/>
        <v>0</v>
      </c>
      <c r="BS262" s="95">
        <f t="shared" ref="BS262:CH264" si="189">BS252*BS$52</f>
        <v>0</v>
      </c>
      <c r="BT262" s="95">
        <f t="shared" si="189"/>
        <v>0</v>
      </c>
      <c r="BU262" s="95">
        <f t="shared" si="189"/>
        <v>0</v>
      </c>
      <c r="BV262" s="95">
        <f t="shared" si="189"/>
        <v>0</v>
      </c>
      <c r="BW262" s="95">
        <f t="shared" si="189"/>
        <v>0</v>
      </c>
      <c r="BX262" s="95">
        <f t="shared" si="189"/>
        <v>0</v>
      </c>
      <c r="BY262" s="95">
        <f t="shared" si="189"/>
        <v>0</v>
      </c>
      <c r="BZ262" s="95">
        <f t="shared" si="189"/>
        <v>0</v>
      </c>
      <c r="CA262" s="95">
        <f t="shared" si="189"/>
        <v>0</v>
      </c>
      <c r="CB262" s="95">
        <f t="shared" si="189"/>
        <v>0</v>
      </c>
      <c r="CC262" s="95">
        <f t="shared" si="189"/>
        <v>0</v>
      </c>
      <c r="CD262" s="95">
        <f t="shared" si="189"/>
        <v>0</v>
      </c>
      <c r="CE262" s="95">
        <f t="shared" si="189"/>
        <v>0</v>
      </c>
      <c r="CF262" s="95">
        <f t="shared" si="189"/>
        <v>0</v>
      </c>
      <c r="CG262" s="95">
        <f t="shared" si="189"/>
        <v>0</v>
      </c>
      <c r="CH262" s="95">
        <f t="shared" si="189"/>
        <v>0</v>
      </c>
    </row>
    <row r="263" spans="2:86">
      <c r="B263" t="s">
        <v>100</v>
      </c>
      <c r="E263" s="90">
        <f>SUM(G263:CH263)</f>
        <v>0</v>
      </c>
      <c r="F263" s="63"/>
      <c r="G263" s="91">
        <f t="shared" si="188"/>
        <v>0</v>
      </c>
      <c r="H263" s="91">
        <f t="shared" si="188"/>
        <v>0</v>
      </c>
      <c r="I263" s="91">
        <f t="shared" si="188"/>
        <v>0</v>
      </c>
      <c r="J263" s="91">
        <f t="shared" si="188"/>
        <v>0</v>
      </c>
      <c r="K263" s="91">
        <f t="shared" si="188"/>
        <v>0</v>
      </c>
      <c r="L263" s="91">
        <f t="shared" si="188"/>
        <v>0</v>
      </c>
      <c r="M263" s="91">
        <f t="shared" si="188"/>
        <v>0</v>
      </c>
      <c r="N263" s="91">
        <f t="shared" si="188"/>
        <v>0</v>
      </c>
      <c r="O263" s="91">
        <f t="shared" si="188"/>
        <v>0</v>
      </c>
      <c r="P263" s="91">
        <f t="shared" si="188"/>
        <v>0</v>
      </c>
      <c r="Q263" s="91">
        <f t="shared" si="188"/>
        <v>0</v>
      </c>
      <c r="R263" s="91">
        <f t="shared" si="188"/>
        <v>0</v>
      </c>
      <c r="S263" s="91">
        <f t="shared" si="188"/>
        <v>0</v>
      </c>
      <c r="T263" s="91">
        <f t="shared" si="188"/>
        <v>0</v>
      </c>
      <c r="U263" s="91">
        <f t="shared" si="188"/>
        <v>0</v>
      </c>
      <c r="V263" s="91">
        <f t="shared" si="188"/>
        <v>0</v>
      </c>
      <c r="W263" s="91">
        <f t="shared" si="188"/>
        <v>0</v>
      </c>
      <c r="X263" s="91">
        <f t="shared" si="188"/>
        <v>0</v>
      </c>
      <c r="Y263" s="91">
        <f t="shared" si="188"/>
        <v>0</v>
      </c>
      <c r="Z263" s="91">
        <f t="shared" si="188"/>
        <v>0</v>
      </c>
      <c r="AA263" s="91">
        <f t="shared" si="188"/>
        <v>0</v>
      </c>
      <c r="AB263" s="91">
        <f t="shared" si="188"/>
        <v>0</v>
      </c>
      <c r="AC263" s="91">
        <f t="shared" si="188"/>
        <v>0</v>
      </c>
      <c r="AD263" s="91">
        <f t="shared" si="188"/>
        <v>0</v>
      </c>
      <c r="AE263" s="91">
        <f t="shared" si="188"/>
        <v>0</v>
      </c>
      <c r="AF263" s="91">
        <f t="shared" si="188"/>
        <v>0</v>
      </c>
      <c r="AG263" s="91">
        <f t="shared" si="188"/>
        <v>0</v>
      </c>
      <c r="AH263" s="91">
        <f t="shared" si="188"/>
        <v>0</v>
      </c>
      <c r="AI263" s="91">
        <f t="shared" si="188"/>
        <v>0</v>
      </c>
      <c r="AJ263" s="91">
        <f t="shared" si="188"/>
        <v>0</v>
      </c>
      <c r="AK263" s="91">
        <f t="shared" si="188"/>
        <v>0</v>
      </c>
      <c r="AL263" s="91">
        <f t="shared" si="188"/>
        <v>0</v>
      </c>
      <c r="AM263" s="91">
        <f t="shared" si="188"/>
        <v>0</v>
      </c>
      <c r="AN263" s="91">
        <f t="shared" si="188"/>
        <v>0</v>
      </c>
      <c r="AO263" s="91">
        <f t="shared" si="188"/>
        <v>0</v>
      </c>
      <c r="AP263" s="91">
        <f t="shared" si="188"/>
        <v>0</v>
      </c>
      <c r="AQ263" s="91">
        <f t="shared" si="188"/>
        <v>0</v>
      </c>
      <c r="AR263" s="91">
        <f t="shared" si="188"/>
        <v>0</v>
      </c>
      <c r="AS263" s="91">
        <f t="shared" si="188"/>
        <v>0</v>
      </c>
      <c r="AT263" s="91">
        <f t="shared" si="188"/>
        <v>0</v>
      </c>
      <c r="AU263" s="91">
        <f t="shared" si="188"/>
        <v>0</v>
      </c>
      <c r="AV263" s="91">
        <f t="shared" si="188"/>
        <v>0</v>
      </c>
      <c r="AW263" s="91">
        <f t="shared" si="188"/>
        <v>0</v>
      </c>
      <c r="AX263" s="91">
        <f t="shared" si="188"/>
        <v>0</v>
      </c>
      <c r="AY263" s="91">
        <f t="shared" si="188"/>
        <v>0</v>
      </c>
      <c r="AZ263" s="91">
        <f t="shared" si="188"/>
        <v>0</v>
      </c>
      <c r="BA263" s="91">
        <f t="shared" si="188"/>
        <v>0</v>
      </c>
      <c r="BB263" s="91">
        <f t="shared" si="188"/>
        <v>0</v>
      </c>
      <c r="BC263" s="91">
        <f t="shared" si="188"/>
        <v>0</v>
      </c>
      <c r="BD263" s="91">
        <f t="shared" si="188"/>
        <v>0</v>
      </c>
      <c r="BE263" s="91">
        <f t="shared" si="188"/>
        <v>0</v>
      </c>
      <c r="BF263" s="91">
        <f t="shared" si="188"/>
        <v>0</v>
      </c>
      <c r="BG263" s="91">
        <f t="shared" si="188"/>
        <v>0</v>
      </c>
      <c r="BH263" s="91">
        <f t="shared" si="188"/>
        <v>0</v>
      </c>
      <c r="BI263" s="91">
        <f t="shared" si="188"/>
        <v>0</v>
      </c>
      <c r="BJ263" s="91">
        <f t="shared" si="188"/>
        <v>0</v>
      </c>
      <c r="BK263" s="91">
        <f t="shared" si="188"/>
        <v>0</v>
      </c>
      <c r="BL263" s="91">
        <f t="shared" si="188"/>
        <v>0</v>
      </c>
      <c r="BM263" s="91">
        <f t="shared" si="188"/>
        <v>0</v>
      </c>
      <c r="BN263" s="91">
        <f t="shared" si="188"/>
        <v>0</v>
      </c>
      <c r="BO263" s="91">
        <f t="shared" si="188"/>
        <v>0</v>
      </c>
      <c r="BP263" s="91">
        <f t="shared" si="188"/>
        <v>0</v>
      </c>
      <c r="BQ263" s="91">
        <f t="shared" si="188"/>
        <v>0</v>
      </c>
      <c r="BR263" s="91">
        <f t="shared" si="188"/>
        <v>0</v>
      </c>
      <c r="BS263" s="91">
        <f t="shared" si="189"/>
        <v>0</v>
      </c>
      <c r="BT263" s="91">
        <f t="shared" si="189"/>
        <v>0</v>
      </c>
      <c r="BU263" s="91">
        <f t="shared" si="189"/>
        <v>0</v>
      </c>
      <c r="BV263" s="91">
        <f t="shared" si="189"/>
        <v>0</v>
      </c>
      <c r="BW263" s="91">
        <f t="shared" si="189"/>
        <v>0</v>
      </c>
      <c r="BX263" s="91">
        <f t="shared" si="189"/>
        <v>0</v>
      </c>
      <c r="BY263" s="91">
        <f t="shared" si="189"/>
        <v>0</v>
      </c>
      <c r="BZ263" s="91">
        <f t="shared" si="189"/>
        <v>0</v>
      </c>
      <c r="CA263" s="91">
        <f t="shared" si="189"/>
        <v>0</v>
      </c>
      <c r="CB263" s="91">
        <f t="shared" si="189"/>
        <v>0</v>
      </c>
      <c r="CC263" s="91">
        <f t="shared" si="189"/>
        <v>0</v>
      </c>
      <c r="CD263" s="91">
        <f t="shared" si="189"/>
        <v>0</v>
      </c>
      <c r="CE263" s="91">
        <f t="shared" si="189"/>
        <v>0</v>
      </c>
      <c r="CF263" s="91">
        <f t="shared" si="189"/>
        <v>0</v>
      </c>
      <c r="CG263" s="91">
        <f t="shared" si="189"/>
        <v>0</v>
      </c>
      <c r="CH263" s="91">
        <f t="shared" si="189"/>
        <v>0</v>
      </c>
    </row>
    <row r="264" spans="2:86">
      <c r="B264" t="s">
        <v>101</v>
      </c>
      <c r="E264" s="88">
        <f>SUM(G264:CH264)</f>
        <v>0</v>
      </c>
      <c r="F264" s="63"/>
      <c r="G264" s="95">
        <f t="shared" si="188"/>
        <v>0</v>
      </c>
      <c r="H264" s="95">
        <f t="shared" si="188"/>
        <v>0</v>
      </c>
      <c r="I264" s="95">
        <f t="shared" si="188"/>
        <v>0</v>
      </c>
      <c r="J264" s="95">
        <f t="shared" si="188"/>
        <v>0</v>
      </c>
      <c r="K264" s="95">
        <f t="shared" si="188"/>
        <v>0</v>
      </c>
      <c r="L264" s="95">
        <f t="shared" si="188"/>
        <v>0</v>
      </c>
      <c r="M264" s="95">
        <f t="shared" si="188"/>
        <v>0</v>
      </c>
      <c r="N264" s="95">
        <f t="shared" si="188"/>
        <v>0</v>
      </c>
      <c r="O264" s="95">
        <f t="shared" si="188"/>
        <v>0</v>
      </c>
      <c r="P264" s="95">
        <f t="shared" si="188"/>
        <v>0</v>
      </c>
      <c r="Q264" s="95">
        <f t="shared" si="188"/>
        <v>0</v>
      </c>
      <c r="R264" s="95">
        <f t="shared" si="188"/>
        <v>0</v>
      </c>
      <c r="S264" s="95">
        <f t="shared" si="188"/>
        <v>0</v>
      </c>
      <c r="T264" s="95">
        <f t="shared" si="188"/>
        <v>0</v>
      </c>
      <c r="U264" s="95">
        <f t="shared" si="188"/>
        <v>0</v>
      </c>
      <c r="V264" s="95">
        <f t="shared" si="188"/>
        <v>0</v>
      </c>
      <c r="W264" s="95">
        <f t="shared" si="188"/>
        <v>0</v>
      </c>
      <c r="X264" s="95">
        <f t="shared" si="188"/>
        <v>0</v>
      </c>
      <c r="Y264" s="95">
        <f t="shared" si="188"/>
        <v>0</v>
      </c>
      <c r="Z264" s="95">
        <f t="shared" si="188"/>
        <v>0</v>
      </c>
      <c r="AA264" s="95">
        <f t="shared" si="188"/>
        <v>0</v>
      </c>
      <c r="AB264" s="95">
        <f t="shared" si="188"/>
        <v>0</v>
      </c>
      <c r="AC264" s="95">
        <f t="shared" si="188"/>
        <v>0</v>
      </c>
      <c r="AD264" s="95">
        <f t="shared" si="188"/>
        <v>0</v>
      </c>
      <c r="AE264" s="95">
        <f t="shared" si="188"/>
        <v>0</v>
      </c>
      <c r="AF264" s="95">
        <f t="shared" si="188"/>
        <v>0</v>
      </c>
      <c r="AG264" s="95">
        <f t="shared" si="188"/>
        <v>0</v>
      </c>
      <c r="AH264" s="95">
        <f t="shared" si="188"/>
        <v>0</v>
      </c>
      <c r="AI264" s="95">
        <f t="shared" si="188"/>
        <v>0</v>
      </c>
      <c r="AJ264" s="95">
        <f t="shared" si="188"/>
        <v>0</v>
      </c>
      <c r="AK264" s="95">
        <f t="shared" si="188"/>
        <v>0</v>
      </c>
      <c r="AL264" s="95">
        <f t="shared" si="188"/>
        <v>0</v>
      </c>
      <c r="AM264" s="95">
        <f t="shared" si="188"/>
        <v>0</v>
      </c>
      <c r="AN264" s="95">
        <f t="shared" si="188"/>
        <v>0</v>
      </c>
      <c r="AO264" s="95">
        <f t="shared" si="188"/>
        <v>0</v>
      </c>
      <c r="AP264" s="95">
        <f t="shared" si="188"/>
        <v>0</v>
      </c>
      <c r="AQ264" s="95">
        <f t="shared" si="188"/>
        <v>0</v>
      </c>
      <c r="AR264" s="95">
        <f t="shared" si="188"/>
        <v>0</v>
      </c>
      <c r="AS264" s="95">
        <f t="shared" si="188"/>
        <v>0</v>
      </c>
      <c r="AT264" s="95">
        <f t="shared" si="188"/>
        <v>0</v>
      </c>
      <c r="AU264" s="95">
        <f t="shared" si="188"/>
        <v>0</v>
      </c>
      <c r="AV264" s="95">
        <f t="shared" si="188"/>
        <v>0</v>
      </c>
      <c r="AW264" s="95">
        <f t="shared" si="188"/>
        <v>0</v>
      </c>
      <c r="AX264" s="95">
        <f t="shared" si="188"/>
        <v>0</v>
      </c>
      <c r="AY264" s="95">
        <f t="shared" si="188"/>
        <v>0</v>
      </c>
      <c r="AZ264" s="95">
        <f t="shared" si="188"/>
        <v>0</v>
      </c>
      <c r="BA264" s="95">
        <f t="shared" si="188"/>
        <v>0</v>
      </c>
      <c r="BB264" s="95">
        <f t="shared" si="188"/>
        <v>0</v>
      </c>
      <c r="BC264" s="95">
        <f t="shared" si="188"/>
        <v>0</v>
      </c>
      <c r="BD264" s="95">
        <f t="shared" si="188"/>
        <v>0</v>
      </c>
      <c r="BE264" s="95">
        <f t="shared" si="188"/>
        <v>0</v>
      </c>
      <c r="BF264" s="95">
        <f t="shared" si="188"/>
        <v>0</v>
      </c>
      <c r="BG264" s="95">
        <f t="shared" si="188"/>
        <v>0</v>
      </c>
      <c r="BH264" s="95">
        <f t="shared" si="188"/>
        <v>0</v>
      </c>
      <c r="BI264" s="95">
        <f t="shared" si="188"/>
        <v>0</v>
      </c>
      <c r="BJ264" s="95">
        <f t="shared" si="188"/>
        <v>0</v>
      </c>
      <c r="BK264" s="95">
        <f t="shared" si="188"/>
        <v>0</v>
      </c>
      <c r="BL264" s="95">
        <f t="shared" si="188"/>
        <v>0</v>
      </c>
      <c r="BM264" s="95">
        <f t="shared" si="188"/>
        <v>0</v>
      </c>
      <c r="BN264" s="95">
        <f t="shared" si="188"/>
        <v>0</v>
      </c>
      <c r="BO264" s="95">
        <f t="shared" si="188"/>
        <v>0</v>
      </c>
      <c r="BP264" s="95">
        <f t="shared" si="188"/>
        <v>0</v>
      </c>
      <c r="BQ264" s="95">
        <f t="shared" si="188"/>
        <v>0</v>
      </c>
      <c r="BR264" s="95">
        <f t="shared" si="188"/>
        <v>0</v>
      </c>
      <c r="BS264" s="95">
        <f t="shared" si="189"/>
        <v>0</v>
      </c>
      <c r="BT264" s="95">
        <f t="shared" si="189"/>
        <v>0</v>
      </c>
      <c r="BU264" s="95">
        <f t="shared" si="189"/>
        <v>0</v>
      </c>
      <c r="BV264" s="95">
        <f t="shared" si="189"/>
        <v>0</v>
      </c>
      <c r="BW264" s="95">
        <f t="shared" si="189"/>
        <v>0</v>
      </c>
      <c r="BX264" s="95">
        <f t="shared" si="189"/>
        <v>0</v>
      </c>
      <c r="BY264" s="95">
        <f t="shared" si="189"/>
        <v>0</v>
      </c>
      <c r="BZ264" s="95">
        <f t="shared" si="189"/>
        <v>0</v>
      </c>
      <c r="CA264" s="95">
        <f t="shared" si="189"/>
        <v>0</v>
      </c>
      <c r="CB264" s="95">
        <f t="shared" si="189"/>
        <v>0</v>
      </c>
      <c r="CC264" s="95">
        <f t="shared" si="189"/>
        <v>0</v>
      </c>
      <c r="CD264" s="95">
        <f t="shared" si="189"/>
        <v>0</v>
      </c>
      <c r="CE264" s="95">
        <f t="shared" si="189"/>
        <v>0</v>
      </c>
      <c r="CF264" s="95">
        <f t="shared" si="189"/>
        <v>0</v>
      </c>
      <c r="CG264" s="95">
        <f t="shared" si="189"/>
        <v>0</v>
      </c>
      <c r="CH264" s="95">
        <f t="shared" si="189"/>
        <v>0</v>
      </c>
    </row>
    <row r="265" spans="2:86">
      <c r="E265" s="90"/>
      <c r="F265" s="63"/>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0"/>
      <c r="AY265" s="90"/>
      <c r="AZ265" s="90"/>
      <c r="BA265" s="90"/>
      <c r="BB265" s="90"/>
      <c r="BC265" s="90"/>
      <c r="BD265" s="90"/>
      <c r="BE265" s="90"/>
      <c r="BF265" s="90"/>
      <c r="BG265" s="90"/>
      <c r="BH265" s="90"/>
      <c r="BI265" s="90"/>
      <c r="BJ265" s="90"/>
      <c r="BK265" s="90"/>
      <c r="BL265" s="90"/>
      <c r="BM265" s="90"/>
      <c r="BN265" s="90"/>
      <c r="BO265" s="90"/>
      <c r="BP265" s="90"/>
      <c r="BQ265" s="90"/>
      <c r="BR265" s="90"/>
      <c r="BS265" s="90"/>
      <c r="BT265" s="90"/>
      <c r="BU265" s="90"/>
      <c r="BV265" s="90"/>
      <c r="BW265" s="90"/>
      <c r="BX265" s="90"/>
      <c r="BY265" s="90"/>
      <c r="BZ265" s="90"/>
      <c r="CA265" s="90"/>
      <c r="CB265" s="90"/>
      <c r="CC265" s="90"/>
      <c r="CD265" s="90"/>
      <c r="CE265" s="90"/>
      <c r="CF265" s="90"/>
      <c r="CG265" s="90"/>
      <c r="CH265" s="90"/>
    </row>
    <row r="266" spans="2:86">
      <c r="B266" t="s">
        <v>102</v>
      </c>
      <c r="C266" s="63"/>
      <c r="D266" s="63"/>
      <c r="E266" s="88">
        <f>SUM(G266:CH266)</f>
        <v>0</v>
      </c>
      <c r="F266" s="63"/>
      <c r="G266" s="95">
        <f t="shared" ref="G266:BR268" si="190">G256*G$52</f>
        <v>0</v>
      </c>
      <c r="H266" s="95">
        <f t="shared" si="190"/>
        <v>0</v>
      </c>
      <c r="I266" s="95">
        <f t="shared" si="190"/>
        <v>0</v>
      </c>
      <c r="J266" s="95">
        <f t="shared" si="190"/>
        <v>0</v>
      </c>
      <c r="K266" s="95">
        <f t="shared" si="190"/>
        <v>0</v>
      </c>
      <c r="L266" s="95">
        <f t="shared" si="190"/>
        <v>0</v>
      </c>
      <c r="M266" s="95">
        <f t="shared" si="190"/>
        <v>0</v>
      </c>
      <c r="N266" s="95">
        <f t="shared" si="190"/>
        <v>0</v>
      </c>
      <c r="O266" s="95">
        <f t="shared" si="190"/>
        <v>0</v>
      </c>
      <c r="P266" s="95">
        <f t="shared" si="190"/>
        <v>0</v>
      </c>
      <c r="Q266" s="95">
        <f t="shared" si="190"/>
        <v>0</v>
      </c>
      <c r="R266" s="95">
        <f t="shared" si="190"/>
        <v>0</v>
      </c>
      <c r="S266" s="95">
        <f t="shared" si="190"/>
        <v>0</v>
      </c>
      <c r="T266" s="95">
        <f t="shared" si="190"/>
        <v>0</v>
      </c>
      <c r="U266" s="95">
        <f t="shared" si="190"/>
        <v>0</v>
      </c>
      <c r="V266" s="95">
        <f t="shared" si="190"/>
        <v>0</v>
      </c>
      <c r="W266" s="95">
        <f t="shared" si="190"/>
        <v>0</v>
      </c>
      <c r="X266" s="95">
        <f t="shared" si="190"/>
        <v>0</v>
      </c>
      <c r="Y266" s="95">
        <f t="shared" si="190"/>
        <v>0</v>
      </c>
      <c r="Z266" s="95">
        <f t="shared" si="190"/>
        <v>0</v>
      </c>
      <c r="AA266" s="95">
        <f t="shared" si="190"/>
        <v>0</v>
      </c>
      <c r="AB266" s="95">
        <f t="shared" si="190"/>
        <v>0</v>
      </c>
      <c r="AC266" s="95">
        <f t="shared" si="190"/>
        <v>0</v>
      </c>
      <c r="AD266" s="95">
        <f t="shared" si="190"/>
        <v>0</v>
      </c>
      <c r="AE266" s="95">
        <f t="shared" si="190"/>
        <v>0</v>
      </c>
      <c r="AF266" s="95">
        <f t="shared" si="190"/>
        <v>0</v>
      </c>
      <c r="AG266" s="95">
        <f t="shared" si="190"/>
        <v>0</v>
      </c>
      <c r="AH266" s="95">
        <f t="shared" si="190"/>
        <v>0</v>
      </c>
      <c r="AI266" s="95">
        <f t="shared" si="190"/>
        <v>0</v>
      </c>
      <c r="AJ266" s="95">
        <f t="shared" si="190"/>
        <v>0</v>
      </c>
      <c r="AK266" s="95">
        <f t="shared" si="190"/>
        <v>0</v>
      </c>
      <c r="AL266" s="95">
        <f t="shared" si="190"/>
        <v>0</v>
      </c>
      <c r="AM266" s="95">
        <f t="shared" si="190"/>
        <v>0</v>
      </c>
      <c r="AN266" s="95">
        <f t="shared" si="190"/>
        <v>0</v>
      </c>
      <c r="AO266" s="95">
        <f t="shared" si="190"/>
        <v>0</v>
      </c>
      <c r="AP266" s="95">
        <f t="shared" si="190"/>
        <v>0</v>
      </c>
      <c r="AQ266" s="95">
        <f t="shared" si="190"/>
        <v>0</v>
      </c>
      <c r="AR266" s="95">
        <f t="shared" si="190"/>
        <v>0</v>
      </c>
      <c r="AS266" s="95">
        <f t="shared" si="190"/>
        <v>0</v>
      </c>
      <c r="AT266" s="95">
        <f t="shared" si="190"/>
        <v>0</v>
      </c>
      <c r="AU266" s="95">
        <f t="shared" si="190"/>
        <v>0</v>
      </c>
      <c r="AV266" s="95">
        <f t="shared" si="190"/>
        <v>0</v>
      </c>
      <c r="AW266" s="95">
        <f t="shared" si="190"/>
        <v>0</v>
      </c>
      <c r="AX266" s="95">
        <f t="shared" si="190"/>
        <v>0</v>
      </c>
      <c r="AY266" s="95">
        <f t="shared" si="190"/>
        <v>0</v>
      </c>
      <c r="AZ266" s="95">
        <f t="shared" si="190"/>
        <v>0</v>
      </c>
      <c r="BA266" s="95">
        <f t="shared" si="190"/>
        <v>0</v>
      </c>
      <c r="BB266" s="95">
        <f t="shared" si="190"/>
        <v>0</v>
      </c>
      <c r="BC266" s="95">
        <f t="shared" si="190"/>
        <v>0</v>
      </c>
      <c r="BD266" s="95">
        <f t="shared" si="190"/>
        <v>0</v>
      </c>
      <c r="BE266" s="95">
        <f t="shared" si="190"/>
        <v>0</v>
      </c>
      <c r="BF266" s="95">
        <f t="shared" si="190"/>
        <v>0</v>
      </c>
      <c r="BG266" s="95">
        <f t="shared" si="190"/>
        <v>0</v>
      </c>
      <c r="BH266" s="95">
        <f t="shared" si="190"/>
        <v>0</v>
      </c>
      <c r="BI266" s="95">
        <f t="shared" si="190"/>
        <v>0</v>
      </c>
      <c r="BJ266" s="95">
        <f t="shared" si="190"/>
        <v>0</v>
      </c>
      <c r="BK266" s="95">
        <f t="shared" si="190"/>
        <v>0</v>
      </c>
      <c r="BL266" s="95">
        <f t="shared" si="190"/>
        <v>0</v>
      </c>
      <c r="BM266" s="95">
        <f t="shared" si="190"/>
        <v>0</v>
      </c>
      <c r="BN266" s="95">
        <f t="shared" si="190"/>
        <v>0</v>
      </c>
      <c r="BO266" s="95">
        <f t="shared" si="190"/>
        <v>0</v>
      </c>
      <c r="BP266" s="95">
        <f t="shared" si="190"/>
        <v>0</v>
      </c>
      <c r="BQ266" s="95">
        <f t="shared" si="190"/>
        <v>0</v>
      </c>
      <c r="BR266" s="95">
        <f t="shared" si="190"/>
        <v>0</v>
      </c>
      <c r="BS266" s="95">
        <f t="shared" ref="BS266:CH268" si="191">BS256*BS$52</f>
        <v>0</v>
      </c>
      <c r="BT266" s="95">
        <f t="shared" si="191"/>
        <v>0</v>
      </c>
      <c r="BU266" s="95">
        <f t="shared" si="191"/>
        <v>0</v>
      </c>
      <c r="BV266" s="95">
        <f t="shared" si="191"/>
        <v>0</v>
      </c>
      <c r="BW266" s="95">
        <f t="shared" si="191"/>
        <v>0</v>
      </c>
      <c r="BX266" s="95">
        <f t="shared" si="191"/>
        <v>0</v>
      </c>
      <c r="BY266" s="95">
        <f t="shared" si="191"/>
        <v>0</v>
      </c>
      <c r="BZ266" s="95">
        <f t="shared" si="191"/>
        <v>0</v>
      </c>
      <c r="CA266" s="95">
        <f t="shared" si="191"/>
        <v>0</v>
      </c>
      <c r="CB266" s="95">
        <f t="shared" si="191"/>
        <v>0</v>
      </c>
      <c r="CC266" s="95">
        <f t="shared" si="191"/>
        <v>0</v>
      </c>
      <c r="CD266" s="95">
        <f t="shared" si="191"/>
        <v>0</v>
      </c>
      <c r="CE266" s="95">
        <f t="shared" si="191"/>
        <v>0</v>
      </c>
      <c r="CF266" s="95">
        <f t="shared" si="191"/>
        <v>0</v>
      </c>
      <c r="CG266" s="95">
        <f t="shared" si="191"/>
        <v>0</v>
      </c>
      <c r="CH266" s="95">
        <f t="shared" si="191"/>
        <v>0</v>
      </c>
    </row>
    <row r="267" spans="2:86">
      <c r="B267" t="s">
        <v>103</v>
      </c>
      <c r="E267" s="90">
        <f>SUM(G267:CH267)</f>
        <v>0</v>
      </c>
      <c r="F267" s="63"/>
      <c r="G267" s="91">
        <f t="shared" si="190"/>
        <v>0</v>
      </c>
      <c r="H267" s="91">
        <f t="shared" si="190"/>
        <v>0</v>
      </c>
      <c r="I267" s="91">
        <f t="shared" si="190"/>
        <v>0</v>
      </c>
      <c r="J267" s="91">
        <f t="shared" si="190"/>
        <v>0</v>
      </c>
      <c r="K267" s="91">
        <f t="shared" si="190"/>
        <v>0</v>
      </c>
      <c r="L267" s="91">
        <f t="shared" si="190"/>
        <v>0</v>
      </c>
      <c r="M267" s="91">
        <f t="shared" si="190"/>
        <v>0</v>
      </c>
      <c r="N267" s="91">
        <f t="shared" si="190"/>
        <v>0</v>
      </c>
      <c r="O267" s="91">
        <f t="shared" si="190"/>
        <v>0</v>
      </c>
      <c r="P267" s="91">
        <f t="shared" si="190"/>
        <v>0</v>
      </c>
      <c r="Q267" s="91">
        <f t="shared" si="190"/>
        <v>0</v>
      </c>
      <c r="R267" s="91">
        <f t="shared" si="190"/>
        <v>0</v>
      </c>
      <c r="S267" s="91">
        <f t="shared" si="190"/>
        <v>0</v>
      </c>
      <c r="T267" s="91">
        <f t="shared" si="190"/>
        <v>0</v>
      </c>
      <c r="U267" s="91">
        <f t="shared" si="190"/>
        <v>0</v>
      </c>
      <c r="V267" s="91">
        <f t="shared" si="190"/>
        <v>0</v>
      </c>
      <c r="W267" s="91">
        <f t="shared" si="190"/>
        <v>0</v>
      </c>
      <c r="X267" s="91">
        <f t="shared" si="190"/>
        <v>0</v>
      </c>
      <c r="Y267" s="91">
        <f t="shared" si="190"/>
        <v>0</v>
      </c>
      <c r="Z267" s="91">
        <f t="shared" si="190"/>
        <v>0</v>
      </c>
      <c r="AA267" s="91">
        <f t="shared" si="190"/>
        <v>0</v>
      </c>
      <c r="AB267" s="91">
        <f t="shared" si="190"/>
        <v>0</v>
      </c>
      <c r="AC267" s="91">
        <f t="shared" si="190"/>
        <v>0</v>
      </c>
      <c r="AD267" s="91">
        <f t="shared" si="190"/>
        <v>0</v>
      </c>
      <c r="AE267" s="91">
        <f t="shared" si="190"/>
        <v>0</v>
      </c>
      <c r="AF267" s="91">
        <f t="shared" si="190"/>
        <v>0</v>
      </c>
      <c r="AG267" s="91">
        <f t="shared" si="190"/>
        <v>0</v>
      </c>
      <c r="AH267" s="91">
        <f t="shared" si="190"/>
        <v>0</v>
      </c>
      <c r="AI267" s="91">
        <f t="shared" si="190"/>
        <v>0</v>
      </c>
      <c r="AJ267" s="91">
        <f t="shared" si="190"/>
        <v>0</v>
      </c>
      <c r="AK267" s="91">
        <f t="shared" si="190"/>
        <v>0</v>
      </c>
      <c r="AL267" s="91">
        <f t="shared" si="190"/>
        <v>0</v>
      </c>
      <c r="AM267" s="91">
        <f t="shared" si="190"/>
        <v>0</v>
      </c>
      <c r="AN267" s="91">
        <f t="shared" si="190"/>
        <v>0</v>
      </c>
      <c r="AO267" s="91">
        <f t="shared" si="190"/>
        <v>0</v>
      </c>
      <c r="AP267" s="91">
        <f t="shared" si="190"/>
        <v>0</v>
      </c>
      <c r="AQ267" s="91">
        <f t="shared" si="190"/>
        <v>0</v>
      </c>
      <c r="AR267" s="91">
        <f t="shared" si="190"/>
        <v>0</v>
      </c>
      <c r="AS267" s="91">
        <f t="shared" si="190"/>
        <v>0</v>
      </c>
      <c r="AT267" s="91">
        <f t="shared" si="190"/>
        <v>0</v>
      </c>
      <c r="AU267" s="91">
        <f t="shared" si="190"/>
        <v>0</v>
      </c>
      <c r="AV267" s="91">
        <f t="shared" si="190"/>
        <v>0</v>
      </c>
      <c r="AW267" s="91">
        <f t="shared" si="190"/>
        <v>0</v>
      </c>
      <c r="AX267" s="91">
        <f t="shared" si="190"/>
        <v>0</v>
      </c>
      <c r="AY267" s="91">
        <f t="shared" si="190"/>
        <v>0</v>
      </c>
      <c r="AZ267" s="91">
        <f t="shared" si="190"/>
        <v>0</v>
      </c>
      <c r="BA267" s="91">
        <f t="shared" si="190"/>
        <v>0</v>
      </c>
      <c r="BB267" s="91">
        <f t="shared" si="190"/>
        <v>0</v>
      </c>
      <c r="BC267" s="91">
        <f t="shared" si="190"/>
        <v>0</v>
      </c>
      <c r="BD267" s="91">
        <f t="shared" si="190"/>
        <v>0</v>
      </c>
      <c r="BE267" s="91">
        <f t="shared" si="190"/>
        <v>0</v>
      </c>
      <c r="BF267" s="91">
        <f t="shared" si="190"/>
        <v>0</v>
      </c>
      <c r="BG267" s="91">
        <f t="shared" si="190"/>
        <v>0</v>
      </c>
      <c r="BH267" s="91">
        <f t="shared" si="190"/>
        <v>0</v>
      </c>
      <c r="BI267" s="91">
        <f t="shared" si="190"/>
        <v>0</v>
      </c>
      <c r="BJ267" s="91">
        <f t="shared" si="190"/>
        <v>0</v>
      </c>
      <c r="BK267" s="91">
        <f t="shared" si="190"/>
        <v>0</v>
      </c>
      <c r="BL267" s="91">
        <f t="shared" si="190"/>
        <v>0</v>
      </c>
      <c r="BM267" s="91">
        <f t="shared" si="190"/>
        <v>0</v>
      </c>
      <c r="BN267" s="91">
        <f t="shared" si="190"/>
        <v>0</v>
      </c>
      <c r="BO267" s="91">
        <f t="shared" si="190"/>
        <v>0</v>
      </c>
      <c r="BP267" s="91">
        <f t="shared" si="190"/>
        <v>0</v>
      </c>
      <c r="BQ267" s="91">
        <f t="shared" si="190"/>
        <v>0</v>
      </c>
      <c r="BR267" s="91">
        <f t="shared" si="190"/>
        <v>0</v>
      </c>
      <c r="BS267" s="91">
        <f t="shared" si="191"/>
        <v>0</v>
      </c>
      <c r="BT267" s="91">
        <f t="shared" si="191"/>
        <v>0</v>
      </c>
      <c r="BU267" s="91">
        <f t="shared" si="191"/>
        <v>0</v>
      </c>
      <c r="BV267" s="91">
        <f t="shared" si="191"/>
        <v>0</v>
      </c>
      <c r="BW267" s="91">
        <f t="shared" si="191"/>
        <v>0</v>
      </c>
      <c r="BX267" s="91">
        <f t="shared" si="191"/>
        <v>0</v>
      </c>
      <c r="BY267" s="91">
        <f t="shared" si="191"/>
        <v>0</v>
      </c>
      <c r="BZ267" s="91">
        <f t="shared" si="191"/>
        <v>0</v>
      </c>
      <c r="CA267" s="91">
        <f t="shared" si="191"/>
        <v>0</v>
      </c>
      <c r="CB267" s="91">
        <f t="shared" si="191"/>
        <v>0</v>
      </c>
      <c r="CC267" s="91">
        <f t="shared" si="191"/>
        <v>0</v>
      </c>
      <c r="CD267" s="91">
        <f t="shared" si="191"/>
        <v>0</v>
      </c>
      <c r="CE267" s="91">
        <f t="shared" si="191"/>
        <v>0</v>
      </c>
      <c r="CF267" s="91">
        <f t="shared" si="191"/>
        <v>0</v>
      </c>
      <c r="CG267" s="91">
        <f t="shared" si="191"/>
        <v>0</v>
      </c>
      <c r="CH267" s="91">
        <f t="shared" si="191"/>
        <v>0</v>
      </c>
    </row>
    <row r="268" spans="2:86">
      <c r="B268" t="s">
        <v>104</v>
      </c>
      <c r="E268" s="88">
        <f>SUM(G268:CH268)</f>
        <v>0</v>
      </c>
      <c r="F268" s="63"/>
      <c r="G268" s="95">
        <f t="shared" si="190"/>
        <v>0</v>
      </c>
      <c r="H268" s="95">
        <f t="shared" si="190"/>
        <v>0</v>
      </c>
      <c r="I268" s="95">
        <f t="shared" si="190"/>
        <v>0</v>
      </c>
      <c r="J268" s="95">
        <f t="shared" si="190"/>
        <v>0</v>
      </c>
      <c r="K268" s="95">
        <f t="shared" si="190"/>
        <v>0</v>
      </c>
      <c r="L268" s="95">
        <f t="shared" si="190"/>
        <v>0</v>
      </c>
      <c r="M268" s="95">
        <f t="shared" si="190"/>
        <v>0</v>
      </c>
      <c r="N268" s="95">
        <f t="shared" si="190"/>
        <v>0</v>
      </c>
      <c r="O268" s="95">
        <f t="shared" si="190"/>
        <v>0</v>
      </c>
      <c r="P268" s="95">
        <f t="shared" si="190"/>
        <v>0</v>
      </c>
      <c r="Q268" s="95">
        <f t="shared" si="190"/>
        <v>0</v>
      </c>
      <c r="R268" s="95">
        <f t="shared" si="190"/>
        <v>0</v>
      </c>
      <c r="S268" s="95">
        <f t="shared" si="190"/>
        <v>0</v>
      </c>
      <c r="T268" s="95">
        <f t="shared" si="190"/>
        <v>0</v>
      </c>
      <c r="U268" s="95">
        <f t="shared" si="190"/>
        <v>0</v>
      </c>
      <c r="V268" s="95">
        <f t="shared" si="190"/>
        <v>0</v>
      </c>
      <c r="W268" s="95">
        <f t="shared" si="190"/>
        <v>0</v>
      </c>
      <c r="X268" s="95">
        <f t="shared" si="190"/>
        <v>0</v>
      </c>
      <c r="Y268" s="95">
        <f t="shared" si="190"/>
        <v>0</v>
      </c>
      <c r="Z268" s="95">
        <f t="shared" si="190"/>
        <v>0</v>
      </c>
      <c r="AA268" s="95">
        <f t="shared" si="190"/>
        <v>0</v>
      </c>
      <c r="AB268" s="95">
        <f t="shared" si="190"/>
        <v>0</v>
      </c>
      <c r="AC268" s="95">
        <f t="shared" si="190"/>
        <v>0</v>
      </c>
      <c r="AD268" s="95">
        <f t="shared" si="190"/>
        <v>0</v>
      </c>
      <c r="AE268" s="95">
        <f t="shared" si="190"/>
        <v>0</v>
      </c>
      <c r="AF268" s="95">
        <f t="shared" si="190"/>
        <v>0</v>
      </c>
      <c r="AG268" s="95">
        <f t="shared" si="190"/>
        <v>0</v>
      </c>
      <c r="AH268" s="95">
        <f t="shared" si="190"/>
        <v>0</v>
      </c>
      <c r="AI268" s="95">
        <f t="shared" si="190"/>
        <v>0</v>
      </c>
      <c r="AJ268" s="95">
        <f t="shared" si="190"/>
        <v>0</v>
      </c>
      <c r="AK268" s="95">
        <f t="shared" si="190"/>
        <v>0</v>
      </c>
      <c r="AL268" s="95">
        <f t="shared" si="190"/>
        <v>0</v>
      </c>
      <c r="AM268" s="95">
        <f t="shared" si="190"/>
        <v>0</v>
      </c>
      <c r="AN268" s="95">
        <f t="shared" si="190"/>
        <v>0</v>
      </c>
      <c r="AO268" s="95">
        <f t="shared" si="190"/>
        <v>0</v>
      </c>
      <c r="AP268" s="95">
        <f t="shared" si="190"/>
        <v>0</v>
      </c>
      <c r="AQ268" s="95">
        <f t="shared" si="190"/>
        <v>0</v>
      </c>
      <c r="AR268" s="95">
        <f t="shared" si="190"/>
        <v>0</v>
      </c>
      <c r="AS268" s="95">
        <f t="shared" si="190"/>
        <v>0</v>
      </c>
      <c r="AT268" s="95">
        <f t="shared" si="190"/>
        <v>0</v>
      </c>
      <c r="AU268" s="95">
        <f t="shared" si="190"/>
        <v>0</v>
      </c>
      <c r="AV268" s="95">
        <f t="shared" si="190"/>
        <v>0</v>
      </c>
      <c r="AW268" s="95">
        <f t="shared" si="190"/>
        <v>0</v>
      </c>
      <c r="AX268" s="95">
        <f t="shared" si="190"/>
        <v>0</v>
      </c>
      <c r="AY268" s="95">
        <f t="shared" si="190"/>
        <v>0</v>
      </c>
      <c r="AZ268" s="95">
        <f t="shared" si="190"/>
        <v>0</v>
      </c>
      <c r="BA268" s="95">
        <f t="shared" si="190"/>
        <v>0</v>
      </c>
      <c r="BB268" s="95">
        <f t="shared" si="190"/>
        <v>0</v>
      </c>
      <c r="BC268" s="95">
        <f t="shared" si="190"/>
        <v>0</v>
      </c>
      <c r="BD268" s="95">
        <f t="shared" si="190"/>
        <v>0</v>
      </c>
      <c r="BE268" s="95">
        <f t="shared" si="190"/>
        <v>0</v>
      </c>
      <c r="BF268" s="95">
        <f t="shared" si="190"/>
        <v>0</v>
      </c>
      <c r="BG268" s="95">
        <f t="shared" si="190"/>
        <v>0</v>
      </c>
      <c r="BH268" s="95">
        <f t="shared" si="190"/>
        <v>0</v>
      </c>
      <c r="BI268" s="95">
        <f t="shared" si="190"/>
        <v>0</v>
      </c>
      <c r="BJ268" s="95">
        <f t="shared" si="190"/>
        <v>0</v>
      </c>
      <c r="BK268" s="95">
        <f t="shared" si="190"/>
        <v>0</v>
      </c>
      <c r="BL268" s="95">
        <f t="shared" si="190"/>
        <v>0</v>
      </c>
      <c r="BM268" s="95">
        <f t="shared" si="190"/>
        <v>0</v>
      </c>
      <c r="BN268" s="95">
        <f t="shared" si="190"/>
        <v>0</v>
      </c>
      <c r="BO268" s="95">
        <f t="shared" si="190"/>
        <v>0</v>
      </c>
      <c r="BP268" s="95">
        <f t="shared" si="190"/>
        <v>0</v>
      </c>
      <c r="BQ268" s="95">
        <f t="shared" si="190"/>
        <v>0</v>
      </c>
      <c r="BR268" s="95">
        <f t="shared" si="190"/>
        <v>0</v>
      </c>
      <c r="BS268" s="95">
        <f t="shared" si="191"/>
        <v>0</v>
      </c>
      <c r="BT268" s="95">
        <f t="shared" si="191"/>
        <v>0</v>
      </c>
      <c r="BU268" s="95">
        <f t="shared" si="191"/>
        <v>0</v>
      </c>
      <c r="BV268" s="95">
        <f t="shared" si="191"/>
        <v>0</v>
      </c>
      <c r="BW268" s="95">
        <f t="shared" si="191"/>
        <v>0</v>
      </c>
      <c r="BX268" s="95">
        <f t="shared" si="191"/>
        <v>0</v>
      </c>
      <c r="BY268" s="95">
        <f t="shared" si="191"/>
        <v>0</v>
      </c>
      <c r="BZ268" s="95">
        <f t="shared" si="191"/>
        <v>0</v>
      </c>
      <c r="CA268" s="95">
        <f t="shared" si="191"/>
        <v>0</v>
      </c>
      <c r="CB268" s="95">
        <f t="shared" si="191"/>
        <v>0</v>
      </c>
      <c r="CC268" s="95">
        <f t="shared" si="191"/>
        <v>0</v>
      </c>
      <c r="CD268" s="95">
        <f t="shared" si="191"/>
        <v>0</v>
      </c>
      <c r="CE268" s="95">
        <f t="shared" si="191"/>
        <v>0</v>
      </c>
      <c r="CF268" s="95">
        <f t="shared" si="191"/>
        <v>0</v>
      </c>
      <c r="CG268" s="95">
        <f t="shared" si="191"/>
        <v>0</v>
      </c>
      <c r="CH268" s="95">
        <f t="shared" si="191"/>
        <v>0</v>
      </c>
    </row>
    <row r="269" spans="2:86">
      <c r="B269" s="63"/>
      <c r="E269" s="90"/>
      <c r="F269" s="63"/>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c r="BK269" s="90"/>
      <c r="BL269" s="90"/>
      <c r="BM269" s="90"/>
      <c r="BN269" s="90"/>
      <c r="BO269" s="90"/>
      <c r="BP269" s="90"/>
      <c r="BQ269" s="90"/>
      <c r="BR269" s="90"/>
      <c r="BS269" s="90"/>
      <c r="BT269" s="90"/>
      <c r="BU269" s="90"/>
      <c r="BV269" s="90"/>
      <c r="BW269" s="90"/>
      <c r="BX269" s="90"/>
      <c r="BY269" s="90"/>
      <c r="BZ269" s="90"/>
      <c r="CA269" s="90"/>
      <c r="CB269" s="90"/>
      <c r="CC269" s="90"/>
      <c r="CD269" s="90"/>
      <c r="CE269" s="90"/>
      <c r="CF269" s="90"/>
      <c r="CG269" s="90"/>
      <c r="CH269" s="90"/>
    </row>
    <row r="270" spans="2:86">
      <c r="B270" s="63" t="s">
        <v>105</v>
      </c>
    </row>
    <row r="271" spans="2:86">
      <c r="B271" t="s">
        <v>106</v>
      </c>
      <c r="C271" t="b">
        <f>IF(SUM(E110,E137,E164,E191,E218,E245)=E86,TRUE,FALSE)</f>
        <v>1</v>
      </c>
    </row>
    <row r="272" spans="2:86">
      <c r="B272" t="s">
        <v>107</v>
      </c>
      <c r="C272" t="b">
        <f>IF(ROUND(SUM(E117,E144,E171,E198,E225,E252),1)=ROUND(E87,1),TRUE,FALSE)</f>
        <v>1</v>
      </c>
    </row>
    <row r="273" spans="2:86">
      <c r="B273" t="s">
        <v>108</v>
      </c>
      <c r="C273" t="b">
        <f>SUM(E122,E149,E176,E203,E230,E257)=E95</f>
        <v>1</v>
      </c>
    </row>
    <row r="275" spans="2:86">
      <c r="B275" s="79" t="s">
        <v>109</v>
      </c>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c r="BC275" s="99"/>
      <c r="BD275" s="99"/>
      <c r="BE275" s="99"/>
      <c r="BF275" s="99"/>
      <c r="BG275" s="99"/>
      <c r="BH275" s="99"/>
      <c r="BI275" s="99"/>
      <c r="BJ275" s="99"/>
      <c r="BK275" s="99"/>
      <c r="BL275" s="99"/>
      <c r="BM275" s="99"/>
      <c r="BN275" s="99"/>
      <c r="BO275" s="99"/>
      <c r="BP275" s="99"/>
      <c r="BQ275" s="99"/>
      <c r="BR275" s="99"/>
      <c r="BS275" s="99"/>
      <c r="BT275" s="99"/>
      <c r="BU275" s="99"/>
      <c r="BV275" s="99"/>
      <c r="BW275" s="99"/>
      <c r="BX275" s="99"/>
      <c r="BY275" s="99"/>
      <c r="BZ275" s="99"/>
      <c r="CA275" s="99"/>
      <c r="CB275" s="99"/>
      <c r="CC275" s="99"/>
      <c r="CD275" s="99"/>
      <c r="CE275" s="99"/>
      <c r="CF275" s="99"/>
      <c r="CG275" s="99"/>
      <c r="CH275" s="99"/>
    </row>
    <row r="277" spans="2:86">
      <c r="B277" s="100" t="s">
        <v>89</v>
      </c>
      <c r="C277" s="101"/>
      <c r="D277" s="101"/>
      <c r="E277" s="101"/>
    </row>
    <row r="279" spans="2:86">
      <c r="B279" s="63" t="s">
        <v>110</v>
      </c>
    </row>
    <row r="281" spans="2:86">
      <c r="B281" t="s">
        <v>111</v>
      </c>
      <c r="E281" s="102">
        <f>IF(ISERROR(XIRR(G93:CH93,G$4:CH$4)),0,XIRR(G93:CH93,G$4:CH$4))</f>
        <v>2.9802322387695314E-9</v>
      </c>
    </row>
    <row r="282" spans="2:86">
      <c r="B282" t="s">
        <v>112</v>
      </c>
      <c r="E282" s="117">
        <f>IF(ISERROR(XIRR(G92:CH92,G$4:CH$4)),0,XIRR(G92:CH92,G$4:CH$4))</f>
        <v>0.10481688380241397</v>
      </c>
    </row>
    <row r="284" spans="2:86">
      <c r="B284" s="63" t="s">
        <v>113</v>
      </c>
    </row>
    <row r="286" spans="2:86">
      <c r="B286" t="s">
        <v>111</v>
      </c>
      <c r="E286" s="102">
        <f>IF(ISERROR(XIRR(G96:CH96,G$4:CH$4)),0,XIRR(G96:CH96,G$4:CH$4))</f>
        <v>2.9802322387695314E-9</v>
      </c>
    </row>
    <row r="287" spans="2:86">
      <c r="B287" t="s">
        <v>112</v>
      </c>
      <c r="E287" s="117">
        <f>IF(ISERROR(XIRR(G95:CH95,G$4:CH$4)),0,XIRR(G95:CH95,G$4:CH$4))</f>
        <v>0.10619588494300844</v>
      </c>
    </row>
    <row r="289" spans="2:5">
      <c r="B289" s="63" t="s">
        <v>114</v>
      </c>
    </row>
    <row r="291" spans="2:5" ht="29.1">
      <c r="B291" s="83" t="s">
        <v>115</v>
      </c>
      <c r="C291" s="83" t="s">
        <v>111</v>
      </c>
      <c r="D291" s="83" t="s">
        <v>116</v>
      </c>
    </row>
    <row r="292" spans="2:5">
      <c r="B292" s="103" t="str">
        <f t="shared" ref="B292:B297" si="192">B14</f>
        <v>Interserve</v>
      </c>
      <c r="C292" s="117">
        <f>IF(ISERROR(XIRR(G119:CH119,G$4:CH$4)),0,XIRR(G119:CH119,G$4:CH$4))</f>
        <v>0</v>
      </c>
      <c r="D292" s="117">
        <f>IF(ISERROR(XIRR(G118:CH118,G$4:CH$4)),0,XIRR(G118:CH118,G$4:CH$4))</f>
        <v>0</v>
      </c>
    </row>
    <row r="293" spans="2:5">
      <c r="B293" s="103" t="str">
        <f t="shared" si="192"/>
        <v>Kajima</v>
      </c>
      <c r="C293" s="117">
        <f>IF(ISERROR(XIRR(G146:CH146,G$4:CH$4)),0,XIRR(G146:CH146,G$4:CH$4))</f>
        <v>0</v>
      </c>
      <c r="D293" s="117">
        <f>IF(ISERROR(XIRR(G145:CH145,G$4:CH$4)),0,XIRR(G145:CH145,G$4:CH$4))</f>
        <v>0</v>
      </c>
    </row>
    <row r="294" spans="2:5">
      <c r="B294" s="103" t="str">
        <f t="shared" si="192"/>
        <v>IUK Investments Limited</v>
      </c>
      <c r="C294" s="117">
        <f>IF(ISERROR(XIRR(G173:CH173,G$4:CH$4)),0,XIRR(G173:CH173,G$4:CH$4))</f>
        <v>2.9802322387695314E-9</v>
      </c>
      <c r="D294" s="117">
        <f>IF(ISERROR(XIRR(G172:CH172,G$4:CH$4)),0,XIRR(G172:CH172,G$4:CH$4))</f>
        <v>0.10481688380241397</v>
      </c>
    </row>
    <row r="295" spans="2:5">
      <c r="B295" s="103" t="str">
        <f t="shared" si="192"/>
        <v>Greenwood Partnership Venture</v>
      </c>
      <c r="C295" s="117">
        <f>IF(ISERROR(XIRR(G200:CH200,G$4:CH$4)),0,XIRR(G200:CH200,G$4:CH$4))</f>
        <v>2.9802322387695314E-9</v>
      </c>
      <c r="D295" s="117">
        <f>IF(ISERROR(XIRR(G199:CH199,G$4:CH$4)),0,XIRR(G199:CH199,G$4:CH$4))</f>
        <v>0.10481688380241397</v>
      </c>
    </row>
    <row r="296" spans="2:5">
      <c r="B296" s="103" t="str">
        <f t="shared" si="192"/>
        <v>Enter name</v>
      </c>
      <c r="C296" s="117">
        <f>IF(ISERROR(XIRR(G227:CH227,G$4:CH$4)),0,XIRR(G227:CH227,G$4:CH$4))</f>
        <v>0</v>
      </c>
      <c r="D296" s="117">
        <f>IF(ISERROR(XIRR(G226:CH226,G$4:CH$4)),0,XIRR(G226:CH226,G$4:CH$4))</f>
        <v>0</v>
      </c>
    </row>
    <row r="297" spans="2:5">
      <c r="B297" s="103" t="str">
        <f t="shared" si="192"/>
        <v>Enter name</v>
      </c>
      <c r="C297" s="117">
        <f>IF(ISERROR(XIRR(G254:CH254,G$4:CH$4)),0,XIRR(G254:CH254,G$4:CH$4))</f>
        <v>0</v>
      </c>
      <c r="D297" s="117">
        <f>IF(ISERROR(XIRR(G253:CH253,G$4:CH$4)),0,XIRR(G253:CH253,G$4:CH$4))</f>
        <v>0</v>
      </c>
    </row>
    <row r="299" spans="2:5">
      <c r="B299" s="63" t="s">
        <v>117</v>
      </c>
    </row>
    <row r="301" spans="2:5" ht="29.1">
      <c r="B301" s="83" t="s">
        <v>115</v>
      </c>
      <c r="C301" s="83" t="s">
        <v>111</v>
      </c>
      <c r="D301" s="83" t="s">
        <v>116</v>
      </c>
    </row>
    <row r="302" spans="2:5">
      <c r="B302" s="103" t="str">
        <f t="shared" ref="B302:B307" si="193">B292</f>
        <v>Interserve</v>
      </c>
      <c r="C302" s="117">
        <f>IF(ISERROR(XIRR(G123:CH123,G$4:CH$4)),0,XIRR(G123:CH123,G$4:CH$4))</f>
        <v>0</v>
      </c>
      <c r="D302" s="117">
        <f>IF(ISERROR(XIRR(G122:CH122,G$4:CH$4)),0,XIRR(G122:CH122,G$4:CH$4))</f>
        <v>0</v>
      </c>
    </row>
    <row r="303" spans="2:5">
      <c r="B303" s="103" t="str">
        <f t="shared" si="193"/>
        <v>Kajima</v>
      </c>
      <c r="C303" s="117">
        <f>IF(ISERROR(XIRR(G150:CH150,G$4:CH$4)),0,XIRR(G150:CH150,G$4:CH$4))</f>
        <v>0</v>
      </c>
      <c r="D303" s="117">
        <f>IF(ISERROR(XIRR(G149:CH149,G$4:CH$4)),0,XIRR(G149:CH149,G$4:CH$4))</f>
        <v>0</v>
      </c>
    </row>
    <row r="304" spans="2:5">
      <c r="B304" s="103" t="str">
        <f t="shared" si="193"/>
        <v>IUK Investments Limited</v>
      </c>
      <c r="C304" s="117">
        <f>IF(ISERROR(XIRR(G177:CH177,G$4:CH$4)),0,XIRR(G177:CH177,G$4:CH$4))</f>
        <v>2.9802322387695314E-9</v>
      </c>
      <c r="D304" s="117">
        <f>IF(ISERROR(XIRR(G176:CH176,G$4:CH$4)),0,XIRR(G176:CH176,G$4:CH$4))</f>
        <v>0.10615336298942568</v>
      </c>
      <c r="E304" s="93"/>
    </row>
    <row r="305" spans="2:5">
      <c r="B305" s="103" t="str">
        <f t="shared" si="193"/>
        <v>Greenwood Partnership Venture</v>
      </c>
      <c r="C305" s="117">
        <f>IF(ISERROR(XIRR(G204:CH204,G$4:CH$4)),0,XIRR(G204:CH204,G$4:CH$4))</f>
        <v>2.9802322387695314E-9</v>
      </c>
      <c r="D305" s="117">
        <f>IF(ISERROR(XIRR(G203:CH203,G$4:CH$4)),0,XIRR(G203:CH203,G$4:CH$4))</f>
        <v>0.10593234896659851</v>
      </c>
    </row>
    <row r="306" spans="2:5">
      <c r="B306" s="103" t="str">
        <f t="shared" si="193"/>
        <v>Enter name</v>
      </c>
      <c r="C306" s="117">
        <f>IF(ISERROR(XIRR(G231:CH231,G$4:CH$4)),0,XIRR(G231:CH231,G$4:CH$4))</f>
        <v>0</v>
      </c>
      <c r="D306" s="117">
        <f>IF(ISERROR(XIRR(G230:CH230,G$4:CH$4)),0,XIRR(G230:CH230,G$4:CH$4))</f>
        <v>0</v>
      </c>
    </row>
    <row r="307" spans="2:5">
      <c r="B307" s="103" t="str">
        <f t="shared" si="193"/>
        <v>Enter name</v>
      </c>
      <c r="C307" s="117">
        <f>IF(ISERROR(XIRR(G258:CH258,G$4:CH$4)),0,XIRR(G258:CH258,G$4:CH$4))</f>
        <v>0</v>
      </c>
      <c r="D307" s="117">
        <f>IF(ISERROR(XIRR(G257:CH257,G$4:CH$4)),0,XIRR(G257:CH257,G$4:CH$4))</f>
        <v>0</v>
      </c>
    </row>
    <row r="309" spans="2:5">
      <c r="B309" s="100" t="s">
        <v>94</v>
      </c>
      <c r="C309" s="101"/>
      <c r="D309" s="101"/>
      <c r="E309" s="101"/>
    </row>
    <row r="311" spans="2:5">
      <c r="B311" s="63" t="s">
        <v>110</v>
      </c>
    </row>
    <row r="313" spans="2:5">
      <c r="B313" t="s">
        <v>111</v>
      </c>
      <c r="E313" s="117">
        <f>IF(ISERROR(XIRR(G101:CH101,G$4:CH$4)),0,XIRR(G101:CH101,G$4:CH$4))</f>
        <v>2.9802322387695314E-9</v>
      </c>
    </row>
    <row r="314" spans="2:5">
      <c r="B314" t="s">
        <v>112</v>
      </c>
      <c r="E314" s="117">
        <f>IF(ISERROR(XIRR(G100:CH100,G$4:CH$4)),0,XIRR(G100:CH100,G$4:CH$4))</f>
        <v>6.5829202532768263E-2</v>
      </c>
    </row>
    <row r="315" spans="2:5">
      <c r="E315" s="118"/>
    </row>
    <row r="316" spans="2:5">
      <c r="B316" s="63" t="s">
        <v>113</v>
      </c>
      <c r="E316" s="118"/>
    </row>
    <row r="317" spans="2:5">
      <c r="E317" s="118"/>
    </row>
    <row r="318" spans="2:5">
      <c r="B318" t="s">
        <v>111</v>
      </c>
      <c r="E318" s="117">
        <f>IF(ISERROR(XIRR(G104:CH104,G$4:CH$4)),0,XIRR(G104:CH104,G$4:CH$4))</f>
        <v>2.9802322387695314E-9</v>
      </c>
    </row>
    <row r="319" spans="2:5">
      <c r="B319" t="s">
        <v>112</v>
      </c>
      <c r="E319" s="117">
        <f>IF(ISERROR(XIRR(G103:CH103,G$4:CH$4)),0,XIRR(G103:CH103,G$4:CH$4))</f>
        <v>6.7121025919914271E-2</v>
      </c>
    </row>
    <row r="321" spans="2:4">
      <c r="B321" s="63" t="s">
        <v>114</v>
      </c>
    </row>
    <row r="323" spans="2:4" ht="29.1">
      <c r="B323" s="83" t="s">
        <v>115</v>
      </c>
      <c r="C323" s="83" t="s">
        <v>111</v>
      </c>
      <c r="D323" s="83" t="s">
        <v>116</v>
      </c>
    </row>
    <row r="324" spans="2:4">
      <c r="B324" s="103" t="str">
        <f t="shared" ref="B324:B329" si="194">B292</f>
        <v>Interserve</v>
      </c>
      <c r="C324" s="117">
        <f>IF(ISERROR(XIRR(G129:CH129,G$4:CH$4)),0,XIRR(G129:CH129,G$4:CH$4))</f>
        <v>0</v>
      </c>
      <c r="D324" s="117">
        <f>IF(ISERROR(XIRR(G128:CH128,G$4:CH$4)),0,XIRR(G128:CH128,G$4:CH$4))</f>
        <v>0</v>
      </c>
    </row>
    <row r="325" spans="2:4">
      <c r="B325" s="103" t="str">
        <f t="shared" si="194"/>
        <v>Kajima</v>
      </c>
      <c r="C325" s="117">
        <f>IF(ISERROR(XIRR(G156:CH156,G$4:CH$4)),0,XIRR(G156:CH156,G$4:CH$4))</f>
        <v>0</v>
      </c>
      <c r="D325" s="117">
        <f>IF(ISERROR(XIRR(G155:CH155,G$4:CH$4)),0,XIRR(G155:CH155,G$4:CH$4))</f>
        <v>0</v>
      </c>
    </row>
    <row r="326" spans="2:4">
      <c r="B326" s="103" t="str">
        <f t="shared" si="194"/>
        <v>IUK Investments Limited</v>
      </c>
      <c r="C326" s="117">
        <f>IF(ISERROR(XIRR(G183:CH183,G$4:CH$4)),0,XIRR(G183:CH183,G$4:CH$4))</f>
        <v>2.9802322387695314E-9</v>
      </c>
      <c r="D326" s="117">
        <f>IF(ISERROR(XIRR(G182:CH182,G$4:CH$4)),0,XIRR(G182:CH182,G$4:CH$4))</f>
        <v>6.5829202532768263E-2</v>
      </c>
    </row>
    <row r="327" spans="2:4">
      <c r="B327" s="103" t="str">
        <f t="shared" si="194"/>
        <v>Greenwood Partnership Venture</v>
      </c>
      <c r="C327" s="117">
        <f>IF(ISERROR(XIRR(G210:CH210,G$4:CH$4)),0,XIRR(G210:CH210,G$4:CH$4))</f>
        <v>2.9802322387695314E-9</v>
      </c>
      <c r="D327" s="117">
        <f>IF(ISERROR(XIRR(G209:CH209,G$4:CH$4)),0,XIRR(G209:CH209,G$4:CH$4))</f>
        <v>6.5829202532768263E-2</v>
      </c>
    </row>
    <row r="328" spans="2:4">
      <c r="B328" s="103" t="str">
        <f t="shared" si="194"/>
        <v>Enter name</v>
      </c>
      <c r="C328" s="117">
        <f>IF(ISERROR(XIRR(G236:CH236,G$4:CH$4)),0,XIRR(G236:CH236,G$4:CH$4))</f>
        <v>0</v>
      </c>
      <c r="D328" s="117">
        <f>IF(ISERROR(XIRR(G235:CH235,G$4:CH$4)),0,XIRR(G235:CH235,G$4:CH$4))</f>
        <v>0</v>
      </c>
    </row>
    <row r="329" spans="2:4">
      <c r="B329" s="103" t="str">
        <f t="shared" si="194"/>
        <v>Enter name</v>
      </c>
      <c r="C329" s="117">
        <f>IF(ISERROR(XIRR(G263:CH263,G$4:CH$4)),0,XIRR(G263:CH263,G$4:CH$4))</f>
        <v>0</v>
      </c>
      <c r="D329" s="117">
        <f>IF(ISERROR(XIRR(G262:CH262,G$4:CH$4)),0,XIRR(G262:CH262,G$4:CH$4))</f>
        <v>0</v>
      </c>
    </row>
    <row r="330" spans="2:4">
      <c r="C330" s="118"/>
      <c r="D330" s="118"/>
    </row>
    <row r="331" spans="2:4">
      <c r="B331" s="63" t="s">
        <v>117</v>
      </c>
      <c r="C331" s="118"/>
      <c r="D331" s="118"/>
    </row>
    <row r="332" spans="2:4">
      <c r="C332" s="118"/>
      <c r="D332" s="118"/>
    </row>
    <row r="333" spans="2:4" ht="29.1">
      <c r="B333" s="83" t="s">
        <v>115</v>
      </c>
      <c r="C333" s="119" t="s">
        <v>111</v>
      </c>
      <c r="D333" s="119" t="s">
        <v>116</v>
      </c>
    </row>
    <row r="334" spans="2:4">
      <c r="B334" s="103" t="str">
        <f t="shared" ref="B334:B339" si="195">B324</f>
        <v>Interserve</v>
      </c>
      <c r="C334" s="117">
        <f>IF(ISERROR(XIRR(G133:CH133,G$4:CH$4)),0,XIRR(G133:CH133,G$4:CH$4))</f>
        <v>0</v>
      </c>
      <c r="D334" s="117">
        <f>IF(ISERROR(XIRR(G132:CH132,G$4:CH$4)),0,XIRR(G132:CH132,G$4:CH$4))</f>
        <v>0</v>
      </c>
    </row>
    <row r="335" spans="2:4">
      <c r="B335" s="103" t="str">
        <f t="shared" si="195"/>
        <v>Kajima</v>
      </c>
      <c r="C335" s="117">
        <f>IF(ISERROR(XIRR(G160:CH160,G$4:CH$4)),0,XIRR(G160:CH160,G$4:CH$4))</f>
        <v>0</v>
      </c>
      <c r="D335" s="117">
        <f>IF(ISERROR(XIRR(G159:CH159,G$4:CH$4)),0,XIRR(G159:CH159,G$4:CH$4))</f>
        <v>0</v>
      </c>
    </row>
    <row r="336" spans="2:4">
      <c r="B336" s="103" t="str">
        <f t="shared" si="195"/>
        <v>IUK Investments Limited</v>
      </c>
      <c r="C336" s="117">
        <f>IF(ISERROR(XIRR(G187:CH187,G$4:CH$4)),0,XIRR(G187:CH187,G$4:CH$4))</f>
        <v>2.9802322387695314E-9</v>
      </c>
      <c r="D336" s="117">
        <f>IF(ISERROR(XIRR(G186:CH186,G$4:CH$4)),0,XIRR(G186:CH186,G$4:CH$4))</f>
        <v>6.7080464959144603E-2</v>
      </c>
    </row>
    <row r="337" spans="2:86">
      <c r="B337" s="103" t="str">
        <f t="shared" si="195"/>
        <v>Greenwood Partnership Venture</v>
      </c>
      <c r="C337" s="117">
        <f>IF(ISERROR(XIRR(G214:CH214,G$4:CH$4)),0,XIRR(G214:CH214,G$4:CH$4))</f>
        <v>2.9802322387695314E-9</v>
      </c>
      <c r="D337" s="117">
        <f>IF(ISERROR(XIRR(G213:CH213,G$4:CH$4)),0,XIRR(G213:CH213,G$4:CH$4))</f>
        <v>6.6865906119346619E-2</v>
      </c>
    </row>
    <row r="338" spans="2:86">
      <c r="B338" s="103" t="str">
        <f t="shared" si="195"/>
        <v>Enter name</v>
      </c>
      <c r="C338" s="117">
        <f>IF(ISERROR(XIRR(G241:CH241,G$4:CH$4)),0,XIRR(G241:CH241,G$4:CH$4))</f>
        <v>0</v>
      </c>
      <c r="D338" s="117">
        <f>IF(ISERROR(XIRR(G240:CH240,G$4:CH$4)),0,XIRR(G240:CH240,G$4:CH$4))</f>
        <v>0</v>
      </c>
    </row>
    <row r="339" spans="2:86">
      <c r="B339" s="103" t="str">
        <f t="shared" si="195"/>
        <v>Enter name</v>
      </c>
      <c r="C339" s="117">
        <f>IF(ISERROR(XIRR(G268:CH268,G$4:CH$4)),0,XIRR(G268:CH268,G$4:CH$4))</f>
        <v>0</v>
      </c>
      <c r="D339" s="117">
        <f>IF(ISERROR(XIRR(G267:CH267,G$4:CH$4)),0,XIRR(G267:CH267,G$4:CH$4))</f>
        <v>0</v>
      </c>
    </row>
    <row r="343" spans="2:86" hidden="1"/>
    <row r="344" spans="2:86" hidden="1"/>
    <row r="345" spans="2:86" hidden="1">
      <c r="B345" s="63" t="s">
        <v>80</v>
      </c>
    </row>
    <row r="346" spans="2:86" hidden="1">
      <c r="E346" s="88"/>
      <c r="X346" s="97"/>
    </row>
    <row r="347" spans="2:86" hidden="1">
      <c r="B347" t="s">
        <v>81</v>
      </c>
      <c r="E347" s="120" t="s">
        <v>127</v>
      </c>
      <c r="G347" s="94">
        <v>1</v>
      </c>
      <c r="H347" s="94">
        <f t="shared" ref="H347:BK347" si="196">1/H348</f>
        <v>1</v>
      </c>
      <c r="I347" s="94">
        <f t="shared" si="196"/>
        <v>0.98985167837626864</v>
      </c>
      <c r="J347" s="94">
        <f t="shared" si="196"/>
        <v>0.98985167837626864</v>
      </c>
      <c r="K347" s="94">
        <f t="shared" si="196"/>
        <v>0.97651135926068544</v>
      </c>
      <c r="L347" s="94">
        <f t="shared" si="196"/>
        <v>0.97651135926068544</v>
      </c>
      <c r="M347" s="94">
        <f t="shared" si="196"/>
        <v>0.94345238095238093</v>
      </c>
      <c r="N347" s="94">
        <f t="shared" si="196"/>
        <v>0.94345238095238093</v>
      </c>
      <c r="O347" s="94">
        <f t="shared" si="196"/>
        <v>0.9102656137832017</v>
      </c>
      <c r="P347" s="94">
        <f t="shared" si="196"/>
        <v>0.9102656137832017</v>
      </c>
      <c r="Q347" s="94">
        <f t="shared" si="196"/>
        <v>0.8885774351786967</v>
      </c>
      <c r="R347" s="94">
        <f t="shared" si="196"/>
        <v>0.8885774351786967</v>
      </c>
      <c r="S347" s="94">
        <f t="shared" si="196"/>
        <v>0.86671223513328766</v>
      </c>
      <c r="T347" s="94">
        <f t="shared" si="196"/>
        <v>0.86671223513328766</v>
      </c>
      <c r="U347" s="94">
        <f t="shared" si="196"/>
        <v>0.85329744279946163</v>
      </c>
      <c r="V347" s="94">
        <f t="shared" si="196"/>
        <v>0.85329744279946163</v>
      </c>
      <c r="W347" s="94">
        <f t="shared" si="196"/>
        <v>0.7875776397515527</v>
      </c>
      <c r="X347" s="94">
        <f t="shared" si="196"/>
        <v>0.7875776397515527</v>
      </c>
      <c r="Y347" s="94">
        <f t="shared" si="196"/>
        <v>0.69746974697469732</v>
      </c>
      <c r="Z347" s="94">
        <f t="shared" si="196"/>
        <v>0.69746974697469732</v>
      </c>
      <c r="AA347" s="94">
        <f t="shared" si="196"/>
        <v>0.67375132837407026</v>
      </c>
      <c r="AB347" s="94">
        <f t="shared" si="196"/>
        <v>0.67375132837407026</v>
      </c>
      <c r="AC347" s="94">
        <f t="shared" si="196"/>
        <v>0.65096746702808728</v>
      </c>
      <c r="AD347" s="94">
        <f t="shared" si="196"/>
        <v>0.65096746702808728</v>
      </c>
      <c r="AE347" s="94">
        <f t="shared" si="196"/>
        <v>0.63047696564463662</v>
      </c>
      <c r="AF347" s="94">
        <f t="shared" si="196"/>
        <v>0.63047696564463662</v>
      </c>
      <c r="AG347" s="94">
        <f t="shared" si="196"/>
        <v>0.61063144372361899</v>
      </c>
      <c r="AH347" s="94">
        <f t="shared" si="196"/>
        <v>0.61063144372361899</v>
      </c>
      <c r="AI347" s="94">
        <f t="shared" si="196"/>
        <v>0.59141059924805717</v>
      </c>
      <c r="AJ347" s="94">
        <f t="shared" si="196"/>
        <v>0.59141059924805717</v>
      </c>
      <c r="AK347" s="94">
        <f t="shared" si="196"/>
        <v>0.57279476924751294</v>
      </c>
      <c r="AL347" s="94">
        <f t="shared" si="196"/>
        <v>0.57279476924751294</v>
      </c>
      <c r="AM347" s="94">
        <f t="shared" si="196"/>
        <v>0.55476490968282133</v>
      </c>
      <c r="AN347" s="94">
        <f t="shared" si="196"/>
        <v>0.55476490968282133</v>
      </c>
      <c r="AO347" s="94">
        <f t="shared" si="196"/>
        <v>0.54123405822714277</v>
      </c>
      <c r="AP347" s="94">
        <f t="shared" si="196"/>
        <v>0.54123405822714277</v>
      </c>
      <c r="AQ347" s="94">
        <f t="shared" si="196"/>
        <v>0.52803322753867599</v>
      </c>
      <c r="AR347" s="94">
        <f t="shared" si="196"/>
        <v>0.52803322753867599</v>
      </c>
      <c r="AS347" s="94">
        <f t="shared" si="196"/>
        <v>0.51515436833041561</v>
      </c>
      <c r="AT347" s="94">
        <f t="shared" si="196"/>
        <v>0.51515436833041561</v>
      </c>
      <c r="AU347" s="94">
        <f t="shared" si="196"/>
        <v>0.50258962763942994</v>
      </c>
      <c r="AV347" s="94">
        <f t="shared" si="196"/>
        <v>0.50258962763942994</v>
      </c>
      <c r="AW347" s="94">
        <f t="shared" si="196"/>
        <v>0.49033134403846829</v>
      </c>
      <c r="AX347" s="94">
        <f t="shared" si="196"/>
        <v>0.49033134403846829</v>
      </c>
      <c r="AY347" s="94">
        <f t="shared" si="196"/>
        <v>0.47837204296435931</v>
      </c>
      <c r="AZ347" s="94">
        <f t="shared" si="196"/>
        <v>0.47837204296435931</v>
      </c>
      <c r="BA347" s="94">
        <f t="shared" si="196"/>
        <v>0.46670443216035057</v>
      </c>
      <c r="BB347" s="94">
        <f t="shared" si="196"/>
        <v>0.46670443216035057</v>
      </c>
      <c r="BC347" s="94">
        <f t="shared" si="196"/>
        <v>0.45532139722961035</v>
      </c>
      <c r="BD347" s="94">
        <f t="shared" si="196"/>
        <v>0.45532139722961035</v>
      </c>
      <c r="BE347" s="94">
        <f t="shared" si="196"/>
        <v>0.44421599729718081</v>
      </c>
      <c r="BF347" s="94">
        <f t="shared" si="196"/>
        <v>0.44421599729718081</v>
      </c>
      <c r="BG347" s="94">
        <f t="shared" si="196"/>
        <v>0.43338146077773743</v>
      </c>
      <c r="BH347" s="94">
        <f t="shared" si="196"/>
        <v>0.43338146077773743</v>
      </c>
      <c r="BI347" s="94">
        <f t="shared" si="196"/>
        <v>0.42281118124657313</v>
      </c>
      <c r="BJ347" s="94">
        <f t="shared" si="196"/>
        <v>0.42281118124657313</v>
      </c>
      <c r="BK347" s="94">
        <f t="shared" si="196"/>
        <v>0.41249871341129091</v>
      </c>
      <c r="BL347" s="94"/>
      <c r="BM347" s="94"/>
      <c r="BN347" s="94"/>
      <c r="BO347" s="94"/>
      <c r="BP347" s="94"/>
      <c r="BQ347" s="94"/>
      <c r="BR347" s="94"/>
      <c r="BS347" s="94"/>
      <c r="BT347" s="94"/>
      <c r="BU347" s="94"/>
      <c r="BV347" s="94"/>
      <c r="BW347" s="94"/>
      <c r="BX347" s="94"/>
      <c r="BY347" s="94"/>
      <c r="BZ347" s="94"/>
      <c r="CA347" s="94"/>
      <c r="CB347" s="94"/>
      <c r="CC347" s="94"/>
      <c r="CD347" s="94"/>
      <c r="CE347" s="94"/>
      <c r="CF347" s="94"/>
      <c r="CG347" s="94"/>
      <c r="CH347" s="94"/>
    </row>
    <row r="348" spans="2:86" hidden="1">
      <c r="B348" s="121" t="s">
        <v>128</v>
      </c>
      <c r="C348" s="122"/>
      <c r="D348" s="122"/>
      <c r="E348" s="122" t="s">
        <v>129</v>
      </c>
      <c r="G348">
        <v>1</v>
      </c>
      <c r="H348" s="113">
        <v>1</v>
      </c>
      <c r="I348" s="123">
        <v>1.0102523659305993</v>
      </c>
      <c r="J348" s="123">
        <v>1.0102523659305993</v>
      </c>
      <c r="K348" s="123">
        <v>1.0240536277602523</v>
      </c>
      <c r="L348" s="123">
        <v>1.0240536277602523</v>
      </c>
      <c r="M348" s="123">
        <v>1.0599369085173502</v>
      </c>
      <c r="N348" s="123">
        <v>1.0599369085173502</v>
      </c>
      <c r="O348" s="123">
        <v>1.0985804416403786</v>
      </c>
      <c r="P348" s="123">
        <v>1.0985804416403786</v>
      </c>
      <c r="Q348" s="123">
        <v>1.1253943217665614</v>
      </c>
      <c r="R348" s="123">
        <v>1.1253943217665614</v>
      </c>
      <c r="S348" s="123">
        <v>1.1537854889589907</v>
      </c>
      <c r="T348" s="123">
        <v>1.1537854889589907</v>
      </c>
      <c r="U348" s="123">
        <v>1.1719242902208202</v>
      </c>
      <c r="V348" s="123">
        <v>1.1719242902208202</v>
      </c>
      <c r="W348" s="123">
        <v>1.2697160883280758</v>
      </c>
      <c r="X348" s="124">
        <v>1.2697160883280758</v>
      </c>
      <c r="Y348" s="124">
        <v>1.4337539432176658</v>
      </c>
      <c r="Z348" s="124">
        <v>1.4337539432176658</v>
      </c>
      <c r="AA348" s="124">
        <v>1.4842271293375391</v>
      </c>
      <c r="AB348" s="124">
        <v>1.4842271293375391</v>
      </c>
      <c r="AC348" s="124">
        <v>1.5361750788643529</v>
      </c>
      <c r="AD348" s="124">
        <v>1.5361750788643529</v>
      </c>
      <c r="AE348" s="124">
        <v>1.5861007689274442</v>
      </c>
      <c r="AF348" s="124">
        <v>1.5861007689274442</v>
      </c>
      <c r="AG348" s="124">
        <v>1.6376490439175861</v>
      </c>
      <c r="AH348" s="124">
        <v>1.6376490439175861</v>
      </c>
      <c r="AI348" s="124">
        <v>1.6908726378449077</v>
      </c>
      <c r="AJ348" s="124">
        <v>1.6908726378449077</v>
      </c>
      <c r="AK348" s="124">
        <v>1.7458259985748672</v>
      </c>
      <c r="AL348" s="124">
        <v>1.7458259985748672</v>
      </c>
      <c r="AM348" s="124">
        <v>1.8025653435285502</v>
      </c>
      <c r="AN348" s="124">
        <v>1.8025653435285502</v>
      </c>
      <c r="AO348" s="124">
        <v>1.8476294771167638</v>
      </c>
      <c r="AP348" s="124">
        <v>1.8476294771167638</v>
      </c>
      <c r="AQ348" s="124">
        <v>1.8938202140446827</v>
      </c>
      <c r="AR348" s="124">
        <v>1.8938202140446827</v>
      </c>
      <c r="AS348" s="124">
        <v>1.9411657193957996</v>
      </c>
      <c r="AT348" s="124">
        <v>1.9411657193957996</v>
      </c>
      <c r="AU348" s="124">
        <v>1.9896948623806945</v>
      </c>
      <c r="AV348" s="124">
        <v>1.9896948623806945</v>
      </c>
      <c r="AW348" s="124">
        <v>2.0394372339402116</v>
      </c>
      <c r="AX348" s="124">
        <v>2.0394372339402116</v>
      </c>
      <c r="AY348" s="124">
        <v>2.0904231647887168</v>
      </c>
      <c r="AZ348" s="124">
        <v>2.0904231647887168</v>
      </c>
      <c r="BA348" s="124">
        <v>2.1426837439084347</v>
      </c>
      <c r="BB348" s="124">
        <v>2.1426837439084347</v>
      </c>
      <c r="BC348" s="124">
        <v>2.1962508375061454</v>
      </c>
      <c r="BD348" s="124">
        <v>2.1962508375061454</v>
      </c>
      <c r="BE348" s="124">
        <v>2.2511571084437989</v>
      </c>
      <c r="BF348" s="124">
        <v>2.2511571084437989</v>
      </c>
      <c r="BG348" s="124">
        <v>2.3074360361548938</v>
      </c>
      <c r="BH348" s="124">
        <v>2.3074360361548938</v>
      </c>
      <c r="BI348" s="124">
        <v>2.3651219370587659</v>
      </c>
      <c r="BJ348" s="124">
        <v>2.3651219370587659</v>
      </c>
      <c r="BK348" s="124">
        <v>2.4242499854852348</v>
      </c>
      <c r="BL348" s="124">
        <v>0</v>
      </c>
      <c r="BM348" s="124">
        <v>0</v>
      </c>
      <c r="BN348" s="124">
        <v>0</v>
      </c>
      <c r="BO348" s="124">
        <v>0</v>
      </c>
      <c r="BP348" s="124">
        <v>0</v>
      </c>
      <c r="BQ348" s="124">
        <v>0</v>
      </c>
      <c r="BR348" s="124">
        <v>0</v>
      </c>
      <c r="BS348">
        <v>0</v>
      </c>
      <c r="BT348">
        <v>0</v>
      </c>
      <c r="BU348">
        <v>0</v>
      </c>
      <c r="BV348">
        <v>0</v>
      </c>
      <c r="BW348">
        <v>0</v>
      </c>
      <c r="BX348">
        <v>0</v>
      </c>
      <c r="BY348">
        <v>0</v>
      </c>
      <c r="BZ348">
        <v>0</v>
      </c>
      <c r="CA348">
        <v>0</v>
      </c>
      <c r="CB348">
        <v>0</v>
      </c>
      <c r="CC348">
        <v>0</v>
      </c>
      <c r="CD348">
        <v>0</v>
      </c>
      <c r="CE348">
        <v>0</v>
      </c>
      <c r="CF348">
        <v>0</v>
      </c>
      <c r="CG348">
        <v>0</v>
      </c>
    </row>
    <row r="349" spans="2:86" hidden="1">
      <c r="B349" s="63"/>
      <c r="E349" s="88"/>
      <c r="G349" s="88"/>
      <c r="H349" s="88"/>
      <c r="I349" s="88"/>
      <c r="J349" s="88"/>
      <c r="K349" s="93"/>
      <c r="L349" s="93"/>
      <c r="M349" s="93"/>
      <c r="N349" s="93"/>
      <c r="O349" s="93"/>
      <c r="P349" s="93"/>
      <c r="Q349" s="93"/>
      <c r="R349" s="93"/>
      <c r="S349" s="93"/>
      <c r="T349" s="93"/>
      <c r="U349" s="93"/>
      <c r="V349" s="93"/>
      <c r="W349" s="93"/>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8"/>
      <c r="AY349" s="88"/>
      <c r="AZ349" s="88"/>
      <c r="BA349" s="88"/>
      <c r="BB349" s="88"/>
      <c r="BC349" s="88"/>
      <c r="BD349" s="88"/>
      <c r="BE349" s="88"/>
      <c r="BF349" s="88"/>
      <c r="BG349" s="88"/>
      <c r="BH349" s="88"/>
      <c r="BI349" s="88"/>
      <c r="BJ349" s="88"/>
      <c r="BK349" s="88"/>
      <c r="BL349" s="88"/>
      <c r="BM349" s="88"/>
      <c r="BN349" s="88"/>
      <c r="BO349" s="88"/>
      <c r="BP349" s="88"/>
      <c r="BQ349" s="88"/>
      <c r="BR349" s="88"/>
      <c r="BS349" s="88"/>
      <c r="BT349" s="88"/>
      <c r="BU349" s="88"/>
      <c r="BV349" s="88"/>
      <c r="BW349" s="88"/>
      <c r="BX349" s="88"/>
      <c r="BY349" s="88"/>
      <c r="BZ349" s="88"/>
      <c r="CA349" s="88"/>
      <c r="CB349" s="88"/>
      <c r="CC349" s="88"/>
      <c r="CD349" s="88"/>
      <c r="CE349" s="88"/>
      <c r="CF349" s="88"/>
      <c r="CG349" s="88"/>
      <c r="CH349" s="88"/>
    </row>
    <row r="350" spans="2:86" hidden="1"/>
  </sheetData>
  <conditionalFormatting sqref="C271:C273">
    <cfRule type="cellIs" dxfId="23" priority="3" operator="equal">
      <formula>TRUE</formula>
    </cfRule>
    <cfRule type="cellIs" dxfId="22" priority="4" operator="equal">
      <formula>FALSE</formula>
    </cfRule>
  </conditionalFormatting>
  <conditionalFormatting sqref="E82">
    <cfRule type="cellIs" dxfId="21" priority="1" operator="equal">
      <formula>TRUE</formula>
    </cfRule>
    <cfRule type="cellIs" dxfId="20" priority="2" operator="equal">
      <formula>FALSE</formula>
    </cfRule>
  </conditionalFormatting>
  <conditionalFormatting sqref="G56:CH65">
    <cfRule type="expression" dxfId="19" priority="6">
      <formula>G$4&gt;=$C$9</formula>
    </cfRule>
  </conditionalFormatting>
  <conditionalFormatting sqref="G70:CH79">
    <cfRule type="expression" dxfId="18" priority="5">
      <formula>G$4&lt;$C$9</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64663-C357-5946-9C9F-9C54BB0621EC}">
  <sheetPr>
    <tabColor theme="7" tint="0.59999389629810485"/>
  </sheetPr>
  <dimension ref="B1:D1000"/>
  <sheetViews>
    <sheetView topLeftCell="C15" zoomScaleNormal="100" workbookViewId="0">
      <selection activeCell="I41" sqref="I41"/>
    </sheetView>
  </sheetViews>
  <sheetFormatPr defaultColWidth="14.42578125" defaultRowHeight="14.65"/>
  <cols>
    <col min="1" max="1" width="3" customWidth="1"/>
    <col min="2" max="2" width="45.42578125" customWidth="1"/>
    <col min="3" max="3" width="3.42578125" customWidth="1"/>
    <col min="4" max="4" width="85.7109375" customWidth="1"/>
    <col min="5" max="26" width="8.7109375" customWidth="1"/>
  </cols>
  <sheetData>
    <row r="1" spans="2:4" ht="14.25" customHeight="1"/>
    <row r="2" spans="2:4" ht="14.25" customHeight="1">
      <c r="B2" s="1" t="s">
        <v>28</v>
      </c>
    </row>
    <row r="3" spans="2:4" ht="14.25" customHeight="1"/>
    <row r="4" spans="2:4" ht="14.25" customHeight="1">
      <c r="B4" s="2" t="s">
        <v>29</v>
      </c>
    </row>
    <row r="5" spans="2:4" ht="14.25" customHeight="1"/>
    <row r="6" spans="2:4" ht="14.25" customHeight="1">
      <c r="B6" s="1" t="s">
        <v>30</v>
      </c>
    </row>
    <row r="7" spans="2:4" ht="14.25" customHeight="1"/>
    <row r="8" spans="2:4" ht="14.25" customHeight="1">
      <c r="B8" s="2" t="s">
        <v>31</v>
      </c>
      <c r="D8" s="3">
        <v>45891</v>
      </c>
    </row>
    <row r="9" spans="2:4" ht="14.25" customHeight="1">
      <c r="B9" s="2" t="s">
        <v>32</v>
      </c>
      <c r="D9" s="3">
        <v>42088</v>
      </c>
    </row>
    <row r="10" spans="2:4" ht="14.25" customHeight="1"/>
    <row r="11" spans="2:4" ht="14.25" customHeight="1">
      <c r="B11" s="1" t="s">
        <v>33</v>
      </c>
    </row>
    <row r="12" spans="2:4" ht="14.25" customHeight="1"/>
    <row r="13" spans="2:4" ht="14.25" customHeight="1">
      <c r="B13" s="4" t="s">
        <v>34</v>
      </c>
      <c r="D13" s="5"/>
    </row>
    <row r="14" spans="2:4" ht="14.25" customHeight="1">
      <c r="B14" s="4" t="s">
        <v>35</v>
      </c>
      <c r="D14" s="5"/>
    </row>
    <row r="15" spans="2:4" ht="14.25" customHeight="1">
      <c r="B15" s="4" t="s">
        <v>36</v>
      </c>
      <c r="D15" s="5"/>
    </row>
    <row r="16" spans="2:4" ht="14.25" customHeight="1">
      <c r="B16" s="4" t="s">
        <v>37</v>
      </c>
      <c r="D16" s="5"/>
    </row>
    <row r="17" spans="2:4" ht="14.25" customHeight="1">
      <c r="B17" s="4" t="s">
        <v>38</v>
      </c>
      <c r="D17" s="8"/>
    </row>
    <row r="18" spans="2:4" ht="14.25" customHeight="1">
      <c r="B18" s="4" t="s">
        <v>39</v>
      </c>
      <c r="D18" s="48"/>
    </row>
    <row r="19" spans="2:4" ht="14.25" customHeight="1">
      <c r="B19" s="4"/>
    </row>
    <row r="20" spans="2:4" ht="14.25" customHeight="1">
      <c r="B20" s="7" t="s">
        <v>40</v>
      </c>
    </row>
    <row r="21" spans="2:4" ht="14.25" customHeight="1">
      <c r="B21" s="4"/>
    </row>
    <row r="22" spans="2:4" ht="14.25" customHeight="1">
      <c r="B22" s="4" t="s">
        <v>41</v>
      </c>
      <c r="D22" s="5">
        <v>1508</v>
      </c>
    </row>
    <row r="23" spans="2:4" ht="14.25" customHeight="1">
      <c r="B23" s="4" t="s">
        <v>42</v>
      </c>
      <c r="D23" s="5" t="s">
        <v>130</v>
      </c>
    </row>
    <row r="24" spans="2:4" ht="14.25" customHeight="1">
      <c r="B24" s="4"/>
    </row>
    <row r="25" spans="2:4" ht="14.25" customHeight="1">
      <c r="B25" s="7" t="s">
        <v>44</v>
      </c>
    </row>
    <row r="26" spans="2:4" ht="14.25" customHeight="1">
      <c r="B26" s="4"/>
    </row>
    <row r="27" spans="2:4" ht="14.25" customHeight="1">
      <c r="B27" s="4" t="s">
        <v>45</v>
      </c>
      <c r="D27" s="5" t="s">
        <v>131</v>
      </c>
    </row>
    <row r="28" spans="2:4" ht="14.25" customHeight="1">
      <c r="B28" s="4" t="s">
        <v>47</v>
      </c>
      <c r="D28" s="8" t="s">
        <v>132</v>
      </c>
    </row>
    <row r="29" spans="2:4" ht="14.25" customHeight="1">
      <c r="B29" s="4" t="s">
        <v>49</v>
      </c>
      <c r="D29" s="5" t="s">
        <v>133</v>
      </c>
    </row>
    <row r="30" spans="2:4" ht="14.25" customHeight="1">
      <c r="B30" s="4"/>
    </row>
    <row r="31" spans="2:4" ht="17.25" customHeight="1">
      <c r="B31" s="7" t="s">
        <v>51</v>
      </c>
    </row>
    <row r="32" spans="2:4" ht="17.25" customHeight="1">
      <c r="B32" s="7"/>
    </row>
    <row r="33" spans="2:4" ht="17.25" customHeight="1">
      <c r="B33" s="9" t="s">
        <v>52</v>
      </c>
    </row>
    <row r="34" spans="2:4" ht="14.25" customHeight="1">
      <c r="B34" s="4"/>
    </row>
    <row r="35" spans="2:4" ht="14.25" customHeight="1">
      <c r="B35" s="4" t="s">
        <v>45</v>
      </c>
      <c r="D35" s="5" t="s">
        <v>134</v>
      </c>
    </row>
    <row r="36" spans="2:4" ht="14.25" customHeight="1">
      <c r="B36" s="4" t="s">
        <v>47</v>
      </c>
      <c r="D36" s="8" t="s">
        <v>135</v>
      </c>
    </row>
    <row r="37" spans="2:4" ht="14.25" customHeight="1">
      <c r="B37" s="4" t="s">
        <v>49</v>
      </c>
      <c r="D37" s="5" t="s">
        <v>133</v>
      </c>
    </row>
    <row r="38" spans="2:4" ht="14.25" customHeight="1">
      <c r="B38" s="4" t="s">
        <v>54</v>
      </c>
      <c r="D38" s="10">
        <v>1</v>
      </c>
    </row>
    <row r="39" spans="2:4" ht="14.25" customHeight="1"/>
    <row r="40" spans="2:4" ht="14.25" customHeight="1"/>
    <row r="41" spans="2:4" ht="14.25" customHeight="1"/>
    <row r="42" spans="2:4" ht="14.25" customHeight="1"/>
    <row r="43" spans="2:4" ht="14.25" customHeight="1"/>
    <row r="44" spans="2:4" ht="14.25" customHeight="1"/>
    <row r="45" spans="2:4" ht="14.25" customHeight="1"/>
    <row r="46" spans="2:4" ht="14.25" customHeight="1"/>
    <row r="47" spans="2:4" ht="14.25" customHeight="1"/>
    <row r="48" spans="2:4" ht="14.25" customHeight="1"/>
    <row r="49" customFormat="1" ht="14.25" customHeight="1"/>
    <row r="50" customFormat="1" ht="14.25" customHeight="1"/>
    <row r="51" customFormat="1" ht="14.25" customHeight="1"/>
    <row r="52" customFormat="1" ht="14.25" customHeight="1"/>
    <row r="53" customFormat="1" ht="14.25" customHeight="1"/>
    <row r="54" customFormat="1" ht="14.25" customHeight="1"/>
    <row r="55" customFormat="1" ht="14.25" customHeight="1"/>
    <row r="56" customFormat="1" ht="14.25" customHeight="1"/>
    <row r="57" customFormat="1" ht="14.25" customHeight="1"/>
    <row r="58" customFormat="1" ht="14.25" customHeight="1"/>
    <row r="59" customFormat="1" ht="14.25" customHeight="1"/>
    <row r="60" customFormat="1" ht="14.25" customHeight="1"/>
    <row r="61" customFormat="1" ht="14.25" customHeight="1"/>
    <row r="62" customFormat="1" ht="14.25" customHeight="1"/>
    <row r="63" customFormat="1" ht="14.25" customHeight="1"/>
    <row r="64" customFormat="1" ht="14.25" customHeight="1"/>
    <row r="65" customFormat="1" ht="14.25" customHeight="1"/>
    <row r="66" customFormat="1" ht="14.25" customHeight="1"/>
    <row r="67" customFormat="1" ht="14.25" customHeight="1"/>
    <row r="68" customFormat="1" ht="14.25" customHeight="1"/>
    <row r="69" customFormat="1" ht="14.25" customHeight="1"/>
    <row r="70" customFormat="1" ht="14.25" customHeight="1"/>
    <row r="71" customFormat="1" ht="14.25" customHeight="1"/>
    <row r="72" customFormat="1" ht="14.25" customHeight="1"/>
    <row r="73" customFormat="1" ht="14.25" customHeight="1"/>
    <row r="74" customFormat="1" ht="14.25" customHeight="1"/>
    <row r="75" customFormat="1" ht="14.25" customHeight="1"/>
    <row r="76" customFormat="1" ht="14.25" customHeight="1"/>
    <row r="77" customFormat="1" ht="14.25" customHeight="1"/>
    <row r="78" customFormat="1" ht="14.25" customHeight="1"/>
    <row r="79" customFormat="1" ht="14.25" customHeight="1"/>
    <row r="80" customFormat="1" ht="14.25" customHeight="1"/>
    <row r="81" customFormat="1" ht="14.25" customHeight="1"/>
    <row r="82" customFormat="1" ht="14.25" customHeight="1"/>
    <row r="83" customFormat="1" ht="14.25" customHeight="1"/>
    <row r="84" customFormat="1" ht="14.25" customHeight="1"/>
    <row r="85" customFormat="1" ht="14.25" customHeight="1"/>
    <row r="86" customFormat="1" ht="14.25" customHeight="1"/>
    <row r="87" customFormat="1" ht="14.25" customHeight="1"/>
    <row r="88" customFormat="1" ht="14.25" customHeight="1"/>
    <row r="89" customFormat="1" ht="14.25" customHeight="1"/>
    <row r="90" customFormat="1" ht="14.25" customHeight="1"/>
    <row r="91" customFormat="1" ht="14.25" customHeight="1"/>
    <row r="92" customFormat="1" ht="14.25" customHeight="1"/>
    <row r="93" customFormat="1" ht="14.25" customHeight="1"/>
    <row r="94" customFormat="1" ht="14.25" customHeight="1"/>
    <row r="95" customFormat="1" ht="14.25" customHeight="1"/>
    <row r="96" customFormat="1" ht="14.25" customHeight="1"/>
    <row r="97" customFormat="1" ht="14.25" customHeight="1"/>
    <row r="98" customFormat="1" ht="14.25" customHeight="1"/>
    <row r="99" customFormat="1" ht="14.25" customHeight="1"/>
    <row r="100" customFormat="1" ht="14.25" customHeight="1"/>
    <row r="101" customFormat="1" ht="14.25" customHeight="1"/>
    <row r="102" customFormat="1" ht="14.25" customHeight="1"/>
    <row r="103" customFormat="1" ht="14.25" customHeight="1"/>
    <row r="104" customFormat="1" ht="14.25" customHeight="1"/>
    <row r="105" customFormat="1" ht="14.25" customHeight="1"/>
    <row r="106" customFormat="1" ht="14.25" customHeight="1"/>
    <row r="107" customFormat="1" ht="14.25" customHeight="1"/>
    <row r="108" customFormat="1" ht="14.25" customHeight="1"/>
    <row r="109" customFormat="1" ht="14.25" customHeight="1"/>
    <row r="110" customFormat="1" ht="14.25" customHeight="1"/>
    <row r="111" customFormat="1" ht="14.25" customHeight="1"/>
    <row r="112" customFormat="1" ht="14.25" customHeight="1"/>
    <row r="113" customFormat="1" ht="14.25" customHeight="1"/>
    <row r="114" customFormat="1" ht="14.25" customHeight="1"/>
    <row r="115" customFormat="1" ht="14.25" customHeight="1"/>
    <row r="116" customFormat="1" ht="14.25" customHeight="1"/>
    <row r="117" customFormat="1" ht="14.25" customHeight="1"/>
    <row r="118" customFormat="1" ht="14.25" customHeight="1"/>
    <row r="119" customFormat="1" ht="14.25" customHeight="1"/>
    <row r="120" customFormat="1" ht="14.25" customHeight="1"/>
    <row r="121" customFormat="1" ht="14.25" customHeight="1"/>
    <row r="122" customFormat="1" ht="14.25" customHeight="1"/>
    <row r="123" customFormat="1" ht="14.25" customHeight="1"/>
    <row r="124" customFormat="1" ht="14.25" customHeight="1"/>
    <row r="125" customFormat="1" ht="14.25" customHeight="1"/>
    <row r="126" customFormat="1" ht="14.25" customHeight="1"/>
    <row r="127" customFormat="1" ht="14.25" customHeight="1"/>
    <row r="128" customFormat="1" ht="14.25" customHeight="1"/>
    <row r="129" customFormat="1" ht="14.25" customHeight="1"/>
    <row r="130" customFormat="1" ht="14.25" customHeight="1"/>
    <row r="131" customFormat="1" ht="14.25" customHeight="1"/>
    <row r="132" customFormat="1" ht="14.25" customHeight="1"/>
    <row r="133" customFormat="1" ht="14.25" customHeight="1"/>
    <row r="134" customFormat="1" ht="14.25" customHeight="1"/>
    <row r="135" customFormat="1" ht="14.25" customHeight="1"/>
    <row r="136" customFormat="1" ht="14.25" customHeight="1"/>
    <row r="137" customFormat="1" ht="14.25" customHeight="1"/>
    <row r="138" customFormat="1" ht="14.25" customHeight="1"/>
    <row r="139" customFormat="1" ht="14.25" customHeight="1"/>
    <row r="140" customFormat="1" ht="14.25" customHeight="1"/>
    <row r="141" customFormat="1" ht="14.25" customHeight="1"/>
    <row r="142" customFormat="1" ht="14.25" customHeight="1"/>
    <row r="143" customFormat="1" ht="14.25" customHeight="1"/>
    <row r="144" customFormat="1" ht="14.25" customHeight="1"/>
    <row r="145" customFormat="1" ht="14.25" customHeight="1"/>
    <row r="146" customFormat="1" ht="14.25" customHeight="1"/>
    <row r="147" customFormat="1" ht="14.25" customHeight="1"/>
    <row r="148" customFormat="1" ht="14.25" customHeight="1"/>
    <row r="149" customFormat="1" ht="14.25" customHeight="1"/>
    <row r="150" customFormat="1" ht="14.25" customHeight="1"/>
    <row r="151" customFormat="1" ht="14.25" customHeight="1"/>
    <row r="152" customFormat="1" ht="14.25" customHeight="1"/>
    <row r="153" customFormat="1" ht="14.25" customHeight="1"/>
    <row r="154" customFormat="1" ht="14.25" customHeight="1"/>
    <row r="155" customFormat="1" ht="14.25" customHeight="1"/>
    <row r="156" customFormat="1" ht="14.25" customHeight="1"/>
    <row r="157" customFormat="1" ht="14.25" customHeight="1"/>
    <row r="158" customFormat="1" ht="14.25" customHeight="1"/>
    <row r="159" customFormat="1" ht="14.25" customHeight="1"/>
    <row r="160" customFormat="1" ht="14.25" customHeight="1"/>
    <row r="161" customFormat="1" ht="14.25" customHeight="1"/>
    <row r="162" customFormat="1" ht="14.25" customHeight="1"/>
    <row r="163" customFormat="1" ht="14.25" customHeight="1"/>
    <row r="164" customFormat="1" ht="14.25" customHeight="1"/>
    <row r="165" customFormat="1" ht="14.25" customHeight="1"/>
    <row r="166" customFormat="1" ht="14.25" customHeight="1"/>
    <row r="167" customFormat="1" ht="14.25" customHeight="1"/>
    <row r="168" customFormat="1" ht="14.25" customHeight="1"/>
    <row r="169" customFormat="1" ht="14.25" customHeight="1"/>
    <row r="170" customFormat="1" ht="14.25" customHeight="1"/>
    <row r="171" customFormat="1" ht="14.25" customHeight="1"/>
    <row r="172" customFormat="1" ht="14.25" customHeight="1"/>
    <row r="173" customFormat="1" ht="14.25" customHeight="1"/>
    <row r="174" customFormat="1" ht="14.25" customHeight="1"/>
    <row r="175" customFormat="1" ht="14.25" customHeight="1"/>
    <row r="176" customFormat="1" ht="14.25" customHeight="1"/>
    <row r="177" customFormat="1" ht="14.25" customHeight="1"/>
    <row r="178" customFormat="1" ht="14.25" customHeight="1"/>
    <row r="179" customFormat="1" ht="14.25" customHeight="1"/>
    <row r="180" customFormat="1" ht="14.25" customHeight="1"/>
    <row r="181" customFormat="1" ht="14.25" customHeight="1"/>
    <row r="182" customFormat="1" ht="14.25" customHeight="1"/>
    <row r="183" customFormat="1" ht="14.25" customHeight="1"/>
    <row r="184" customFormat="1" ht="14.25" customHeight="1"/>
    <row r="185" customFormat="1" ht="14.25" customHeight="1"/>
    <row r="186" customFormat="1" ht="14.25" customHeight="1"/>
    <row r="187" customFormat="1" ht="14.25" customHeight="1"/>
    <row r="188" customFormat="1" ht="14.25" customHeight="1"/>
    <row r="189" customFormat="1" ht="14.25" customHeight="1"/>
    <row r="190" customFormat="1" ht="14.25" customHeight="1"/>
    <row r="191" customFormat="1" ht="14.25" customHeight="1"/>
    <row r="192" customFormat="1" ht="14.25" customHeight="1"/>
    <row r="193" customFormat="1" ht="14.25" customHeight="1"/>
    <row r="194" customFormat="1" ht="14.25" customHeight="1"/>
    <row r="195" customFormat="1" ht="14.25" customHeight="1"/>
    <row r="196" customFormat="1" ht="14.25" customHeight="1"/>
    <row r="197" customFormat="1" ht="14.25" customHeight="1"/>
    <row r="198" customFormat="1" ht="14.25" customHeight="1"/>
    <row r="199" customFormat="1" ht="14.25" customHeight="1"/>
    <row r="200" customFormat="1" ht="14.25" customHeight="1"/>
    <row r="201" customFormat="1" ht="14.25" customHeight="1"/>
    <row r="202" customFormat="1" ht="14.25" customHeight="1"/>
    <row r="203" customFormat="1" ht="14.25" customHeight="1"/>
    <row r="204" customFormat="1" ht="14.25" customHeight="1"/>
    <row r="205" customFormat="1" ht="14.25" customHeight="1"/>
    <row r="206" customFormat="1" ht="14.25" customHeight="1"/>
    <row r="207" customFormat="1" ht="14.25" customHeight="1"/>
    <row r="208" customFormat="1" ht="14.25" customHeight="1"/>
    <row r="209" customFormat="1" ht="14.25" customHeight="1"/>
    <row r="210" customFormat="1" ht="14.25" customHeight="1"/>
    <row r="211" customFormat="1" ht="14.25" customHeight="1"/>
    <row r="212" customFormat="1" ht="14.25" customHeight="1"/>
    <row r="213" customFormat="1" ht="14.25" customHeight="1"/>
    <row r="214" customFormat="1" ht="14.25" customHeight="1"/>
    <row r="215" customFormat="1" ht="14.25" customHeight="1"/>
    <row r="216" customFormat="1" ht="14.25" customHeight="1"/>
    <row r="217" customFormat="1" ht="14.25" customHeight="1"/>
    <row r="218" customFormat="1" ht="14.25" customHeight="1"/>
    <row r="219" customFormat="1" ht="14.25" customHeight="1"/>
    <row r="220" customFormat="1" ht="14.25" customHeight="1"/>
    <row r="221" customFormat="1" ht="14.25" customHeight="1"/>
    <row r="222" customFormat="1" ht="14.25" customHeight="1"/>
    <row r="223" customFormat="1" ht="14.25" customHeight="1"/>
    <row r="224" customFormat="1" ht="14.25" customHeight="1"/>
    <row r="225" customFormat="1" ht="14.25" customHeight="1"/>
    <row r="226" customFormat="1" ht="14.25" customHeight="1"/>
    <row r="227" customFormat="1" ht="14.25" customHeight="1"/>
    <row r="228" customFormat="1" ht="14.25" customHeight="1"/>
    <row r="229" customFormat="1" ht="14.25" customHeight="1"/>
    <row r="230" customFormat="1" ht="14.25" customHeight="1"/>
    <row r="231" customFormat="1" ht="14.25" customHeight="1"/>
    <row r="232" customFormat="1" ht="14.25" customHeight="1"/>
    <row r="233" customFormat="1" ht="14.25" customHeight="1"/>
    <row r="234" customFormat="1" ht="14.25" customHeight="1"/>
    <row r="235" customFormat="1" ht="14.25" customHeight="1"/>
    <row r="236" customFormat="1" ht="14.25" customHeight="1"/>
    <row r="237" customFormat="1" ht="14.25" customHeight="1"/>
    <row r="238" customFormat="1" ht="14.25" customHeight="1"/>
    <row r="239" customFormat="1" ht="14.25" customHeight="1"/>
    <row r="240" customFormat="1" ht="14.25" customHeight="1"/>
    <row r="241" customFormat="1" ht="14.25" customHeight="1"/>
    <row r="242" customFormat="1" ht="14.25" customHeight="1"/>
    <row r="243" customFormat="1" ht="14.25" customHeight="1"/>
    <row r="244" customFormat="1" ht="14.25" customHeight="1"/>
    <row r="245" customFormat="1" ht="14.25" customHeight="1"/>
    <row r="246" customFormat="1" ht="14.25" customHeight="1"/>
    <row r="247" customFormat="1" ht="14.25" customHeight="1"/>
    <row r="248" customFormat="1" ht="14.25" customHeight="1"/>
    <row r="249" customFormat="1" ht="14.25" customHeight="1"/>
    <row r="250" customFormat="1" ht="14.25" customHeight="1"/>
    <row r="251" customFormat="1" ht="14.25" customHeight="1"/>
    <row r="252" customFormat="1" ht="14.25" customHeight="1"/>
    <row r="253" customFormat="1" ht="14.25" customHeight="1"/>
    <row r="254" customFormat="1" ht="14.25" customHeight="1"/>
    <row r="255" customFormat="1" ht="14.25" customHeight="1"/>
    <row r="256" customFormat="1" ht="14.25" customHeight="1"/>
    <row r="257" customFormat="1" ht="14.25" customHeight="1"/>
    <row r="258" customFormat="1" ht="14.25" customHeight="1"/>
    <row r="259" customFormat="1" ht="14.25" customHeight="1"/>
    <row r="260" customFormat="1" ht="14.25" customHeight="1"/>
    <row r="261" customFormat="1" ht="14.25" customHeight="1"/>
    <row r="262" customFormat="1" ht="14.25" customHeight="1"/>
    <row r="263" customFormat="1" ht="14.25" customHeight="1"/>
    <row r="264" customFormat="1" ht="14.25" customHeight="1"/>
    <row r="265" customFormat="1" ht="14.25" customHeight="1"/>
    <row r="266" customFormat="1" ht="14.25" customHeight="1"/>
    <row r="267" customFormat="1" ht="14.25" customHeight="1"/>
    <row r="268" customFormat="1" ht="14.25" customHeight="1"/>
    <row r="269" customFormat="1" ht="14.25" customHeight="1"/>
    <row r="270" customFormat="1" ht="14.25" customHeight="1"/>
    <row r="271" customFormat="1" ht="14.25" customHeight="1"/>
    <row r="272" customFormat="1" ht="14.25" customHeight="1"/>
    <row r="273" customFormat="1" ht="14.25" customHeight="1"/>
    <row r="274" customFormat="1" ht="14.25" customHeight="1"/>
    <row r="275" customFormat="1" ht="14.25" customHeight="1"/>
    <row r="276" customFormat="1" ht="14.25" customHeight="1"/>
    <row r="277" customFormat="1" ht="14.25" customHeight="1"/>
    <row r="278" customFormat="1" ht="14.25" customHeight="1"/>
    <row r="279" customFormat="1" ht="14.25" customHeight="1"/>
    <row r="280" customFormat="1" ht="14.25" customHeight="1"/>
    <row r="281" customFormat="1" ht="14.25" customHeight="1"/>
    <row r="282" customFormat="1" ht="14.25" customHeight="1"/>
    <row r="283" customFormat="1" ht="14.25" customHeight="1"/>
    <row r="284" customFormat="1" ht="14.25" customHeight="1"/>
    <row r="285" customFormat="1" ht="14.25" customHeight="1"/>
    <row r="286" customFormat="1" ht="14.25" customHeight="1"/>
    <row r="287" customFormat="1" ht="14.25" customHeight="1"/>
    <row r="288" customFormat="1" ht="14.25" customHeight="1"/>
    <row r="289" customFormat="1" ht="14.25" customHeight="1"/>
    <row r="290" customFormat="1" ht="14.25" customHeight="1"/>
    <row r="291" customFormat="1" ht="14.25" customHeight="1"/>
    <row r="292" customFormat="1" ht="14.25" customHeight="1"/>
    <row r="293" customFormat="1" ht="14.25" customHeight="1"/>
    <row r="294" customFormat="1" ht="14.25" customHeight="1"/>
    <row r="295" customFormat="1" ht="14.25" customHeight="1"/>
    <row r="296" customFormat="1" ht="14.25" customHeight="1"/>
    <row r="297" customFormat="1" ht="14.25" customHeight="1"/>
    <row r="298" customFormat="1" ht="14.25" customHeight="1"/>
    <row r="299" customFormat="1" ht="14.25" customHeight="1"/>
    <row r="300" customFormat="1" ht="14.25" customHeight="1"/>
    <row r="301" customFormat="1" ht="14.25" customHeight="1"/>
    <row r="302" customFormat="1" ht="14.25" customHeight="1"/>
    <row r="303" customFormat="1" ht="14.25" customHeight="1"/>
    <row r="304" customFormat="1" ht="14.25" customHeight="1"/>
    <row r="305" customFormat="1" ht="14.25" customHeight="1"/>
    <row r="306" customFormat="1" ht="14.25" customHeight="1"/>
    <row r="307" customFormat="1" ht="14.25" customHeight="1"/>
    <row r="308" customFormat="1" ht="14.25" customHeight="1"/>
    <row r="309" customFormat="1" ht="14.25" customHeight="1"/>
    <row r="310" customFormat="1" ht="14.25" customHeight="1"/>
    <row r="311" customFormat="1" ht="14.25" customHeight="1"/>
    <row r="312" customFormat="1" ht="14.25" customHeight="1"/>
    <row r="313" customFormat="1" ht="14.25" customHeight="1"/>
    <row r="314" customFormat="1" ht="14.25" customHeight="1"/>
    <row r="315" customFormat="1" ht="14.25" customHeight="1"/>
    <row r="316" customFormat="1" ht="14.25" customHeight="1"/>
    <row r="317" customFormat="1" ht="14.25" customHeight="1"/>
    <row r="318" customFormat="1" ht="14.25" customHeight="1"/>
    <row r="319" customFormat="1" ht="14.25" customHeight="1"/>
    <row r="320" customFormat="1" ht="14.25" customHeight="1"/>
    <row r="321" customFormat="1" ht="14.25" customHeight="1"/>
    <row r="322" customFormat="1" ht="14.25" customHeight="1"/>
    <row r="323" customFormat="1" ht="14.25" customHeight="1"/>
    <row r="324" customFormat="1" ht="14.25" customHeight="1"/>
    <row r="325" customFormat="1" ht="14.25" customHeight="1"/>
    <row r="326" customFormat="1" ht="14.25" customHeight="1"/>
    <row r="327" customFormat="1" ht="14.25" customHeight="1"/>
    <row r="328" customFormat="1" ht="14.25" customHeight="1"/>
    <row r="329" customFormat="1" ht="14.25" customHeight="1"/>
    <row r="330" customFormat="1" ht="14.25" customHeight="1"/>
    <row r="331" customFormat="1" ht="14.25" customHeight="1"/>
    <row r="332" customFormat="1" ht="14.25" customHeight="1"/>
    <row r="333" customFormat="1" ht="14.25" customHeight="1"/>
    <row r="334" customFormat="1" ht="14.25" customHeight="1"/>
    <row r="335" customFormat="1" ht="14.25" customHeight="1"/>
    <row r="336" customFormat="1" ht="14.25" customHeight="1"/>
    <row r="337" customFormat="1" ht="14.25" customHeight="1"/>
    <row r="338" customFormat="1" ht="14.25" customHeight="1"/>
    <row r="339" customFormat="1" ht="14.25" customHeight="1"/>
    <row r="340" customFormat="1" ht="14.25" customHeight="1"/>
    <row r="341" customFormat="1" ht="14.25" customHeight="1"/>
    <row r="342" customFormat="1" ht="14.25" customHeight="1"/>
    <row r="343" customFormat="1" ht="14.25" customHeight="1"/>
    <row r="344" customFormat="1" ht="14.25" customHeight="1"/>
    <row r="345" customFormat="1" ht="14.25" customHeight="1"/>
    <row r="346" customFormat="1" ht="14.25" customHeight="1"/>
    <row r="347" customFormat="1" ht="14.25" customHeight="1"/>
    <row r="348" customFormat="1" ht="14.25" customHeight="1"/>
    <row r="349" customFormat="1" ht="14.25" customHeight="1"/>
    <row r="350" customFormat="1" ht="14.25" customHeight="1"/>
    <row r="351" customFormat="1" ht="14.25" customHeight="1"/>
    <row r="352" customFormat="1" ht="14.25" customHeight="1"/>
    <row r="353" customFormat="1" ht="14.25" customHeight="1"/>
    <row r="354" customFormat="1" ht="14.25" customHeight="1"/>
    <row r="355" customFormat="1" ht="14.25" customHeight="1"/>
    <row r="356" customFormat="1" ht="14.25" customHeight="1"/>
    <row r="357" customFormat="1" ht="14.25" customHeight="1"/>
    <row r="358" customFormat="1" ht="14.25" customHeight="1"/>
    <row r="359" customFormat="1" ht="14.25" customHeight="1"/>
    <row r="360" customFormat="1" ht="14.25" customHeight="1"/>
    <row r="361" customFormat="1" ht="14.25" customHeight="1"/>
    <row r="362" customFormat="1" ht="14.25" customHeight="1"/>
    <row r="363" customFormat="1" ht="14.25" customHeight="1"/>
    <row r="364" customFormat="1" ht="14.25" customHeight="1"/>
    <row r="365" customFormat="1" ht="14.25" customHeight="1"/>
    <row r="366" customFormat="1" ht="14.25" customHeight="1"/>
    <row r="367" customFormat="1" ht="14.25" customHeight="1"/>
    <row r="368" customFormat="1" ht="14.25" customHeight="1"/>
    <row r="369" customFormat="1" ht="14.25" customHeight="1"/>
    <row r="370" customFormat="1" ht="14.25" customHeight="1"/>
    <row r="371" customFormat="1" ht="14.25" customHeight="1"/>
    <row r="372" customFormat="1" ht="14.25" customHeight="1"/>
    <row r="373" customFormat="1" ht="14.25" customHeight="1"/>
    <row r="374" customFormat="1" ht="14.25" customHeight="1"/>
    <row r="375" customFormat="1" ht="14.25" customHeight="1"/>
    <row r="376" customFormat="1" ht="14.25" customHeight="1"/>
    <row r="377" customFormat="1" ht="14.25" customHeight="1"/>
    <row r="378" customFormat="1" ht="14.25" customHeight="1"/>
    <row r="379" customFormat="1" ht="14.25" customHeight="1"/>
    <row r="380" customFormat="1" ht="14.25" customHeight="1"/>
    <row r="381" customFormat="1" ht="14.25" customHeight="1"/>
    <row r="382" customFormat="1" ht="14.25" customHeight="1"/>
    <row r="383" customFormat="1" ht="14.25" customHeight="1"/>
    <row r="384" customFormat="1" ht="14.25" customHeight="1"/>
    <row r="385" customFormat="1" ht="14.25" customHeight="1"/>
    <row r="386" customFormat="1" ht="14.25" customHeight="1"/>
    <row r="387" customFormat="1" ht="14.25" customHeight="1"/>
    <row r="388" customFormat="1" ht="14.25" customHeight="1"/>
    <row r="389" customFormat="1" ht="14.25" customHeight="1"/>
    <row r="390" customFormat="1" ht="14.25" customHeight="1"/>
    <row r="391" customFormat="1" ht="14.25" customHeight="1"/>
    <row r="392" customFormat="1" ht="14.25" customHeight="1"/>
    <row r="393" customFormat="1" ht="14.25" customHeight="1"/>
    <row r="394" customFormat="1" ht="14.25" customHeight="1"/>
    <row r="395" customFormat="1" ht="14.25" customHeight="1"/>
    <row r="396" customFormat="1" ht="14.25" customHeight="1"/>
    <row r="397" customFormat="1" ht="14.25" customHeight="1"/>
    <row r="398" customFormat="1" ht="14.25" customHeight="1"/>
    <row r="399" customFormat="1" ht="14.25" customHeight="1"/>
    <row r="400" customFormat="1" ht="14.25" customHeight="1"/>
    <row r="401" customFormat="1" ht="14.25" customHeight="1"/>
    <row r="402" customFormat="1" ht="14.25" customHeight="1"/>
    <row r="403" customFormat="1" ht="14.25" customHeight="1"/>
    <row r="404" customFormat="1" ht="14.25" customHeight="1"/>
    <row r="405" customFormat="1" ht="14.25" customHeight="1"/>
    <row r="406" customFormat="1" ht="14.25" customHeight="1"/>
    <row r="407" customFormat="1" ht="14.25" customHeight="1"/>
    <row r="408" customFormat="1" ht="14.25" customHeight="1"/>
    <row r="409" customFormat="1" ht="14.25" customHeight="1"/>
    <row r="410" customFormat="1" ht="14.25" customHeight="1"/>
    <row r="411" customFormat="1" ht="14.25" customHeight="1"/>
    <row r="412" customFormat="1" ht="14.25" customHeight="1"/>
    <row r="413" customFormat="1" ht="14.25" customHeight="1"/>
    <row r="414" customFormat="1" ht="14.25" customHeight="1"/>
    <row r="415" customFormat="1" ht="14.25" customHeight="1"/>
    <row r="416" customFormat="1" ht="14.25" customHeight="1"/>
    <row r="417" customFormat="1" ht="14.25" customHeight="1"/>
    <row r="418" customFormat="1" ht="14.25" customHeight="1"/>
    <row r="419" customFormat="1" ht="14.25" customHeight="1"/>
    <row r="420" customFormat="1" ht="14.25" customHeight="1"/>
    <row r="421" customFormat="1" ht="14.25" customHeight="1"/>
    <row r="422" customFormat="1" ht="14.25" customHeight="1"/>
    <row r="423" customFormat="1" ht="14.25" customHeight="1"/>
    <row r="424" customFormat="1" ht="14.25" customHeight="1"/>
    <row r="425" customFormat="1" ht="14.25" customHeight="1"/>
    <row r="426" customFormat="1" ht="14.25" customHeight="1"/>
    <row r="427" customFormat="1" ht="14.25" customHeight="1"/>
    <row r="428" customFormat="1" ht="14.25" customHeight="1"/>
    <row r="429" customFormat="1" ht="14.25" customHeight="1"/>
    <row r="430" customFormat="1" ht="14.25" customHeight="1"/>
    <row r="431" customFormat="1" ht="14.25" customHeight="1"/>
    <row r="432" customFormat="1" ht="14.25" customHeight="1"/>
    <row r="433" customFormat="1" ht="14.25" customHeight="1"/>
    <row r="434" customFormat="1" ht="14.25" customHeight="1"/>
    <row r="435" customFormat="1" ht="14.25" customHeight="1"/>
    <row r="436" customFormat="1" ht="14.25" customHeight="1"/>
    <row r="437" customFormat="1" ht="14.25" customHeight="1"/>
    <row r="438" customFormat="1" ht="14.25" customHeight="1"/>
    <row r="439" customFormat="1" ht="14.25" customHeight="1"/>
    <row r="440" customFormat="1" ht="14.25" customHeight="1"/>
    <row r="441" customFormat="1" ht="14.25" customHeight="1"/>
    <row r="442" customFormat="1" ht="14.25" customHeight="1"/>
    <row r="443" customFormat="1" ht="14.25" customHeight="1"/>
    <row r="444" customFormat="1" ht="14.25" customHeight="1"/>
    <row r="445" customFormat="1" ht="14.25" customHeight="1"/>
    <row r="446" customFormat="1" ht="14.25" customHeight="1"/>
    <row r="447" customFormat="1" ht="14.25" customHeight="1"/>
    <row r="448" customFormat="1" ht="14.25" customHeight="1"/>
    <row r="449" customFormat="1" ht="14.25" customHeight="1"/>
    <row r="450" customFormat="1" ht="14.25" customHeight="1"/>
    <row r="451" customFormat="1" ht="14.25" customHeight="1"/>
    <row r="452" customFormat="1" ht="14.25" customHeight="1"/>
    <row r="453" customFormat="1" ht="14.25" customHeight="1"/>
    <row r="454" customFormat="1" ht="14.25" customHeight="1"/>
    <row r="455" customFormat="1" ht="14.25" customHeight="1"/>
    <row r="456" customFormat="1" ht="14.25" customHeight="1"/>
    <row r="457" customFormat="1" ht="14.25" customHeight="1"/>
    <row r="458" customFormat="1" ht="14.25" customHeight="1"/>
    <row r="459" customFormat="1" ht="14.25" customHeight="1"/>
    <row r="460" customFormat="1" ht="14.25" customHeight="1"/>
    <row r="461" customFormat="1" ht="14.25" customHeight="1"/>
    <row r="462" customFormat="1" ht="14.25" customHeight="1"/>
    <row r="463" customFormat="1" ht="14.25" customHeight="1"/>
    <row r="464" customFormat="1" ht="14.25" customHeight="1"/>
    <row r="465" customFormat="1" ht="14.25" customHeight="1"/>
    <row r="466" customFormat="1" ht="14.25" customHeight="1"/>
    <row r="467" customFormat="1" ht="14.25" customHeight="1"/>
    <row r="468" customFormat="1" ht="14.25" customHeight="1"/>
    <row r="469" customFormat="1" ht="14.25" customHeight="1"/>
    <row r="470" customFormat="1" ht="14.25" customHeight="1"/>
    <row r="471" customFormat="1" ht="14.25" customHeight="1"/>
    <row r="472" customFormat="1" ht="14.25" customHeight="1"/>
    <row r="473" customFormat="1" ht="14.25" customHeight="1"/>
    <row r="474" customFormat="1" ht="14.25" customHeight="1"/>
    <row r="475" customFormat="1" ht="14.25" customHeight="1"/>
    <row r="476" customFormat="1" ht="14.25" customHeight="1"/>
    <row r="477" customFormat="1" ht="14.25" customHeight="1"/>
    <row r="478" customFormat="1" ht="14.25" customHeight="1"/>
    <row r="479" customFormat="1" ht="14.25" customHeight="1"/>
    <row r="480" customFormat="1" ht="14.25" customHeight="1"/>
    <row r="481" customFormat="1" ht="14.25" customHeight="1"/>
    <row r="482" customFormat="1" ht="14.25" customHeight="1"/>
    <row r="483" customFormat="1" ht="14.25" customHeight="1"/>
    <row r="484" customFormat="1" ht="14.25" customHeight="1"/>
    <row r="485" customFormat="1" ht="14.25" customHeight="1"/>
    <row r="486" customFormat="1" ht="14.25" customHeight="1"/>
    <row r="487" customFormat="1" ht="14.25" customHeight="1"/>
    <row r="488" customFormat="1" ht="14.25" customHeight="1"/>
    <row r="489" customFormat="1" ht="14.25" customHeight="1"/>
    <row r="490" customFormat="1" ht="14.25" customHeight="1"/>
    <row r="491" customFormat="1" ht="14.25" customHeight="1"/>
    <row r="492" customFormat="1" ht="14.25" customHeight="1"/>
    <row r="493" customFormat="1" ht="14.25" customHeight="1"/>
    <row r="494" customFormat="1" ht="14.25" customHeight="1"/>
    <row r="495" customFormat="1" ht="14.25" customHeight="1"/>
    <row r="496" customFormat="1" ht="14.25" customHeight="1"/>
    <row r="497" customFormat="1" ht="14.25" customHeight="1"/>
    <row r="498" customFormat="1" ht="14.25" customHeight="1"/>
    <row r="499" customFormat="1" ht="14.25" customHeight="1"/>
    <row r="500" customFormat="1" ht="14.25" customHeight="1"/>
    <row r="501" customFormat="1" ht="14.25" customHeight="1"/>
    <row r="502" customFormat="1" ht="14.25" customHeight="1"/>
    <row r="503" customFormat="1" ht="14.25" customHeight="1"/>
    <row r="504" customFormat="1" ht="14.25" customHeight="1"/>
    <row r="505" customFormat="1" ht="14.25" customHeight="1"/>
    <row r="506" customFormat="1" ht="14.25" customHeight="1"/>
    <row r="507" customFormat="1" ht="14.25" customHeight="1"/>
    <row r="508" customFormat="1" ht="14.25" customHeight="1"/>
    <row r="509" customFormat="1" ht="14.25" customHeight="1"/>
    <row r="510" customFormat="1" ht="14.25" customHeight="1"/>
    <row r="511" customFormat="1" ht="14.25" customHeight="1"/>
    <row r="512" customFormat="1" ht="14.25" customHeight="1"/>
    <row r="513" customFormat="1" ht="14.25" customHeight="1"/>
    <row r="514" customFormat="1" ht="14.25" customHeight="1"/>
    <row r="515" customFormat="1" ht="14.25" customHeight="1"/>
    <row r="516" customFormat="1" ht="14.25" customHeight="1"/>
    <row r="517" customFormat="1" ht="14.25" customHeight="1"/>
    <row r="518" customFormat="1" ht="14.25" customHeight="1"/>
    <row r="519" customFormat="1" ht="14.25" customHeight="1"/>
    <row r="520" customFormat="1" ht="14.25" customHeight="1"/>
    <row r="521" customFormat="1" ht="14.25" customHeight="1"/>
    <row r="522" customFormat="1" ht="14.25" customHeight="1"/>
    <row r="523" customFormat="1" ht="14.25" customHeight="1"/>
    <row r="524" customFormat="1" ht="14.25" customHeight="1"/>
    <row r="525" customFormat="1" ht="14.25" customHeight="1"/>
    <row r="526" customFormat="1" ht="14.25" customHeight="1"/>
    <row r="527" customFormat="1" ht="14.25" customHeight="1"/>
    <row r="528" customFormat="1" ht="14.25" customHeight="1"/>
    <row r="529" customFormat="1" ht="14.25" customHeight="1"/>
    <row r="530" customFormat="1" ht="14.25" customHeight="1"/>
    <row r="531" customFormat="1" ht="14.25" customHeight="1"/>
    <row r="532" customFormat="1" ht="14.25" customHeight="1"/>
    <row r="533" customFormat="1" ht="14.25" customHeight="1"/>
    <row r="534" customFormat="1" ht="14.25" customHeight="1"/>
    <row r="535" customFormat="1" ht="14.25" customHeight="1"/>
    <row r="536" customFormat="1" ht="14.25" customHeight="1"/>
    <row r="537" customFormat="1" ht="14.25" customHeight="1"/>
    <row r="538" customFormat="1" ht="14.25" customHeight="1"/>
    <row r="539" customFormat="1" ht="14.25" customHeight="1"/>
    <row r="540" customFormat="1" ht="14.25" customHeight="1"/>
    <row r="541" customFormat="1" ht="14.25" customHeight="1"/>
    <row r="542" customFormat="1" ht="14.25" customHeight="1"/>
    <row r="543" customFormat="1" ht="14.25" customHeight="1"/>
    <row r="544" customFormat="1" ht="14.25" customHeight="1"/>
    <row r="545" customFormat="1" ht="14.25" customHeight="1"/>
    <row r="546" customFormat="1" ht="14.25" customHeight="1"/>
    <row r="547" customFormat="1" ht="14.25" customHeight="1"/>
    <row r="548" customFormat="1" ht="14.25" customHeight="1"/>
    <row r="549" customFormat="1" ht="14.25" customHeight="1"/>
    <row r="550" customFormat="1" ht="14.25" customHeight="1"/>
    <row r="551" customFormat="1" ht="14.25" customHeight="1"/>
    <row r="552" customFormat="1" ht="14.25" customHeight="1"/>
    <row r="553" customFormat="1" ht="14.25" customHeight="1"/>
    <row r="554" customFormat="1" ht="14.25" customHeight="1"/>
    <row r="555" customFormat="1" ht="14.25" customHeight="1"/>
    <row r="556" customFormat="1" ht="14.25" customHeight="1"/>
    <row r="557" customFormat="1" ht="14.25" customHeight="1"/>
    <row r="558" customFormat="1" ht="14.25" customHeight="1"/>
    <row r="559" customFormat="1" ht="14.25" customHeight="1"/>
    <row r="560" customFormat="1" ht="14.25" customHeight="1"/>
    <row r="561" customFormat="1" ht="14.25" customHeight="1"/>
    <row r="562" customFormat="1" ht="14.25" customHeight="1"/>
    <row r="563" customFormat="1" ht="14.25" customHeight="1"/>
    <row r="564" customFormat="1" ht="14.25" customHeight="1"/>
    <row r="565" customFormat="1" ht="14.25" customHeight="1"/>
    <row r="566" customFormat="1" ht="14.25" customHeight="1"/>
    <row r="567" customFormat="1" ht="14.25" customHeight="1"/>
    <row r="568" customFormat="1" ht="14.25" customHeight="1"/>
    <row r="569" customFormat="1" ht="14.25" customHeight="1"/>
    <row r="570" customFormat="1" ht="14.25" customHeight="1"/>
    <row r="571" customFormat="1" ht="14.25" customHeight="1"/>
    <row r="572" customFormat="1" ht="14.25" customHeight="1"/>
    <row r="573" customFormat="1" ht="14.25" customHeight="1"/>
    <row r="574" customFormat="1" ht="14.25" customHeight="1"/>
    <row r="575" customFormat="1" ht="14.25" customHeight="1"/>
    <row r="576" customFormat="1" ht="14.25" customHeight="1"/>
    <row r="577" customFormat="1" ht="14.25" customHeight="1"/>
    <row r="578" customFormat="1" ht="14.25" customHeight="1"/>
    <row r="579" customFormat="1" ht="14.25" customHeight="1"/>
    <row r="580" customFormat="1" ht="14.25" customHeight="1"/>
    <row r="581" customFormat="1" ht="14.25" customHeight="1"/>
    <row r="582" customFormat="1" ht="14.25" customHeight="1"/>
    <row r="583" customFormat="1" ht="14.25" customHeight="1"/>
    <row r="584" customFormat="1" ht="14.25" customHeight="1"/>
    <row r="585" customFormat="1" ht="14.25" customHeight="1"/>
    <row r="586" customFormat="1" ht="14.25" customHeight="1"/>
    <row r="587" customFormat="1" ht="14.25" customHeight="1"/>
    <row r="588" customFormat="1" ht="14.25" customHeight="1"/>
    <row r="589" customFormat="1" ht="14.25" customHeight="1"/>
    <row r="590" customFormat="1" ht="14.25" customHeight="1"/>
    <row r="591" customFormat="1" ht="14.25" customHeight="1"/>
    <row r="592" customFormat="1" ht="14.25" customHeight="1"/>
    <row r="593" customFormat="1" ht="14.25" customHeight="1"/>
    <row r="594" customFormat="1" ht="14.25" customHeight="1"/>
    <row r="595" customFormat="1" ht="14.25" customHeight="1"/>
    <row r="596" customFormat="1" ht="14.25" customHeight="1"/>
    <row r="597" customFormat="1" ht="14.25" customHeight="1"/>
    <row r="598" customFormat="1" ht="14.25" customHeight="1"/>
    <row r="599" customFormat="1" ht="14.25" customHeight="1"/>
    <row r="600" customFormat="1" ht="14.25" customHeight="1"/>
    <row r="601" customFormat="1" ht="14.25" customHeight="1"/>
    <row r="602" customFormat="1" ht="14.25" customHeight="1"/>
    <row r="603" customFormat="1" ht="14.25" customHeight="1"/>
    <row r="604" customFormat="1" ht="14.25" customHeight="1"/>
    <row r="605" customFormat="1" ht="14.25" customHeight="1"/>
    <row r="606" customFormat="1" ht="14.25" customHeight="1"/>
    <row r="607" customFormat="1" ht="14.25" customHeight="1"/>
    <row r="608" customFormat="1" ht="14.25" customHeight="1"/>
    <row r="609" customFormat="1" ht="14.25" customHeight="1"/>
    <row r="610" customFormat="1" ht="14.25" customHeight="1"/>
    <row r="611" customFormat="1" ht="14.25" customHeight="1"/>
    <row r="612" customFormat="1" ht="14.25" customHeight="1"/>
    <row r="613" customFormat="1" ht="14.25" customHeight="1"/>
    <row r="614" customFormat="1" ht="14.25" customHeight="1"/>
    <row r="615" customFormat="1" ht="14.25" customHeight="1"/>
    <row r="616" customFormat="1" ht="14.25" customHeight="1"/>
    <row r="617" customFormat="1" ht="14.25" customHeight="1"/>
    <row r="618" customFormat="1" ht="14.25" customHeight="1"/>
    <row r="619" customFormat="1" ht="14.25" customHeight="1"/>
    <row r="620" customFormat="1" ht="14.25" customHeight="1"/>
    <row r="621" customFormat="1" ht="14.25" customHeight="1"/>
    <row r="622" customFormat="1" ht="14.25" customHeight="1"/>
    <row r="623" customFormat="1" ht="14.25" customHeight="1"/>
    <row r="624" customFormat="1" ht="14.25" customHeight="1"/>
    <row r="625" customFormat="1" ht="14.25" customHeight="1"/>
    <row r="626" customFormat="1" ht="14.25" customHeight="1"/>
    <row r="627" customFormat="1" ht="14.25" customHeight="1"/>
    <row r="628" customFormat="1" ht="14.25" customHeight="1"/>
    <row r="629" customFormat="1" ht="14.25" customHeight="1"/>
    <row r="630" customFormat="1" ht="14.25" customHeight="1"/>
    <row r="631" customFormat="1" ht="14.25" customHeight="1"/>
    <row r="632" customFormat="1" ht="14.25" customHeight="1"/>
    <row r="633" customFormat="1" ht="14.25" customHeight="1"/>
    <row r="634" customFormat="1" ht="14.25" customHeight="1"/>
    <row r="635" customFormat="1" ht="14.25" customHeight="1"/>
    <row r="636" customFormat="1" ht="14.25" customHeight="1"/>
    <row r="637" customFormat="1" ht="14.25" customHeight="1"/>
    <row r="638" customFormat="1" ht="14.25" customHeight="1"/>
    <row r="639" customFormat="1" ht="14.25" customHeight="1"/>
    <row r="640" customFormat="1" ht="14.25" customHeight="1"/>
    <row r="641" customFormat="1" ht="14.25" customHeight="1"/>
    <row r="642" customFormat="1" ht="14.25" customHeight="1"/>
    <row r="643" customFormat="1" ht="14.25" customHeight="1"/>
    <row r="644" customFormat="1" ht="14.25" customHeight="1"/>
    <row r="645" customFormat="1" ht="14.25" customHeight="1"/>
    <row r="646" customFormat="1" ht="14.25" customHeight="1"/>
    <row r="647" customFormat="1" ht="14.25" customHeight="1"/>
    <row r="648" customFormat="1" ht="14.25" customHeight="1"/>
    <row r="649" customFormat="1" ht="14.25" customHeight="1"/>
    <row r="650" customFormat="1" ht="14.25" customHeight="1"/>
    <row r="651" customFormat="1" ht="14.25" customHeight="1"/>
    <row r="652" customFormat="1" ht="14.25" customHeight="1"/>
    <row r="653" customFormat="1" ht="14.25" customHeight="1"/>
    <row r="654" customFormat="1" ht="14.25" customHeight="1"/>
    <row r="655" customFormat="1" ht="14.25" customHeight="1"/>
    <row r="656" customFormat="1" ht="14.25" customHeight="1"/>
    <row r="657" customFormat="1" ht="14.25" customHeight="1"/>
    <row r="658" customFormat="1" ht="14.25" customHeight="1"/>
    <row r="659" customFormat="1" ht="14.25" customHeight="1"/>
    <row r="660" customFormat="1" ht="14.25" customHeight="1"/>
    <row r="661" customFormat="1" ht="14.25" customHeight="1"/>
    <row r="662" customFormat="1" ht="14.25" customHeight="1"/>
    <row r="663" customFormat="1" ht="14.25" customHeight="1"/>
    <row r="664" customFormat="1" ht="14.25" customHeight="1"/>
    <row r="665" customFormat="1" ht="14.25" customHeight="1"/>
    <row r="666" customFormat="1" ht="14.25" customHeight="1"/>
    <row r="667" customFormat="1" ht="14.25" customHeight="1"/>
    <row r="668" customFormat="1" ht="14.25" customHeight="1"/>
    <row r="669" customFormat="1" ht="14.25" customHeight="1"/>
    <row r="670" customFormat="1" ht="14.25" customHeight="1"/>
    <row r="671" customFormat="1" ht="14.25" customHeight="1"/>
    <row r="672" customFormat="1" ht="14.25" customHeight="1"/>
    <row r="673" customFormat="1" ht="14.25" customHeight="1"/>
    <row r="674" customFormat="1" ht="14.25" customHeight="1"/>
    <row r="675" customFormat="1" ht="14.25" customHeight="1"/>
    <row r="676" customFormat="1" ht="14.25" customHeight="1"/>
    <row r="677" customFormat="1" ht="14.25" customHeight="1"/>
    <row r="678" customFormat="1" ht="14.25" customHeight="1"/>
    <row r="679" customFormat="1" ht="14.25" customHeight="1"/>
    <row r="680" customFormat="1" ht="14.25" customHeight="1"/>
    <row r="681" customFormat="1" ht="14.25" customHeight="1"/>
    <row r="682" customFormat="1" ht="14.25" customHeight="1"/>
    <row r="683" customFormat="1" ht="14.25" customHeight="1"/>
    <row r="684" customFormat="1" ht="14.25" customHeight="1"/>
    <row r="685" customFormat="1" ht="14.25" customHeight="1"/>
    <row r="686" customFormat="1" ht="14.25" customHeight="1"/>
    <row r="687" customFormat="1" ht="14.25" customHeight="1"/>
    <row r="688" customFormat="1" ht="14.25" customHeight="1"/>
    <row r="689" customFormat="1" ht="14.25" customHeight="1"/>
    <row r="690" customFormat="1" ht="14.25" customHeight="1"/>
    <row r="691" customFormat="1" ht="14.25" customHeight="1"/>
    <row r="692" customFormat="1" ht="14.25" customHeight="1"/>
    <row r="693" customFormat="1" ht="14.25" customHeight="1"/>
    <row r="694" customFormat="1" ht="14.25" customHeight="1"/>
    <row r="695" customFormat="1" ht="14.25" customHeight="1"/>
    <row r="696" customFormat="1" ht="14.25" customHeight="1"/>
    <row r="697" customFormat="1" ht="14.25" customHeight="1"/>
    <row r="698" customFormat="1" ht="14.25" customHeight="1"/>
    <row r="699" customFormat="1" ht="14.25" customHeight="1"/>
    <row r="700" customFormat="1" ht="14.25" customHeight="1"/>
    <row r="701" customFormat="1" ht="14.25" customHeight="1"/>
    <row r="702" customFormat="1" ht="14.25" customHeight="1"/>
    <row r="703" customFormat="1" ht="14.25" customHeight="1"/>
    <row r="704" customFormat="1" ht="14.25" customHeight="1"/>
    <row r="705" customFormat="1" ht="14.25" customHeight="1"/>
    <row r="706" customFormat="1" ht="14.25" customHeight="1"/>
    <row r="707" customFormat="1" ht="14.25" customHeight="1"/>
    <row r="708" customFormat="1" ht="14.25" customHeight="1"/>
    <row r="709" customFormat="1" ht="14.25" customHeight="1"/>
    <row r="710" customFormat="1" ht="14.25" customHeight="1"/>
    <row r="711" customFormat="1" ht="14.25" customHeight="1"/>
    <row r="712" customFormat="1" ht="14.25" customHeight="1"/>
    <row r="713" customFormat="1" ht="14.25" customHeight="1"/>
    <row r="714" customFormat="1" ht="14.25" customHeight="1"/>
    <row r="715" customFormat="1" ht="14.25" customHeight="1"/>
    <row r="716" customFormat="1" ht="14.25" customHeight="1"/>
    <row r="717" customFormat="1" ht="14.25" customHeight="1"/>
    <row r="718" customFormat="1" ht="14.25" customHeight="1"/>
    <row r="719" customFormat="1" ht="14.25" customHeight="1"/>
    <row r="720" customFormat="1" ht="14.25" customHeight="1"/>
    <row r="721" customFormat="1" ht="14.25" customHeight="1"/>
    <row r="722" customFormat="1" ht="14.25" customHeight="1"/>
    <row r="723" customFormat="1" ht="14.25" customHeight="1"/>
    <row r="724" customFormat="1" ht="14.25" customHeight="1"/>
    <row r="725" customFormat="1" ht="14.25" customHeight="1"/>
    <row r="726" customFormat="1" ht="14.25" customHeight="1"/>
    <row r="727" customFormat="1" ht="14.25" customHeight="1"/>
    <row r="728" customFormat="1" ht="14.25" customHeight="1"/>
    <row r="729" customFormat="1" ht="14.25" customHeight="1"/>
    <row r="730" customFormat="1" ht="14.25" customHeight="1"/>
    <row r="731" customFormat="1" ht="14.25" customHeight="1"/>
    <row r="732" customFormat="1" ht="14.25" customHeight="1"/>
    <row r="733" customFormat="1" ht="14.25" customHeight="1"/>
    <row r="734" customFormat="1" ht="14.25" customHeight="1"/>
    <row r="735" customFormat="1" ht="14.25" customHeight="1"/>
    <row r="736" customFormat="1" ht="14.25" customHeight="1"/>
    <row r="737" customFormat="1" ht="14.25" customHeight="1"/>
    <row r="738" customFormat="1" ht="14.25" customHeight="1"/>
    <row r="739" customFormat="1" ht="14.25" customHeight="1"/>
    <row r="740" customFormat="1" ht="14.25" customHeight="1"/>
    <row r="741" customFormat="1" ht="14.25" customHeight="1"/>
    <row r="742" customFormat="1" ht="14.25" customHeight="1"/>
    <row r="743" customFormat="1" ht="14.25" customHeight="1"/>
    <row r="744" customFormat="1" ht="14.25" customHeight="1"/>
    <row r="745" customFormat="1" ht="14.25" customHeight="1"/>
    <row r="746" customFormat="1" ht="14.25" customHeight="1"/>
    <row r="747" customFormat="1" ht="14.25" customHeight="1"/>
    <row r="748" customFormat="1" ht="14.25" customHeight="1"/>
    <row r="749" customFormat="1" ht="14.25" customHeight="1"/>
    <row r="750" customFormat="1" ht="14.25" customHeight="1"/>
    <row r="751" customFormat="1" ht="14.25" customHeight="1"/>
    <row r="752" customFormat="1" ht="14.25" customHeight="1"/>
    <row r="753" customFormat="1" ht="14.25" customHeight="1"/>
    <row r="754" customFormat="1" ht="14.25" customHeight="1"/>
    <row r="755" customFormat="1" ht="14.25" customHeight="1"/>
    <row r="756" customFormat="1" ht="14.25" customHeight="1"/>
    <row r="757" customFormat="1" ht="14.25" customHeight="1"/>
    <row r="758" customFormat="1" ht="14.25" customHeight="1"/>
    <row r="759" customFormat="1" ht="14.25" customHeight="1"/>
    <row r="760" customFormat="1" ht="14.25" customHeight="1"/>
    <row r="761" customFormat="1" ht="14.25" customHeight="1"/>
    <row r="762" customFormat="1" ht="14.25" customHeight="1"/>
    <row r="763" customFormat="1" ht="14.25" customHeight="1"/>
    <row r="764" customFormat="1" ht="14.25" customHeight="1"/>
    <row r="765" customFormat="1" ht="14.25" customHeight="1"/>
    <row r="766" customFormat="1" ht="14.25" customHeight="1"/>
    <row r="767" customFormat="1" ht="14.25" customHeight="1"/>
    <row r="768" customFormat="1" ht="14.25" customHeight="1"/>
    <row r="769" customFormat="1" ht="14.25" customHeight="1"/>
    <row r="770" customFormat="1" ht="14.25" customHeight="1"/>
    <row r="771" customFormat="1" ht="14.25" customHeight="1"/>
    <row r="772" customFormat="1" ht="14.25" customHeight="1"/>
    <row r="773" customFormat="1" ht="14.25" customHeight="1"/>
    <row r="774" customFormat="1" ht="14.25" customHeight="1"/>
    <row r="775" customFormat="1" ht="14.25" customHeight="1"/>
    <row r="776" customFormat="1" ht="14.25" customHeight="1"/>
    <row r="777" customFormat="1" ht="14.25" customHeight="1"/>
    <row r="778" customFormat="1" ht="14.25" customHeight="1"/>
    <row r="779" customFormat="1" ht="14.25" customHeight="1"/>
    <row r="780" customFormat="1" ht="14.25" customHeight="1"/>
    <row r="781" customFormat="1" ht="14.25" customHeight="1"/>
    <row r="782" customFormat="1" ht="14.25" customHeight="1"/>
    <row r="783" customFormat="1" ht="14.25" customHeight="1"/>
    <row r="784" customFormat="1" ht="14.25" customHeight="1"/>
    <row r="785" customFormat="1" ht="14.25" customHeight="1"/>
    <row r="786" customFormat="1" ht="14.25" customHeight="1"/>
    <row r="787" customFormat="1" ht="14.25" customHeight="1"/>
    <row r="788" customFormat="1" ht="14.25" customHeight="1"/>
    <row r="789" customFormat="1" ht="14.25" customHeight="1"/>
    <row r="790" customFormat="1" ht="14.25" customHeight="1"/>
    <row r="791" customFormat="1" ht="14.25" customHeight="1"/>
    <row r="792" customFormat="1" ht="14.25" customHeight="1"/>
    <row r="793" customFormat="1" ht="14.25" customHeight="1"/>
    <row r="794" customFormat="1" ht="14.25" customHeight="1"/>
    <row r="795" customFormat="1" ht="14.25" customHeight="1"/>
    <row r="796" customFormat="1" ht="14.25" customHeight="1"/>
    <row r="797" customFormat="1" ht="14.25" customHeight="1"/>
    <row r="798" customFormat="1" ht="14.25" customHeight="1"/>
    <row r="799" customFormat="1" ht="14.25" customHeight="1"/>
    <row r="800" customFormat="1" ht="14.25" customHeight="1"/>
    <row r="801" customFormat="1" ht="14.25" customHeight="1"/>
    <row r="802" customFormat="1" ht="14.25" customHeight="1"/>
    <row r="803" customFormat="1" ht="14.25" customHeight="1"/>
    <row r="804" customFormat="1" ht="14.25" customHeight="1"/>
    <row r="805" customFormat="1" ht="14.25" customHeight="1"/>
    <row r="806" customFormat="1" ht="14.25" customHeight="1"/>
    <row r="807" customFormat="1" ht="14.25" customHeight="1"/>
    <row r="808" customFormat="1" ht="14.25" customHeight="1"/>
    <row r="809" customFormat="1" ht="14.25" customHeight="1"/>
    <row r="810" customFormat="1" ht="14.25" customHeight="1"/>
    <row r="811" customFormat="1" ht="14.25" customHeight="1"/>
    <row r="812" customFormat="1" ht="14.25" customHeight="1"/>
    <row r="813" customFormat="1" ht="14.25" customHeight="1"/>
    <row r="814" customFormat="1" ht="14.25" customHeight="1"/>
    <row r="815" customFormat="1" ht="14.25" customHeight="1"/>
    <row r="816" customFormat="1" ht="14.25" customHeight="1"/>
    <row r="817" customFormat="1" ht="14.25" customHeight="1"/>
    <row r="818" customFormat="1" ht="14.25" customHeight="1"/>
    <row r="819" customFormat="1" ht="14.25" customHeight="1"/>
    <row r="820" customFormat="1" ht="14.25" customHeight="1"/>
    <row r="821" customFormat="1" ht="14.25" customHeight="1"/>
    <row r="822" customFormat="1" ht="14.25" customHeight="1"/>
    <row r="823" customFormat="1" ht="14.25" customHeight="1"/>
    <row r="824" customFormat="1" ht="14.25" customHeight="1"/>
    <row r="825" customFormat="1" ht="14.25" customHeight="1"/>
    <row r="826" customFormat="1" ht="14.25" customHeight="1"/>
    <row r="827" customFormat="1" ht="14.25" customHeight="1"/>
    <row r="828" customFormat="1" ht="14.25" customHeight="1"/>
    <row r="829" customFormat="1" ht="14.25" customHeight="1"/>
    <row r="830" customFormat="1" ht="14.25" customHeight="1"/>
    <row r="831" customFormat="1" ht="14.25" customHeight="1"/>
    <row r="832" customFormat="1" ht="14.25" customHeight="1"/>
    <row r="833" customFormat="1" ht="14.25" customHeight="1"/>
    <row r="834" customFormat="1" ht="14.25" customHeight="1"/>
    <row r="835" customFormat="1" ht="14.25" customHeight="1"/>
    <row r="836" customFormat="1" ht="14.25" customHeight="1"/>
    <row r="837" customFormat="1" ht="14.25" customHeight="1"/>
    <row r="838" customFormat="1" ht="14.25" customHeight="1"/>
    <row r="839" customFormat="1" ht="14.25" customHeight="1"/>
    <row r="840" customFormat="1" ht="14.25" customHeight="1"/>
    <row r="841" customFormat="1" ht="14.25" customHeight="1"/>
    <row r="842" customFormat="1" ht="14.25" customHeight="1"/>
    <row r="843" customFormat="1" ht="14.25" customHeight="1"/>
    <row r="844" customFormat="1" ht="14.25" customHeight="1"/>
    <row r="845" customFormat="1" ht="14.25" customHeight="1"/>
    <row r="846" customFormat="1" ht="14.25" customHeight="1"/>
    <row r="847" customFormat="1" ht="14.25" customHeight="1"/>
    <row r="848" customFormat="1" ht="14.25" customHeight="1"/>
    <row r="849" customFormat="1" ht="14.25" customHeight="1"/>
    <row r="850" customFormat="1" ht="14.25" customHeight="1"/>
    <row r="851" customFormat="1" ht="14.25" customHeight="1"/>
    <row r="852" customFormat="1" ht="14.25" customHeight="1"/>
    <row r="853" customFormat="1" ht="14.25" customHeight="1"/>
    <row r="854" customFormat="1" ht="14.25" customHeight="1"/>
    <row r="855" customFormat="1" ht="14.25" customHeight="1"/>
    <row r="856" customFormat="1" ht="14.25" customHeight="1"/>
    <row r="857" customFormat="1" ht="14.25" customHeight="1"/>
    <row r="858" customFormat="1" ht="14.25" customHeight="1"/>
    <row r="859" customFormat="1" ht="14.25" customHeight="1"/>
    <row r="860" customFormat="1" ht="14.25" customHeight="1"/>
    <row r="861" customFormat="1" ht="14.25" customHeight="1"/>
    <row r="862" customFormat="1" ht="14.25" customHeight="1"/>
    <row r="863" customFormat="1" ht="14.25" customHeight="1"/>
    <row r="864" customFormat="1" ht="14.25" customHeight="1"/>
    <row r="865" customFormat="1" ht="14.25" customHeight="1"/>
    <row r="866" customFormat="1" ht="14.25" customHeight="1"/>
    <row r="867" customFormat="1" ht="14.25" customHeight="1"/>
    <row r="868" customFormat="1" ht="14.25" customHeight="1"/>
    <row r="869" customFormat="1" ht="14.25" customHeight="1"/>
    <row r="870" customFormat="1" ht="14.25" customHeight="1"/>
    <row r="871" customFormat="1" ht="14.25" customHeight="1"/>
    <row r="872" customFormat="1" ht="14.25" customHeight="1"/>
    <row r="873" customFormat="1" ht="14.25" customHeight="1"/>
    <row r="874" customFormat="1" ht="14.25" customHeight="1"/>
    <row r="875" customFormat="1" ht="14.25" customHeight="1"/>
    <row r="876" customFormat="1" ht="14.25" customHeight="1"/>
    <row r="877" customFormat="1" ht="14.25" customHeight="1"/>
    <row r="878" customFormat="1" ht="14.25" customHeight="1"/>
    <row r="879" customFormat="1" ht="14.25" customHeight="1"/>
    <row r="880" customFormat="1" ht="14.25" customHeight="1"/>
    <row r="881" customFormat="1" ht="14.25" customHeight="1"/>
    <row r="882" customFormat="1" ht="14.25" customHeight="1"/>
    <row r="883" customFormat="1" ht="14.25" customHeight="1"/>
    <row r="884" customFormat="1" ht="14.25" customHeight="1"/>
    <row r="885" customFormat="1" ht="14.25" customHeight="1"/>
    <row r="886" customFormat="1" ht="14.25" customHeight="1"/>
    <row r="887" customFormat="1" ht="14.25" customHeight="1"/>
    <row r="888" customFormat="1" ht="14.25" customHeight="1"/>
    <row r="889" customFormat="1" ht="14.25" customHeight="1"/>
    <row r="890" customFormat="1" ht="14.25" customHeight="1"/>
    <row r="891" customFormat="1" ht="14.25" customHeight="1"/>
    <row r="892" customFormat="1" ht="14.25" customHeight="1"/>
    <row r="893" customFormat="1" ht="14.25" customHeight="1"/>
    <row r="894" customFormat="1" ht="14.25" customHeight="1"/>
    <row r="895" customFormat="1" ht="14.25" customHeight="1"/>
    <row r="896" customFormat="1" ht="14.25" customHeight="1"/>
    <row r="897" customFormat="1" ht="14.25" customHeight="1"/>
    <row r="898" customFormat="1" ht="14.25" customHeight="1"/>
    <row r="899" customFormat="1" ht="14.25" customHeight="1"/>
    <row r="900" customFormat="1" ht="14.25" customHeight="1"/>
    <row r="901" customFormat="1" ht="14.25" customHeight="1"/>
    <row r="902" customFormat="1" ht="14.25" customHeight="1"/>
    <row r="903" customFormat="1" ht="14.25" customHeight="1"/>
    <row r="904" customFormat="1" ht="14.25" customHeight="1"/>
    <row r="905" customFormat="1" ht="14.25" customHeight="1"/>
    <row r="906" customFormat="1" ht="14.25" customHeight="1"/>
    <row r="907" customFormat="1" ht="14.25" customHeight="1"/>
    <row r="908" customFormat="1" ht="14.25" customHeight="1"/>
    <row r="909" customFormat="1" ht="14.25" customHeight="1"/>
    <row r="910" customFormat="1" ht="14.25" customHeight="1"/>
    <row r="911" customFormat="1" ht="14.25" customHeight="1"/>
    <row r="912" customFormat="1" ht="14.25" customHeight="1"/>
    <row r="913" customFormat="1" ht="14.25" customHeight="1"/>
    <row r="914" customFormat="1" ht="14.25" customHeight="1"/>
    <row r="915" customFormat="1" ht="14.25" customHeight="1"/>
    <row r="916" customFormat="1" ht="14.25" customHeight="1"/>
    <row r="917" customFormat="1" ht="14.25" customHeight="1"/>
    <row r="918" customFormat="1" ht="14.25" customHeight="1"/>
    <row r="919" customFormat="1" ht="14.25" customHeight="1"/>
    <row r="920" customFormat="1" ht="14.25" customHeight="1"/>
    <row r="921" customFormat="1" ht="14.25" customHeight="1"/>
    <row r="922" customFormat="1" ht="14.25" customHeight="1"/>
    <row r="923" customFormat="1" ht="14.25" customHeight="1"/>
    <row r="924" customFormat="1" ht="14.25" customHeight="1"/>
    <row r="925" customFormat="1" ht="14.25" customHeight="1"/>
    <row r="926" customFormat="1" ht="14.25" customHeight="1"/>
    <row r="927" customFormat="1" ht="14.25" customHeight="1"/>
    <row r="928" customFormat="1" ht="14.25" customHeight="1"/>
    <row r="929" customFormat="1" ht="14.25" customHeight="1"/>
    <row r="930" customFormat="1" ht="14.25" customHeight="1"/>
    <row r="931" customFormat="1" ht="14.25" customHeight="1"/>
    <row r="932" customFormat="1" ht="14.25" customHeight="1"/>
    <row r="933" customFormat="1" ht="14.25" customHeight="1"/>
    <row r="934" customFormat="1" ht="14.25" customHeight="1"/>
    <row r="935" customFormat="1" ht="14.25" customHeight="1"/>
    <row r="936" customFormat="1" ht="14.25" customHeight="1"/>
    <row r="937" customFormat="1" ht="14.25" customHeight="1"/>
    <row r="938" customFormat="1" ht="14.25" customHeight="1"/>
    <row r="939" customFormat="1" ht="14.25" customHeight="1"/>
    <row r="940" customFormat="1" ht="14.25" customHeight="1"/>
    <row r="941" customFormat="1" ht="14.25" customHeight="1"/>
    <row r="942" customFormat="1" ht="14.25" customHeight="1"/>
    <row r="943" customFormat="1" ht="14.25" customHeight="1"/>
    <row r="944" customFormat="1" ht="14.25" customHeight="1"/>
    <row r="945" customFormat="1" ht="14.25" customHeight="1"/>
    <row r="946" customFormat="1" ht="14.25" customHeight="1"/>
    <row r="947" customFormat="1" ht="14.25" customHeight="1"/>
    <row r="948" customFormat="1" ht="14.25" customHeight="1"/>
    <row r="949" customFormat="1" ht="14.25" customHeight="1"/>
    <row r="950" customFormat="1" ht="14.25" customHeight="1"/>
    <row r="951" customFormat="1" ht="14.25" customHeight="1"/>
    <row r="952" customFormat="1" ht="14.25" customHeight="1"/>
    <row r="953" customFormat="1" ht="14.25" customHeight="1"/>
    <row r="954" customFormat="1" ht="14.25" customHeight="1"/>
    <row r="955" customFormat="1" ht="14.25" customHeight="1"/>
    <row r="956" customFormat="1" ht="14.25" customHeight="1"/>
    <row r="957" customFormat="1" ht="14.25" customHeight="1"/>
    <row r="958" customFormat="1" ht="14.25" customHeight="1"/>
    <row r="959" customFormat="1" ht="14.25" customHeight="1"/>
    <row r="960" customFormat="1" ht="14.25" customHeight="1"/>
    <row r="961" customFormat="1" ht="14.25" customHeight="1"/>
    <row r="962" customFormat="1" ht="14.25" customHeight="1"/>
    <row r="963" customFormat="1" ht="14.25" customHeight="1"/>
    <row r="964" customFormat="1" ht="14.25" customHeight="1"/>
    <row r="965" customFormat="1" ht="14.25" customHeight="1"/>
    <row r="966" customFormat="1" ht="14.25" customHeight="1"/>
    <row r="967" customFormat="1" ht="14.25" customHeight="1"/>
    <row r="968" customFormat="1" ht="14.25" customHeight="1"/>
    <row r="969" customFormat="1" ht="14.25" customHeight="1"/>
    <row r="970" customFormat="1" ht="14.25" customHeight="1"/>
    <row r="971" customFormat="1" ht="14.25" customHeight="1"/>
    <row r="972" customFormat="1" ht="14.25" customHeight="1"/>
    <row r="973" customFormat="1" ht="14.25" customHeight="1"/>
    <row r="974" customFormat="1" ht="14.25" customHeight="1"/>
    <row r="975" customFormat="1" ht="14.25" customHeight="1"/>
    <row r="976" customFormat="1" ht="14.25" customHeight="1"/>
    <row r="977" customFormat="1" ht="14.25" customHeight="1"/>
    <row r="978" customFormat="1" ht="14.25" customHeight="1"/>
    <row r="979" customFormat="1" ht="14.25" customHeight="1"/>
    <row r="980" customFormat="1" ht="14.25" customHeight="1"/>
    <row r="981" customFormat="1" ht="14.25" customHeight="1"/>
    <row r="982" customFormat="1" ht="14.25" customHeight="1"/>
    <row r="983" customFormat="1" ht="14.25" customHeight="1"/>
    <row r="984" customFormat="1" ht="14.25" customHeight="1"/>
    <row r="985" customFormat="1" ht="14.25" customHeight="1"/>
    <row r="986" customFormat="1" ht="14.25" customHeight="1"/>
    <row r="987" customFormat="1" ht="14.25" customHeight="1"/>
    <row r="988" customFormat="1" ht="14.25" customHeight="1"/>
    <row r="989" customFormat="1" ht="14.25" customHeight="1"/>
    <row r="990" customFormat="1" ht="14.25" customHeight="1"/>
    <row r="991" customFormat="1" ht="14.25" customHeight="1"/>
    <row r="992" customFormat="1" ht="14.25" customHeight="1"/>
    <row r="993" customFormat="1" ht="14.25" customHeight="1"/>
    <row r="994" customFormat="1" ht="14.25" customHeight="1"/>
    <row r="995" customFormat="1" ht="14.25" customHeight="1"/>
    <row r="996" customFormat="1" ht="14.25" customHeight="1"/>
    <row r="997" customFormat="1" ht="14.25" customHeight="1"/>
    <row r="998" customFormat="1" ht="14.25" customHeight="1"/>
    <row r="999" customFormat="1" ht="14.25" customHeight="1"/>
    <row r="1000" customFormat="1" ht="14.25" customHeight="1"/>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18B74-C884-4045-AF62-8703DEA91074}">
  <sheetPr>
    <tabColor theme="7" tint="0.59999389629810485"/>
  </sheetPr>
  <dimension ref="A1:DJ339"/>
  <sheetViews>
    <sheetView topLeftCell="A18" zoomScale="70" zoomScaleNormal="70" workbookViewId="0">
      <selection activeCell="D295" sqref="D295"/>
    </sheetView>
  </sheetViews>
  <sheetFormatPr defaultColWidth="14.42578125" defaultRowHeight="14.65"/>
  <cols>
    <col min="1" max="1" width="4.140625" customWidth="1"/>
    <col min="2" max="2" width="40.7109375" customWidth="1"/>
    <col min="3" max="3" width="21.42578125" customWidth="1"/>
    <col min="4" max="4" width="7.42578125" customWidth="1"/>
    <col min="5" max="5" width="22.42578125" customWidth="1"/>
    <col min="6" max="6" width="3.28515625" customWidth="1"/>
    <col min="7" max="114" width="13" customWidth="1"/>
  </cols>
  <sheetData>
    <row r="1" spans="2:114" ht="14.25" customHeight="1"/>
    <row r="2" spans="2:114" ht="14.25" customHeight="1" thickBot="1">
      <c r="B2" s="1" t="s">
        <v>55</v>
      </c>
    </row>
    <row r="3" spans="2:114" ht="14.25" customHeight="1" thickTop="1">
      <c r="G3" s="49">
        <v>42095</v>
      </c>
      <c r="H3" s="50">
        <f t="shared" ref="H3:BS3" si="0">G4+1</f>
        <v>42102</v>
      </c>
      <c r="I3" s="50">
        <f t="shared" si="0"/>
        <v>42125</v>
      </c>
      <c r="J3" s="50">
        <f t="shared" si="0"/>
        <v>42156</v>
      </c>
      <c r="K3" s="50">
        <f t="shared" si="0"/>
        <v>42186</v>
      </c>
      <c r="L3" s="50">
        <f t="shared" si="0"/>
        <v>42217</v>
      </c>
      <c r="M3" s="50">
        <f t="shared" si="0"/>
        <v>42248</v>
      </c>
      <c r="N3" s="50">
        <f t="shared" si="0"/>
        <v>42278</v>
      </c>
      <c r="O3" s="50">
        <f t="shared" si="0"/>
        <v>42309</v>
      </c>
      <c r="P3" s="50">
        <f t="shared" si="0"/>
        <v>42339</v>
      </c>
      <c r="Q3" s="50">
        <f t="shared" si="0"/>
        <v>42370</v>
      </c>
      <c r="R3" s="50">
        <f t="shared" si="0"/>
        <v>42401</v>
      </c>
      <c r="S3" s="50">
        <f t="shared" si="0"/>
        <v>42430</v>
      </c>
      <c r="T3" s="50">
        <f t="shared" si="0"/>
        <v>42461</v>
      </c>
      <c r="U3" s="50">
        <f t="shared" si="0"/>
        <v>42491</v>
      </c>
      <c r="V3" s="50">
        <f t="shared" si="0"/>
        <v>42522</v>
      </c>
      <c r="W3" s="50">
        <f t="shared" si="0"/>
        <v>42552</v>
      </c>
      <c r="X3" s="50">
        <f t="shared" si="0"/>
        <v>42583</v>
      </c>
      <c r="Y3" s="50">
        <f t="shared" si="0"/>
        <v>42614</v>
      </c>
      <c r="Z3" s="50">
        <f t="shared" si="0"/>
        <v>42644</v>
      </c>
      <c r="AA3" s="50">
        <f t="shared" si="0"/>
        <v>42675</v>
      </c>
      <c r="AB3" s="50">
        <f t="shared" si="0"/>
        <v>42705</v>
      </c>
      <c r="AC3" s="50">
        <f t="shared" si="0"/>
        <v>42736</v>
      </c>
      <c r="AD3" s="50">
        <f t="shared" si="0"/>
        <v>42767</v>
      </c>
      <c r="AE3" s="50">
        <f t="shared" si="0"/>
        <v>42795</v>
      </c>
      <c r="AF3" s="50">
        <f t="shared" si="0"/>
        <v>42826</v>
      </c>
      <c r="AG3" s="50">
        <f t="shared" si="0"/>
        <v>42856</v>
      </c>
      <c r="AH3" s="50">
        <f t="shared" si="0"/>
        <v>42887</v>
      </c>
      <c r="AI3" s="50">
        <f t="shared" si="0"/>
        <v>42917</v>
      </c>
      <c r="AJ3" s="50">
        <f t="shared" si="0"/>
        <v>42948</v>
      </c>
      <c r="AK3" s="50">
        <f t="shared" si="0"/>
        <v>42979</v>
      </c>
      <c r="AL3" s="50">
        <f t="shared" si="0"/>
        <v>43009</v>
      </c>
      <c r="AM3" s="50">
        <f t="shared" si="0"/>
        <v>43191</v>
      </c>
      <c r="AN3" s="51">
        <f t="shared" si="0"/>
        <v>43374</v>
      </c>
      <c r="AO3" s="15">
        <f t="shared" si="0"/>
        <v>43556</v>
      </c>
      <c r="AP3" s="15">
        <f t="shared" si="0"/>
        <v>43739</v>
      </c>
      <c r="AQ3" s="15">
        <f t="shared" si="0"/>
        <v>43922</v>
      </c>
      <c r="AR3" s="15">
        <f t="shared" si="0"/>
        <v>44105</v>
      </c>
      <c r="AS3" s="15">
        <f t="shared" si="0"/>
        <v>44287</v>
      </c>
      <c r="AT3" s="15">
        <f t="shared" si="0"/>
        <v>44470</v>
      </c>
      <c r="AU3" s="15">
        <f t="shared" si="0"/>
        <v>44652</v>
      </c>
      <c r="AV3" s="15">
        <f t="shared" si="0"/>
        <v>44835</v>
      </c>
      <c r="AW3" s="15">
        <f t="shared" si="0"/>
        <v>45017</v>
      </c>
      <c r="AX3" s="15">
        <f t="shared" si="0"/>
        <v>45200</v>
      </c>
      <c r="AY3" s="15">
        <f t="shared" si="0"/>
        <v>45383</v>
      </c>
      <c r="AZ3" s="15">
        <f t="shared" si="0"/>
        <v>45566</v>
      </c>
      <c r="BA3" s="15">
        <f t="shared" si="0"/>
        <v>45748</v>
      </c>
      <c r="BB3" s="15">
        <f t="shared" si="0"/>
        <v>45931</v>
      </c>
      <c r="BC3" s="15">
        <f t="shared" si="0"/>
        <v>46113</v>
      </c>
      <c r="BD3" s="15">
        <f t="shared" si="0"/>
        <v>46296</v>
      </c>
      <c r="BE3" s="15">
        <f t="shared" si="0"/>
        <v>46478</v>
      </c>
      <c r="BF3" s="15">
        <f t="shared" si="0"/>
        <v>46661</v>
      </c>
      <c r="BG3" s="15">
        <f t="shared" si="0"/>
        <v>46844</v>
      </c>
      <c r="BH3" s="15">
        <f t="shared" si="0"/>
        <v>47027</v>
      </c>
      <c r="BI3" s="15">
        <f t="shared" si="0"/>
        <v>47209</v>
      </c>
      <c r="BJ3" s="15">
        <f t="shared" si="0"/>
        <v>47392</v>
      </c>
      <c r="BK3" s="15">
        <f t="shared" si="0"/>
        <v>47574</v>
      </c>
      <c r="BL3" s="15">
        <f t="shared" si="0"/>
        <v>47757</v>
      </c>
      <c r="BM3" s="15">
        <f t="shared" si="0"/>
        <v>47939</v>
      </c>
      <c r="BN3" s="15">
        <f t="shared" si="0"/>
        <v>48122</v>
      </c>
      <c r="BO3" s="15">
        <f t="shared" si="0"/>
        <v>48305</v>
      </c>
      <c r="BP3" s="15">
        <f t="shared" si="0"/>
        <v>48488</v>
      </c>
      <c r="BQ3" s="15">
        <f t="shared" si="0"/>
        <v>48670</v>
      </c>
      <c r="BR3" s="15">
        <f t="shared" si="0"/>
        <v>48853</v>
      </c>
      <c r="BS3" s="15">
        <f t="shared" si="0"/>
        <v>49035</v>
      </c>
      <c r="BT3" s="15">
        <f t="shared" ref="BT3:DJ3" si="1">BS4+1</f>
        <v>49218</v>
      </c>
      <c r="BU3" s="15">
        <f t="shared" si="1"/>
        <v>49400</v>
      </c>
      <c r="BV3" s="15">
        <f t="shared" si="1"/>
        <v>49583</v>
      </c>
      <c r="BW3" s="15">
        <f t="shared" si="1"/>
        <v>49766</v>
      </c>
      <c r="BX3" s="15">
        <f t="shared" si="1"/>
        <v>49949</v>
      </c>
      <c r="BY3" s="15">
        <f t="shared" si="1"/>
        <v>50131</v>
      </c>
      <c r="BZ3" s="15">
        <f t="shared" si="1"/>
        <v>50314</v>
      </c>
      <c r="CA3" s="15">
        <f t="shared" si="1"/>
        <v>50496</v>
      </c>
      <c r="CB3" s="15">
        <f t="shared" si="1"/>
        <v>50679</v>
      </c>
      <c r="CC3" s="15">
        <f t="shared" si="1"/>
        <v>50861</v>
      </c>
      <c r="CD3" s="15">
        <f t="shared" si="1"/>
        <v>51044</v>
      </c>
      <c r="CE3" s="15">
        <f t="shared" si="1"/>
        <v>51227</v>
      </c>
      <c r="CF3" s="15">
        <f t="shared" si="1"/>
        <v>51410</v>
      </c>
      <c r="CG3" s="15">
        <f t="shared" si="1"/>
        <v>51592</v>
      </c>
      <c r="CH3" s="15">
        <f t="shared" si="1"/>
        <v>51775</v>
      </c>
      <c r="CI3" s="15">
        <f t="shared" si="1"/>
        <v>51957</v>
      </c>
      <c r="CJ3" s="15">
        <f t="shared" si="1"/>
        <v>52140</v>
      </c>
      <c r="CK3" s="15">
        <f t="shared" si="1"/>
        <v>52322</v>
      </c>
      <c r="CL3" s="15">
        <f t="shared" si="1"/>
        <v>52505</v>
      </c>
      <c r="CM3" s="15">
        <f t="shared" si="1"/>
        <v>52688</v>
      </c>
      <c r="CN3" s="15">
        <f t="shared" si="1"/>
        <v>52871</v>
      </c>
      <c r="CO3" s="15">
        <f t="shared" si="1"/>
        <v>53053</v>
      </c>
      <c r="CP3" s="15">
        <f t="shared" si="1"/>
        <v>53236</v>
      </c>
      <c r="CQ3" s="15">
        <f t="shared" si="1"/>
        <v>53418</v>
      </c>
      <c r="CR3" s="15">
        <f t="shared" si="1"/>
        <v>53601</v>
      </c>
      <c r="CS3" s="15">
        <f t="shared" si="1"/>
        <v>53783</v>
      </c>
      <c r="CT3" s="15">
        <f t="shared" si="1"/>
        <v>53966</v>
      </c>
      <c r="CU3" s="15">
        <f t="shared" si="1"/>
        <v>54149</v>
      </c>
      <c r="CV3" s="15">
        <f t="shared" si="1"/>
        <v>54332</v>
      </c>
      <c r="CW3" s="15">
        <f t="shared" si="1"/>
        <v>54514</v>
      </c>
      <c r="CX3" s="15">
        <f t="shared" si="1"/>
        <v>54697</v>
      </c>
      <c r="CY3" s="15">
        <f t="shared" si="1"/>
        <v>54879</v>
      </c>
      <c r="CZ3" s="15">
        <f t="shared" si="1"/>
        <v>55062</v>
      </c>
      <c r="DA3" s="15">
        <f t="shared" si="1"/>
        <v>55244</v>
      </c>
      <c r="DB3" s="15">
        <f t="shared" si="1"/>
        <v>55427</v>
      </c>
      <c r="DC3" s="15">
        <f t="shared" si="1"/>
        <v>55610</v>
      </c>
      <c r="DD3" s="15">
        <f t="shared" si="1"/>
        <v>55793</v>
      </c>
      <c r="DE3" s="15">
        <f t="shared" si="1"/>
        <v>55975</v>
      </c>
      <c r="DF3" s="15">
        <f t="shared" si="1"/>
        <v>56158</v>
      </c>
      <c r="DG3" s="15">
        <f t="shared" si="1"/>
        <v>56340</v>
      </c>
      <c r="DH3" s="15">
        <f t="shared" si="1"/>
        <v>56523</v>
      </c>
      <c r="DI3" s="15">
        <f t="shared" si="1"/>
        <v>56705</v>
      </c>
      <c r="DJ3" s="15">
        <f t="shared" si="1"/>
        <v>56888</v>
      </c>
    </row>
    <row r="4" spans="2:114" ht="14.25" customHeight="1" thickBot="1">
      <c r="G4" s="52">
        <v>42101</v>
      </c>
      <c r="H4" s="53">
        <f t="shared" ref="H4:AK4" si="2">EOMONTH(H3,0)</f>
        <v>42124</v>
      </c>
      <c r="I4" s="53">
        <f t="shared" si="2"/>
        <v>42155</v>
      </c>
      <c r="J4" s="53">
        <f t="shared" si="2"/>
        <v>42185</v>
      </c>
      <c r="K4" s="53">
        <f t="shared" si="2"/>
        <v>42216</v>
      </c>
      <c r="L4" s="53">
        <f t="shared" si="2"/>
        <v>42247</v>
      </c>
      <c r="M4" s="53">
        <f t="shared" si="2"/>
        <v>42277</v>
      </c>
      <c r="N4" s="53">
        <f t="shared" si="2"/>
        <v>42308</v>
      </c>
      <c r="O4" s="53">
        <f t="shared" si="2"/>
        <v>42338</v>
      </c>
      <c r="P4" s="53">
        <f t="shared" si="2"/>
        <v>42369</v>
      </c>
      <c r="Q4" s="53">
        <f t="shared" si="2"/>
        <v>42400</v>
      </c>
      <c r="R4" s="53">
        <f t="shared" si="2"/>
        <v>42429</v>
      </c>
      <c r="S4" s="53">
        <f t="shared" si="2"/>
        <v>42460</v>
      </c>
      <c r="T4" s="53">
        <f t="shared" si="2"/>
        <v>42490</v>
      </c>
      <c r="U4" s="53">
        <f t="shared" si="2"/>
        <v>42521</v>
      </c>
      <c r="V4" s="53">
        <f t="shared" si="2"/>
        <v>42551</v>
      </c>
      <c r="W4" s="53">
        <f t="shared" si="2"/>
        <v>42582</v>
      </c>
      <c r="X4" s="53">
        <f t="shared" si="2"/>
        <v>42613</v>
      </c>
      <c r="Y4" s="53">
        <f t="shared" si="2"/>
        <v>42643</v>
      </c>
      <c r="Z4" s="53">
        <f t="shared" si="2"/>
        <v>42674</v>
      </c>
      <c r="AA4" s="53">
        <f t="shared" si="2"/>
        <v>42704</v>
      </c>
      <c r="AB4" s="53">
        <f t="shared" si="2"/>
        <v>42735</v>
      </c>
      <c r="AC4" s="53">
        <f t="shared" si="2"/>
        <v>42766</v>
      </c>
      <c r="AD4" s="53">
        <f t="shared" si="2"/>
        <v>42794</v>
      </c>
      <c r="AE4" s="53">
        <f t="shared" si="2"/>
        <v>42825</v>
      </c>
      <c r="AF4" s="53">
        <f t="shared" si="2"/>
        <v>42855</v>
      </c>
      <c r="AG4" s="53">
        <f t="shared" si="2"/>
        <v>42886</v>
      </c>
      <c r="AH4" s="53">
        <f t="shared" si="2"/>
        <v>42916</v>
      </c>
      <c r="AI4" s="53">
        <f t="shared" si="2"/>
        <v>42947</v>
      </c>
      <c r="AJ4" s="53">
        <f t="shared" si="2"/>
        <v>42978</v>
      </c>
      <c r="AK4" s="53">
        <f t="shared" si="2"/>
        <v>43008</v>
      </c>
      <c r="AL4" s="53">
        <f t="shared" ref="AL4:DJ4" si="3">EOMONTH(AL3,5)</f>
        <v>43190</v>
      </c>
      <c r="AM4" s="53">
        <f t="shared" si="3"/>
        <v>43373</v>
      </c>
      <c r="AN4" s="54">
        <f t="shared" si="3"/>
        <v>43555</v>
      </c>
      <c r="AO4" s="15">
        <f t="shared" si="3"/>
        <v>43738</v>
      </c>
      <c r="AP4" s="15">
        <f t="shared" si="3"/>
        <v>43921</v>
      </c>
      <c r="AQ4" s="15">
        <f t="shared" si="3"/>
        <v>44104</v>
      </c>
      <c r="AR4" s="15">
        <f t="shared" si="3"/>
        <v>44286</v>
      </c>
      <c r="AS4" s="15">
        <f t="shared" si="3"/>
        <v>44469</v>
      </c>
      <c r="AT4" s="15">
        <f t="shared" si="3"/>
        <v>44651</v>
      </c>
      <c r="AU4" s="15">
        <f t="shared" si="3"/>
        <v>44834</v>
      </c>
      <c r="AV4" s="15">
        <f t="shared" si="3"/>
        <v>45016</v>
      </c>
      <c r="AW4" s="15">
        <f t="shared" si="3"/>
        <v>45199</v>
      </c>
      <c r="AX4" s="15">
        <f t="shared" si="3"/>
        <v>45382</v>
      </c>
      <c r="AY4" s="15">
        <f t="shared" si="3"/>
        <v>45565</v>
      </c>
      <c r="AZ4" s="15">
        <f t="shared" si="3"/>
        <v>45747</v>
      </c>
      <c r="BA4" s="15">
        <f t="shared" si="3"/>
        <v>45930</v>
      </c>
      <c r="BB4" s="15">
        <f t="shared" si="3"/>
        <v>46112</v>
      </c>
      <c r="BC4" s="15">
        <f t="shared" si="3"/>
        <v>46295</v>
      </c>
      <c r="BD4" s="15">
        <f t="shared" si="3"/>
        <v>46477</v>
      </c>
      <c r="BE4" s="15">
        <f t="shared" si="3"/>
        <v>46660</v>
      </c>
      <c r="BF4" s="15">
        <f t="shared" si="3"/>
        <v>46843</v>
      </c>
      <c r="BG4" s="15">
        <f t="shared" si="3"/>
        <v>47026</v>
      </c>
      <c r="BH4" s="15">
        <f t="shared" si="3"/>
        <v>47208</v>
      </c>
      <c r="BI4" s="15">
        <f t="shared" si="3"/>
        <v>47391</v>
      </c>
      <c r="BJ4" s="15">
        <f t="shared" si="3"/>
        <v>47573</v>
      </c>
      <c r="BK4" s="15">
        <f t="shared" si="3"/>
        <v>47756</v>
      </c>
      <c r="BL4" s="15">
        <f t="shared" si="3"/>
        <v>47938</v>
      </c>
      <c r="BM4" s="15">
        <f t="shared" si="3"/>
        <v>48121</v>
      </c>
      <c r="BN4" s="15">
        <f t="shared" si="3"/>
        <v>48304</v>
      </c>
      <c r="BO4" s="15">
        <f t="shared" si="3"/>
        <v>48487</v>
      </c>
      <c r="BP4" s="15">
        <f t="shared" si="3"/>
        <v>48669</v>
      </c>
      <c r="BQ4" s="15">
        <f t="shared" si="3"/>
        <v>48852</v>
      </c>
      <c r="BR4" s="15">
        <f t="shared" si="3"/>
        <v>49034</v>
      </c>
      <c r="BS4" s="15">
        <f t="shared" si="3"/>
        <v>49217</v>
      </c>
      <c r="BT4" s="15">
        <f t="shared" si="3"/>
        <v>49399</v>
      </c>
      <c r="BU4" s="15">
        <f t="shared" si="3"/>
        <v>49582</v>
      </c>
      <c r="BV4" s="15">
        <f t="shared" si="3"/>
        <v>49765</v>
      </c>
      <c r="BW4" s="15">
        <f t="shared" si="3"/>
        <v>49948</v>
      </c>
      <c r="BX4" s="15">
        <f t="shared" si="3"/>
        <v>50130</v>
      </c>
      <c r="BY4" s="15">
        <f t="shared" si="3"/>
        <v>50313</v>
      </c>
      <c r="BZ4" s="15">
        <f t="shared" si="3"/>
        <v>50495</v>
      </c>
      <c r="CA4" s="15">
        <f t="shared" si="3"/>
        <v>50678</v>
      </c>
      <c r="CB4" s="15">
        <f t="shared" si="3"/>
        <v>50860</v>
      </c>
      <c r="CC4" s="15">
        <f t="shared" si="3"/>
        <v>51043</v>
      </c>
      <c r="CD4" s="15">
        <f t="shared" si="3"/>
        <v>51226</v>
      </c>
      <c r="CE4" s="15">
        <f t="shared" si="3"/>
        <v>51409</v>
      </c>
      <c r="CF4" s="15">
        <f t="shared" si="3"/>
        <v>51591</v>
      </c>
      <c r="CG4" s="15">
        <f t="shared" si="3"/>
        <v>51774</v>
      </c>
      <c r="CH4" s="15">
        <f t="shared" si="3"/>
        <v>51956</v>
      </c>
      <c r="CI4" s="15">
        <f t="shared" si="3"/>
        <v>52139</v>
      </c>
      <c r="CJ4" s="15">
        <f t="shared" si="3"/>
        <v>52321</v>
      </c>
      <c r="CK4" s="15">
        <f t="shared" si="3"/>
        <v>52504</v>
      </c>
      <c r="CL4" s="15">
        <f t="shared" si="3"/>
        <v>52687</v>
      </c>
      <c r="CM4" s="15">
        <f t="shared" si="3"/>
        <v>52870</v>
      </c>
      <c r="CN4" s="15">
        <f t="shared" si="3"/>
        <v>53052</v>
      </c>
      <c r="CO4" s="15">
        <f t="shared" si="3"/>
        <v>53235</v>
      </c>
      <c r="CP4" s="15">
        <f t="shared" si="3"/>
        <v>53417</v>
      </c>
      <c r="CQ4" s="15">
        <f t="shared" si="3"/>
        <v>53600</v>
      </c>
      <c r="CR4" s="15">
        <f t="shared" si="3"/>
        <v>53782</v>
      </c>
      <c r="CS4" s="15">
        <f t="shared" si="3"/>
        <v>53965</v>
      </c>
      <c r="CT4" s="15">
        <f t="shared" si="3"/>
        <v>54148</v>
      </c>
      <c r="CU4" s="15">
        <f t="shared" si="3"/>
        <v>54331</v>
      </c>
      <c r="CV4" s="15">
        <f t="shared" si="3"/>
        <v>54513</v>
      </c>
      <c r="CW4" s="15">
        <f t="shared" si="3"/>
        <v>54696</v>
      </c>
      <c r="CX4" s="15">
        <f t="shared" si="3"/>
        <v>54878</v>
      </c>
      <c r="CY4" s="15">
        <f t="shared" si="3"/>
        <v>55061</v>
      </c>
      <c r="CZ4" s="15">
        <f t="shared" si="3"/>
        <v>55243</v>
      </c>
      <c r="DA4" s="15">
        <f t="shared" si="3"/>
        <v>55426</v>
      </c>
      <c r="DB4" s="15">
        <f t="shared" si="3"/>
        <v>55609</v>
      </c>
      <c r="DC4" s="15">
        <f t="shared" si="3"/>
        <v>55792</v>
      </c>
      <c r="DD4" s="15">
        <f t="shared" si="3"/>
        <v>55974</v>
      </c>
      <c r="DE4" s="15">
        <f t="shared" si="3"/>
        <v>56157</v>
      </c>
      <c r="DF4" s="15">
        <f t="shared" si="3"/>
        <v>56339</v>
      </c>
      <c r="DG4" s="15">
        <f t="shared" si="3"/>
        <v>56522</v>
      </c>
      <c r="DH4" s="15">
        <f t="shared" si="3"/>
        <v>56704</v>
      </c>
      <c r="DI4" s="15">
        <f t="shared" si="3"/>
        <v>56887</v>
      </c>
      <c r="DJ4" s="15">
        <f t="shared" si="3"/>
        <v>57070</v>
      </c>
    </row>
    <row r="5" spans="2:114" ht="14.25" customHeight="1" thickTop="1">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row>
    <row r="6" spans="2:114" ht="14.25" customHeight="1">
      <c r="B6" s="19" t="s">
        <v>56</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row>
    <row r="7" spans="2:114" ht="14.25" customHeight="1">
      <c r="B7" s="1"/>
    </row>
    <row r="8" spans="2:114" ht="14.25" customHeight="1">
      <c r="B8" s="2" t="s">
        <v>57</v>
      </c>
      <c r="C8" s="21">
        <v>42088</v>
      </c>
      <c r="D8" s="22"/>
    </row>
    <row r="9" spans="2:114" ht="14.25" customHeight="1">
      <c r="B9" s="2" t="s">
        <v>58</v>
      </c>
      <c r="C9" s="21">
        <v>45747</v>
      </c>
      <c r="D9" s="22"/>
    </row>
    <row r="10" spans="2:114" ht="14.25" customHeight="1"/>
    <row r="11" spans="2:114" ht="14.25" customHeight="1">
      <c r="B11" s="19" t="s">
        <v>6</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row>
    <row r="12" spans="2:114" ht="14.25" customHeight="1"/>
    <row r="13" spans="2:114" ht="14.25" customHeight="1">
      <c r="B13" s="23" t="s">
        <v>59</v>
      </c>
      <c r="C13" s="23" t="s">
        <v>60</v>
      </c>
      <c r="D13" s="23" t="s">
        <v>61</v>
      </c>
    </row>
    <row r="14" spans="2:114" ht="14.25" customHeight="1">
      <c r="B14" s="24" t="s">
        <v>19</v>
      </c>
      <c r="C14" s="26">
        <v>0.45</v>
      </c>
      <c r="D14" s="26">
        <v>0.45</v>
      </c>
    </row>
    <row r="15" spans="2:114" ht="14.25" customHeight="1">
      <c r="B15" s="24" t="s">
        <v>20</v>
      </c>
      <c r="C15" s="26">
        <v>0.45</v>
      </c>
      <c r="D15" s="26">
        <v>0.45</v>
      </c>
    </row>
    <row r="16" spans="2:114" ht="14.25" customHeight="1">
      <c r="B16" s="24" t="s">
        <v>14</v>
      </c>
      <c r="C16" s="26">
        <v>0.1</v>
      </c>
      <c r="D16" s="26">
        <v>0.1</v>
      </c>
    </row>
    <row r="17" spans="2:114" ht="14.25" customHeight="1">
      <c r="B17" s="24" t="s">
        <v>65</v>
      </c>
      <c r="C17" s="26"/>
      <c r="D17" s="26"/>
    </row>
    <row r="18" spans="2:114" ht="14.25" customHeight="1">
      <c r="B18" s="24" t="s">
        <v>65</v>
      </c>
      <c r="C18" s="26"/>
      <c r="D18" s="26"/>
    </row>
    <row r="19" spans="2:114" ht="14.25" customHeight="1">
      <c r="B19" s="24" t="s">
        <v>65</v>
      </c>
      <c r="C19" s="26"/>
      <c r="D19" s="26"/>
    </row>
    <row r="20" spans="2:114" ht="14.25" customHeight="1">
      <c r="B20" s="27" t="s">
        <v>66</v>
      </c>
      <c r="C20" s="28">
        <f t="shared" ref="C20:D20" si="4">SUM(C14:C19)</f>
        <v>1</v>
      </c>
      <c r="D20" s="28">
        <f t="shared" si="4"/>
        <v>1</v>
      </c>
    </row>
    <row r="21" spans="2:114" ht="14.25" customHeight="1"/>
    <row r="22" spans="2:114" ht="14.25" customHeight="1">
      <c r="B22" s="19" t="s">
        <v>67</v>
      </c>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row>
    <row r="23" spans="2:114" ht="14.25" customHeight="1"/>
    <row r="24" spans="2:114" ht="14.25" customHeight="1">
      <c r="B24" s="1" t="s">
        <v>68</v>
      </c>
    </row>
    <row r="25" spans="2:114" ht="14.25" customHeight="1"/>
    <row r="26" spans="2:114" ht="14.25" customHeight="1">
      <c r="B26" s="2" t="s">
        <v>69</v>
      </c>
    </row>
    <row r="27" spans="2:114" ht="14.25" customHeight="1"/>
    <row r="28" spans="2:114" ht="14.25" customHeight="1">
      <c r="B28" s="2" t="s">
        <v>70</v>
      </c>
      <c r="E28" s="29">
        <f t="shared" ref="E28:E31" si="5">SUM(G28:DJ28)</f>
        <v>-0.1</v>
      </c>
      <c r="G28" s="30">
        <f>-100/1000</f>
        <v>-0.1</v>
      </c>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55"/>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row>
    <row r="29" spans="2:114" ht="14.25" customHeight="1">
      <c r="B29" s="2" t="s">
        <v>71</v>
      </c>
      <c r="E29" s="29">
        <f t="shared" si="5"/>
        <v>-10693.682220000001</v>
      </c>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v>-2.206</v>
      </c>
      <c r="AH29" s="30">
        <v>-1821.9970000000001</v>
      </c>
      <c r="AI29" s="30">
        <v>-1673.9586199999999</v>
      </c>
      <c r="AJ29" s="30">
        <v>-7097.9778700000006</v>
      </c>
      <c r="AK29" s="30">
        <v>-97.542729999999992</v>
      </c>
      <c r="AL29" s="30"/>
      <c r="AM29" s="30"/>
      <c r="AN29" s="30"/>
      <c r="AO29" s="30"/>
      <c r="AP29" s="30"/>
      <c r="AQ29" s="30"/>
      <c r="AR29" s="30"/>
      <c r="AS29" s="30"/>
      <c r="AT29" s="30"/>
      <c r="AU29" s="30"/>
      <c r="AV29" s="30"/>
      <c r="AW29" s="30"/>
      <c r="AX29" s="30"/>
      <c r="AY29" s="55"/>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row>
    <row r="30" spans="2:114" ht="14.25" customHeight="1">
      <c r="B30" s="2" t="s">
        <v>72</v>
      </c>
      <c r="E30" s="29">
        <f t="shared" si="5"/>
        <v>0</v>
      </c>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55"/>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row>
    <row r="31" spans="2:114" ht="14.25" customHeight="1">
      <c r="B31" s="1" t="s">
        <v>66</v>
      </c>
      <c r="C31" s="1"/>
      <c r="D31" s="1"/>
      <c r="E31" s="31">
        <f t="shared" si="5"/>
        <v>-10693.782219999999</v>
      </c>
      <c r="F31" s="1"/>
      <c r="G31" s="32">
        <f t="shared" ref="G31:DJ31" si="6">SUM(G28:G30)</f>
        <v>-0.1</v>
      </c>
      <c r="H31" s="32">
        <f t="shared" si="6"/>
        <v>0</v>
      </c>
      <c r="I31" s="32">
        <f t="shared" si="6"/>
        <v>0</v>
      </c>
      <c r="J31" s="32">
        <f t="shared" si="6"/>
        <v>0</v>
      </c>
      <c r="K31" s="32">
        <f t="shared" si="6"/>
        <v>0</v>
      </c>
      <c r="L31" s="32">
        <f t="shared" si="6"/>
        <v>0</v>
      </c>
      <c r="M31" s="32">
        <f t="shared" si="6"/>
        <v>0</v>
      </c>
      <c r="N31" s="32">
        <f t="shared" si="6"/>
        <v>0</v>
      </c>
      <c r="O31" s="32">
        <f t="shared" si="6"/>
        <v>0</v>
      </c>
      <c r="P31" s="32">
        <f t="shared" si="6"/>
        <v>0</v>
      </c>
      <c r="Q31" s="32">
        <f t="shared" si="6"/>
        <v>0</v>
      </c>
      <c r="R31" s="32">
        <f t="shared" si="6"/>
        <v>0</v>
      </c>
      <c r="S31" s="32">
        <f t="shared" si="6"/>
        <v>0</v>
      </c>
      <c r="T31" s="32">
        <f t="shared" si="6"/>
        <v>0</v>
      </c>
      <c r="U31" s="32">
        <f t="shared" si="6"/>
        <v>0</v>
      </c>
      <c r="V31" s="32">
        <f t="shared" si="6"/>
        <v>0</v>
      </c>
      <c r="W31" s="32">
        <f t="shared" si="6"/>
        <v>0</v>
      </c>
      <c r="X31" s="32">
        <f t="shared" si="6"/>
        <v>0</v>
      </c>
      <c r="Y31" s="32">
        <f t="shared" si="6"/>
        <v>0</v>
      </c>
      <c r="Z31" s="32">
        <f t="shared" si="6"/>
        <v>0</v>
      </c>
      <c r="AA31" s="32">
        <f t="shared" si="6"/>
        <v>0</v>
      </c>
      <c r="AB31" s="32">
        <f t="shared" si="6"/>
        <v>0</v>
      </c>
      <c r="AC31" s="32">
        <f t="shared" si="6"/>
        <v>0</v>
      </c>
      <c r="AD31" s="32">
        <f t="shared" si="6"/>
        <v>0</v>
      </c>
      <c r="AE31" s="32">
        <f t="shared" si="6"/>
        <v>0</v>
      </c>
      <c r="AF31" s="32">
        <f t="shared" si="6"/>
        <v>0</v>
      </c>
      <c r="AG31" s="32">
        <f t="shared" si="6"/>
        <v>-2.206</v>
      </c>
      <c r="AH31" s="32">
        <f t="shared" si="6"/>
        <v>-1821.9970000000001</v>
      </c>
      <c r="AI31" s="32">
        <f t="shared" si="6"/>
        <v>-1673.9586199999999</v>
      </c>
      <c r="AJ31" s="32">
        <f t="shared" si="6"/>
        <v>-7097.9778700000006</v>
      </c>
      <c r="AK31" s="32">
        <f t="shared" si="6"/>
        <v>-97.542729999999992</v>
      </c>
      <c r="AL31" s="32">
        <f t="shared" si="6"/>
        <v>0</v>
      </c>
      <c r="AM31" s="32">
        <f t="shared" si="6"/>
        <v>0</v>
      </c>
      <c r="AN31" s="32">
        <f t="shared" si="6"/>
        <v>0</v>
      </c>
      <c r="AO31" s="32">
        <f t="shared" si="6"/>
        <v>0</v>
      </c>
      <c r="AP31" s="32">
        <f t="shared" si="6"/>
        <v>0</v>
      </c>
      <c r="AQ31" s="32">
        <f t="shared" si="6"/>
        <v>0</v>
      </c>
      <c r="AR31" s="32">
        <f t="shared" si="6"/>
        <v>0</v>
      </c>
      <c r="AS31" s="32">
        <f t="shared" si="6"/>
        <v>0</v>
      </c>
      <c r="AT31" s="32">
        <f t="shared" si="6"/>
        <v>0</v>
      </c>
      <c r="AU31" s="32">
        <f t="shared" si="6"/>
        <v>0</v>
      </c>
      <c r="AV31" s="32">
        <f t="shared" si="6"/>
        <v>0</v>
      </c>
      <c r="AW31" s="32">
        <f t="shared" si="6"/>
        <v>0</v>
      </c>
      <c r="AX31" s="32">
        <f t="shared" si="6"/>
        <v>0</v>
      </c>
      <c r="AY31" s="56">
        <f t="shared" si="6"/>
        <v>0</v>
      </c>
      <c r="AZ31" s="32">
        <f t="shared" si="6"/>
        <v>0</v>
      </c>
      <c r="BA31" s="32">
        <f t="shared" si="6"/>
        <v>0</v>
      </c>
      <c r="BB31" s="32">
        <f t="shared" si="6"/>
        <v>0</v>
      </c>
      <c r="BC31" s="32">
        <f t="shared" si="6"/>
        <v>0</v>
      </c>
      <c r="BD31" s="32">
        <f t="shared" si="6"/>
        <v>0</v>
      </c>
      <c r="BE31" s="32">
        <f t="shared" si="6"/>
        <v>0</v>
      </c>
      <c r="BF31" s="32">
        <f t="shared" si="6"/>
        <v>0</v>
      </c>
      <c r="BG31" s="32">
        <f t="shared" si="6"/>
        <v>0</v>
      </c>
      <c r="BH31" s="32">
        <f t="shared" si="6"/>
        <v>0</v>
      </c>
      <c r="BI31" s="32">
        <f t="shared" si="6"/>
        <v>0</v>
      </c>
      <c r="BJ31" s="32">
        <f t="shared" si="6"/>
        <v>0</v>
      </c>
      <c r="BK31" s="32">
        <f t="shared" si="6"/>
        <v>0</v>
      </c>
      <c r="BL31" s="32">
        <f t="shared" si="6"/>
        <v>0</v>
      </c>
      <c r="BM31" s="32">
        <f t="shared" si="6"/>
        <v>0</v>
      </c>
      <c r="BN31" s="32">
        <f t="shared" si="6"/>
        <v>0</v>
      </c>
      <c r="BO31" s="32">
        <f t="shared" si="6"/>
        <v>0</v>
      </c>
      <c r="BP31" s="32">
        <f t="shared" si="6"/>
        <v>0</v>
      </c>
      <c r="BQ31" s="32">
        <f t="shared" si="6"/>
        <v>0</v>
      </c>
      <c r="BR31" s="32">
        <f t="shared" si="6"/>
        <v>0</v>
      </c>
      <c r="BS31" s="32">
        <f t="shared" si="6"/>
        <v>0</v>
      </c>
      <c r="BT31" s="32">
        <f t="shared" si="6"/>
        <v>0</v>
      </c>
      <c r="BU31" s="32">
        <f t="shared" si="6"/>
        <v>0</v>
      </c>
      <c r="BV31" s="32">
        <f t="shared" si="6"/>
        <v>0</v>
      </c>
      <c r="BW31" s="32">
        <f t="shared" si="6"/>
        <v>0</v>
      </c>
      <c r="BX31" s="32">
        <f t="shared" si="6"/>
        <v>0</v>
      </c>
      <c r="BY31" s="32">
        <f t="shared" si="6"/>
        <v>0</v>
      </c>
      <c r="BZ31" s="32">
        <f t="shared" si="6"/>
        <v>0</v>
      </c>
      <c r="CA31" s="32">
        <f t="shared" si="6"/>
        <v>0</v>
      </c>
      <c r="CB31" s="32">
        <f t="shared" si="6"/>
        <v>0</v>
      </c>
      <c r="CC31" s="32">
        <f t="shared" si="6"/>
        <v>0</v>
      </c>
      <c r="CD31" s="32">
        <f t="shared" si="6"/>
        <v>0</v>
      </c>
      <c r="CE31" s="32">
        <f t="shared" si="6"/>
        <v>0</v>
      </c>
      <c r="CF31" s="32">
        <f t="shared" si="6"/>
        <v>0</v>
      </c>
      <c r="CG31" s="32">
        <f t="shared" si="6"/>
        <v>0</v>
      </c>
      <c r="CH31" s="32">
        <f t="shared" si="6"/>
        <v>0</v>
      </c>
      <c r="CI31" s="32">
        <f t="shared" si="6"/>
        <v>0</v>
      </c>
      <c r="CJ31" s="32">
        <f t="shared" si="6"/>
        <v>0</v>
      </c>
      <c r="CK31" s="32">
        <f t="shared" si="6"/>
        <v>0</v>
      </c>
      <c r="CL31" s="32">
        <f t="shared" si="6"/>
        <v>0</v>
      </c>
      <c r="CM31" s="32">
        <f t="shared" si="6"/>
        <v>0</v>
      </c>
      <c r="CN31" s="32">
        <f t="shared" si="6"/>
        <v>0</v>
      </c>
      <c r="CO31" s="32">
        <f t="shared" si="6"/>
        <v>0</v>
      </c>
      <c r="CP31" s="32">
        <f t="shared" si="6"/>
        <v>0</v>
      </c>
      <c r="CQ31" s="32">
        <f t="shared" si="6"/>
        <v>0</v>
      </c>
      <c r="CR31" s="32">
        <f t="shared" si="6"/>
        <v>0</v>
      </c>
      <c r="CS31" s="32">
        <f t="shared" si="6"/>
        <v>0</v>
      </c>
      <c r="CT31" s="32">
        <f t="shared" si="6"/>
        <v>0</v>
      </c>
      <c r="CU31" s="32">
        <f t="shared" si="6"/>
        <v>0</v>
      </c>
      <c r="CV31" s="32">
        <f t="shared" si="6"/>
        <v>0</v>
      </c>
      <c r="CW31" s="32">
        <f t="shared" si="6"/>
        <v>0</v>
      </c>
      <c r="CX31" s="32">
        <f t="shared" si="6"/>
        <v>0</v>
      </c>
      <c r="CY31" s="32">
        <f t="shared" si="6"/>
        <v>0</v>
      </c>
      <c r="CZ31" s="32">
        <f t="shared" si="6"/>
        <v>0</v>
      </c>
      <c r="DA31" s="32">
        <f t="shared" si="6"/>
        <v>0</v>
      </c>
      <c r="DB31" s="32">
        <f t="shared" si="6"/>
        <v>0</v>
      </c>
      <c r="DC31" s="32">
        <f t="shared" si="6"/>
        <v>0</v>
      </c>
      <c r="DD31" s="32">
        <f t="shared" si="6"/>
        <v>0</v>
      </c>
      <c r="DE31" s="32">
        <f t="shared" si="6"/>
        <v>0</v>
      </c>
      <c r="DF31" s="32">
        <f t="shared" si="6"/>
        <v>0</v>
      </c>
      <c r="DG31" s="32">
        <f t="shared" si="6"/>
        <v>0</v>
      </c>
      <c r="DH31" s="32">
        <f t="shared" si="6"/>
        <v>0</v>
      </c>
      <c r="DI31" s="32">
        <f t="shared" si="6"/>
        <v>0</v>
      </c>
      <c r="DJ31" s="32">
        <f t="shared" si="6"/>
        <v>0</v>
      </c>
    </row>
    <row r="32" spans="2:114" ht="14.25" customHeight="1">
      <c r="E32" s="29"/>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row>
    <row r="33" spans="2:114" ht="14.25" customHeight="1">
      <c r="B33" s="1" t="s">
        <v>73</v>
      </c>
      <c r="E33" s="29"/>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row>
    <row r="34" spans="2:114" ht="14.25" customHeight="1">
      <c r="E34" s="29"/>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row>
    <row r="35" spans="2:114" ht="14.25" customHeight="1">
      <c r="B35" s="2" t="s">
        <v>74</v>
      </c>
      <c r="E35" s="29"/>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row>
    <row r="36" spans="2:114" ht="14.25" customHeight="1">
      <c r="B36" s="2" t="s">
        <v>75</v>
      </c>
      <c r="E36" s="29"/>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row>
    <row r="37" spans="2:114" ht="14.25" customHeight="1">
      <c r="E37" s="29"/>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row>
    <row r="38" spans="2:114" ht="14.25" customHeight="1">
      <c r="B38" s="2" t="s">
        <v>76</v>
      </c>
      <c r="E38" s="29">
        <f t="shared" ref="E38:E48" si="7">SUM(G38:DJ38)</f>
        <v>2563.6782630043276</v>
      </c>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30"/>
      <c r="AL38" s="57"/>
      <c r="AM38" s="57"/>
      <c r="AN38" s="57"/>
      <c r="AO38" s="57"/>
      <c r="AP38" s="57"/>
      <c r="AQ38" s="57"/>
      <c r="AR38" s="57"/>
      <c r="AS38" s="57"/>
      <c r="AT38" s="57"/>
      <c r="AU38" s="57"/>
      <c r="AV38" s="57"/>
      <c r="AW38" s="57"/>
      <c r="AX38" s="30"/>
      <c r="AY38" s="58">
        <v>0</v>
      </c>
      <c r="AZ38" s="30">
        <v>0</v>
      </c>
      <c r="BA38" s="30">
        <v>0</v>
      </c>
      <c r="BB38" s="30">
        <v>0</v>
      </c>
      <c r="BC38" s="30">
        <v>0</v>
      </c>
      <c r="BD38" s="30">
        <v>0</v>
      </c>
      <c r="BE38" s="30">
        <v>0</v>
      </c>
      <c r="BF38" s="30">
        <v>175.05985945872871</v>
      </c>
      <c r="BG38" s="30">
        <v>257.56085515318614</v>
      </c>
      <c r="BH38" s="30">
        <v>252.18470752262942</v>
      </c>
      <c r="BI38" s="30">
        <v>219.83686653751067</v>
      </c>
      <c r="BJ38" s="30">
        <v>87.3282696185247</v>
      </c>
      <c r="BK38" s="30">
        <v>0</v>
      </c>
      <c r="BL38" s="30">
        <v>53.44441220825513</v>
      </c>
      <c r="BM38" s="30">
        <v>0</v>
      </c>
      <c r="BN38" s="30">
        <v>0</v>
      </c>
      <c r="BO38" s="30">
        <v>0</v>
      </c>
      <c r="BP38" s="30">
        <v>0</v>
      </c>
      <c r="BQ38" s="30">
        <v>0</v>
      </c>
      <c r="BR38" s="30">
        <v>0</v>
      </c>
      <c r="BS38" s="30">
        <v>0</v>
      </c>
      <c r="BT38" s="30">
        <v>0</v>
      </c>
      <c r="BU38" s="30">
        <v>0</v>
      </c>
      <c r="BV38" s="30">
        <v>0</v>
      </c>
      <c r="BW38" s="30">
        <v>0</v>
      </c>
      <c r="BX38" s="30">
        <v>0</v>
      </c>
      <c r="BY38" s="30">
        <v>0</v>
      </c>
      <c r="BZ38" s="30">
        <v>0</v>
      </c>
      <c r="CA38" s="30">
        <v>0</v>
      </c>
      <c r="CB38" s="30">
        <v>0</v>
      </c>
      <c r="CC38" s="30">
        <v>0</v>
      </c>
      <c r="CD38" s="30">
        <v>0</v>
      </c>
      <c r="CE38" s="30">
        <v>0</v>
      </c>
      <c r="CF38" s="30">
        <v>0</v>
      </c>
      <c r="CG38" s="30">
        <v>0</v>
      </c>
      <c r="CH38" s="30">
        <v>0</v>
      </c>
      <c r="CI38" s="30">
        <v>1512.0634925487809</v>
      </c>
      <c r="CJ38" s="30">
        <v>6.1997999567116109</v>
      </c>
      <c r="CK38" s="30">
        <v>0</v>
      </c>
      <c r="CL38" s="30">
        <v>0</v>
      </c>
      <c r="CM38" s="30">
        <v>0</v>
      </c>
      <c r="CN38" s="30"/>
      <c r="CO38" s="30"/>
      <c r="CP38" s="30"/>
      <c r="CQ38" s="30"/>
      <c r="CR38" s="30"/>
      <c r="CS38" s="30"/>
      <c r="CT38" s="30"/>
      <c r="CU38" s="30"/>
      <c r="CV38" s="30"/>
      <c r="CW38" s="30"/>
      <c r="CX38" s="30"/>
      <c r="CY38" s="30"/>
      <c r="CZ38" s="30"/>
      <c r="DA38" s="30"/>
      <c r="DB38" s="30"/>
      <c r="DC38" s="30"/>
      <c r="DD38" s="30"/>
      <c r="DE38" s="30"/>
      <c r="DF38" s="30"/>
      <c r="DG38" s="30"/>
      <c r="DH38" s="30"/>
      <c r="DI38" s="30"/>
      <c r="DJ38" s="30"/>
    </row>
    <row r="39" spans="2:114" ht="14.25" customHeight="1">
      <c r="B39" s="2" t="s">
        <v>136</v>
      </c>
      <c r="E39" s="29">
        <f t="shared" si="7"/>
        <v>23323.610058969734</v>
      </c>
      <c r="G39" s="57"/>
      <c r="H39" s="57">
        <v>158.18266399999999</v>
      </c>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30"/>
      <c r="AL39" s="57"/>
      <c r="AM39" s="57"/>
      <c r="AN39" s="57">
        <v>0</v>
      </c>
      <c r="AO39" s="57">
        <v>0</v>
      </c>
      <c r="AP39" s="57">
        <v>757.1159899999999</v>
      </c>
      <c r="AQ39" s="57">
        <v>188.50000000000006</v>
      </c>
      <c r="AR39" s="57">
        <v>640.39943999999991</v>
      </c>
      <c r="AS39" s="57">
        <v>-5.6843418860808015E-14</v>
      </c>
      <c r="AT39" s="57">
        <v>1043.8450499999999</v>
      </c>
      <c r="AU39" s="57">
        <v>606</v>
      </c>
      <c r="AV39" s="57">
        <v>603.42891000000009</v>
      </c>
      <c r="AW39" s="57">
        <v>603.59525999999994</v>
      </c>
      <c r="AX39" s="30">
        <v>602.4672599999999</v>
      </c>
      <c r="AY39" s="58">
        <v>599.23019999999997</v>
      </c>
      <c r="AZ39" s="30">
        <v>594.69200999999998</v>
      </c>
      <c r="BA39" s="30">
        <v>593.00599680000005</v>
      </c>
      <c r="BB39" s="30">
        <v>590.35182080000004</v>
      </c>
      <c r="BC39" s="30">
        <v>587.22763680000003</v>
      </c>
      <c r="BD39" s="30">
        <v>586.92758879999997</v>
      </c>
      <c r="BE39" s="30">
        <v>583.04421280000008</v>
      </c>
      <c r="BF39" s="30">
        <v>580.21934880000003</v>
      </c>
      <c r="BG39" s="30">
        <v>576.7373808000001</v>
      </c>
      <c r="BH39" s="30">
        <v>574.77609280000013</v>
      </c>
      <c r="BI39" s="30">
        <v>571.19349280000006</v>
      </c>
      <c r="BJ39" s="30">
        <v>569.3629648000001</v>
      </c>
      <c r="BK39" s="30">
        <v>409.60084057154882</v>
      </c>
      <c r="BL39" s="30">
        <v>574.40956542079334</v>
      </c>
      <c r="BM39" s="30">
        <v>299.9924019752757</v>
      </c>
      <c r="BN39" s="30">
        <v>585.74633508574243</v>
      </c>
      <c r="BO39" s="30">
        <v>355.91750027269609</v>
      </c>
      <c r="BP39" s="30">
        <v>591.58623648286982</v>
      </c>
      <c r="BQ39" s="30">
        <v>263.7430109132406</v>
      </c>
      <c r="BR39" s="30">
        <v>603.56936835071508</v>
      </c>
      <c r="BS39" s="30">
        <v>343.96029540100358</v>
      </c>
      <c r="BT39" s="30">
        <v>612.07180934235794</v>
      </c>
      <c r="BU39" s="30">
        <v>326.09065632541842</v>
      </c>
      <c r="BV39" s="30">
        <v>622.93470634593655</v>
      </c>
      <c r="BW39" s="30">
        <v>287.60596953786353</v>
      </c>
      <c r="BX39" s="30">
        <v>635.4240650646293</v>
      </c>
      <c r="BY39" s="30">
        <v>216.66634218498075</v>
      </c>
      <c r="BZ39" s="30">
        <v>648.79984352081806</v>
      </c>
      <c r="CA39" s="30">
        <v>213.52511741175886</v>
      </c>
      <c r="CB39" s="30">
        <v>661.58126045164204</v>
      </c>
      <c r="CC39" s="30">
        <v>107.84730762185518</v>
      </c>
      <c r="CD39" s="30">
        <v>674.63233762348807</v>
      </c>
      <c r="CE39" s="30">
        <v>354.63032411456743</v>
      </c>
      <c r="CF39" s="30">
        <v>668.94507215726821</v>
      </c>
      <c r="CG39" s="30">
        <v>644.75875587456369</v>
      </c>
      <c r="CH39" s="30">
        <v>333.4620752613551</v>
      </c>
      <c r="CI39" s="30">
        <v>75.805541657350389</v>
      </c>
      <c r="CJ39" s="30">
        <v>0</v>
      </c>
      <c r="CK39" s="30">
        <v>0</v>
      </c>
      <c r="CL39" s="30">
        <v>0</v>
      </c>
      <c r="CM39" s="30">
        <v>0</v>
      </c>
      <c r="CN39" s="30"/>
      <c r="CO39" s="30"/>
      <c r="CP39" s="30"/>
      <c r="CQ39" s="30"/>
      <c r="CR39" s="30"/>
      <c r="CS39" s="30"/>
      <c r="CT39" s="30"/>
      <c r="CU39" s="30"/>
      <c r="CV39" s="30"/>
      <c r="CW39" s="30"/>
      <c r="CX39" s="30"/>
      <c r="CY39" s="30"/>
      <c r="CZ39" s="30"/>
      <c r="DA39" s="30"/>
      <c r="DB39" s="30"/>
      <c r="DC39" s="30"/>
      <c r="DD39" s="30"/>
      <c r="DE39" s="30"/>
      <c r="DF39" s="30"/>
      <c r="DG39" s="30"/>
      <c r="DH39" s="30"/>
      <c r="DI39" s="30"/>
      <c r="DJ39" s="30"/>
    </row>
    <row r="40" spans="2:114" ht="14.25" customHeight="1">
      <c r="B40" s="2" t="s">
        <v>78</v>
      </c>
      <c r="E40" s="29">
        <f t="shared" si="7"/>
        <v>17761.902304465963</v>
      </c>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30"/>
      <c r="AL40" s="57"/>
      <c r="AM40" s="57"/>
      <c r="AN40" s="57">
        <v>0</v>
      </c>
      <c r="AO40" s="57">
        <v>0</v>
      </c>
      <c r="AP40" s="57">
        <v>3323.7960999999996</v>
      </c>
      <c r="AQ40" s="57">
        <v>0.1873699999996461</v>
      </c>
      <c r="AR40" s="57">
        <v>80.369320000001608</v>
      </c>
      <c r="AS40" s="57">
        <v>0</v>
      </c>
      <c r="AT40" s="57">
        <v>56.511409999999159</v>
      </c>
      <c r="AU40" s="57">
        <v>1.8189894035458565E-12</v>
      </c>
      <c r="AV40" s="57">
        <v>47.999999999998181</v>
      </c>
      <c r="AW40" s="57">
        <v>20.088000000000001</v>
      </c>
      <c r="AX40" s="30">
        <v>57.64600000000064</v>
      </c>
      <c r="AY40" s="58">
        <v>22.628000000000611</v>
      </c>
      <c r="AZ40" s="30">
        <v>59.380999999997584</v>
      </c>
      <c r="BA40" s="30">
        <v>47.396000000000001</v>
      </c>
      <c r="BB40" s="30">
        <v>55.789000000000001</v>
      </c>
      <c r="BC40" s="30">
        <v>5.3579999999999997</v>
      </c>
      <c r="BD40" s="30">
        <v>69.346000000000004</v>
      </c>
      <c r="BE40" s="30">
        <v>50.444000000000003</v>
      </c>
      <c r="BF40" s="30">
        <v>62.177999999999997</v>
      </c>
      <c r="BG40" s="30">
        <v>35.023000000000003</v>
      </c>
      <c r="BH40" s="30">
        <v>63.975000000000001</v>
      </c>
      <c r="BI40" s="30">
        <v>32.688000000000002</v>
      </c>
      <c r="BJ40" s="30">
        <v>65.950999999999993</v>
      </c>
      <c r="BK40" s="30">
        <v>0</v>
      </c>
      <c r="BL40" s="30">
        <v>68.158000000000001</v>
      </c>
      <c r="BM40" s="30">
        <v>0</v>
      </c>
      <c r="BN40" s="30">
        <v>118.88719819404582</v>
      </c>
      <c r="BO40" s="30">
        <v>0</v>
      </c>
      <c r="BP40" s="30">
        <v>107.82076508478838</v>
      </c>
      <c r="BQ40" s="30">
        <v>0</v>
      </c>
      <c r="BR40" s="30">
        <v>102.06417568893664</v>
      </c>
      <c r="BS40" s="30">
        <v>0</v>
      </c>
      <c r="BT40" s="30">
        <v>87.122016459856468</v>
      </c>
      <c r="BU40" s="30">
        <v>0</v>
      </c>
      <c r="BV40" s="30">
        <v>106.34893368775965</v>
      </c>
      <c r="BW40" s="30">
        <v>0</v>
      </c>
      <c r="BX40" s="30">
        <v>170.36414409279701</v>
      </c>
      <c r="BY40" s="30">
        <v>0</v>
      </c>
      <c r="BZ40" s="30">
        <v>196.0560019494601</v>
      </c>
      <c r="CA40" s="30">
        <v>0</v>
      </c>
      <c r="CB40" s="30">
        <v>303.6732986103566</v>
      </c>
      <c r="CC40" s="30">
        <v>0</v>
      </c>
      <c r="CD40" s="30">
        <v>399.20485360388523</v>
      </c>
      <c r="CE40" s="30">
        <v>0</v>
      </c>
      <c r="CF40" s="30">
        <v>431.89850504829496</v>
      </c>
      <c r="CG40" s="30">
        <v>5558.8692966644394</v>
      </c>
      <c r="CH40" s="30">
        <v>4260.2897714366773</v>
      </c>
      <c r="CI40" s="30">
        <v>1694.3901439446636</v>
      </c>
      <c r="CJ40" s="30">
        <v>0</v>
      </c>
      <c r="CK40" s="30">
        <v>0</v>
      </c>
      <c r="CL40" s="30">
        <v>0</v>
      </c>
      <c r="CM40" s="30">
        <v>0</v>
      </c>
      <c r="CN40" s="30"/>
      <c r="CO40" s="30"/>
      <c r="CP40" s="30"/>
      <c r="CQ40" s="30"/>
      <c r="CR40" s="30"/>
      <c r="CS40" s="30"/>
      <c r="CT40" s="30"/>
      <c r="CU40" s="30"/>
      <c r="CV40" s="30"/>
      <c r="CW40" s="30"/>
      <c r="CX40" s="30"/>
      <c r="CY40" s="30"/>
      <c r="CZ40" s="30"/>
      <c r="DA40" s="30"/>
      <c r="DB40" s="30"/>
      <c r="DC40" s="30"/>
      <c r="DD40" s="30"/>
      <c r="DE40" s="30"/>
      <c r="DF40" s="30"/>
      <c r="DG40" s="30"/>
      <c r="DH40" s="30"/>
      <c r="DI40" s="30"/>
      <c r="DJ40" s="30"/>
    </row>
    <row r="41" spans="2:114" ht="14.25" customHeight="1">
      <c r="B41" s="2" t="s">
        <v>79</v>
      </c>
      <c r="E41" s="29">
        <f t="shared" si="7"/>
        <v>0.1</v>
      </c>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57"/>
      <c r="AM41" s="57"/>
      <c r="AN41" s="57"/>
      <c r="AO41" s="57"/>
      <c r="AP41" s="57"/>
      <c r="AQ41" s="57"/>
      <c r="AR41" s="57"/>
      <c r="AS41" s="57"/>
      <c r="AT41" s="57"/>
      <c r="AU41" s="57"/>
      <c r="AV41" s="57"/>
      <c r="AW41" s="57"/>
      <c r="AX41" s="30"/>
      <c r="AY41" s="58"/>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f>100/1000</f>
        <v>0.1</v>
      </c>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row>
    <row r="42" spans="2:114" ht="14.25" customHeight="1">
      <c r="B42" s="2" t="str">
        <f t="shared" ref="B42:B47" si="8">CONCATENATE("Fees paid to"," ",B14)</f>
        <v>Fees paid to Equitix Infrastructure 6 Limited</v>
      </c>
      <c r="E42" s="29">
        <f t="shared" si="7"/>
        <v>186.61944360138367</v>
      </c>
      <c r="G42" s="30"/>
      <c r="H42" s="30"/>
      <c r="I42" s="30"/>
      <c r="J42" s="30"/>
      <c r="K42" s="30"/>
      <c r="L42" s="30"/>
      <c r="M42" s="30"/>
      <c r="N42" s="30"/>
      <c r="O42" s="30"/>
      <c r="P42" s="30"/>
      <c r="Q42" s="30"/>
      <c r="R42" s="30"/>
      <c r="S42" s="30"/>
      <c r="T42" s="30"/>
      <c r="U42" s="30"/>
      <c r="V42" s="30"/>
      <c r="W42" s="30"/>
      <c r="X42" s="30"/>
      <c r="Y42" s="30">
        <v>5.0124000000000004</v>
      </c>
      <c r="Z42" s="30"/>
      <c r="AA42" s="30"/>
      <c r="AB42" s="30"/>
      <c r="AC42" s="30"/>
      <c r="AD42" s="30"/>
      <c r="AE42" s="30"/>
      <c r="AF42" s="30"/>
      <c r="AG42" s="30"/>
      <c r="AH42" s="30"/>
      <c r="AI42" s="30"/>
      <c r="AJ42" s="30"/>
      <c r="AK42" s="30">
        <f t="shared" ref="AK42:AK43" si="9">4.92*1.025</f>
        <v>5.0429999999999993</v>
      </c>
      <c r="AL42" s="30"/>
      <c r="AM42" s="30">
        <f t="shared" ref="AM42:AM43" si="10">AK42*1.025</f>
        <v>5.1690749999999985</v>
      </c>
      <c r="AN42" s="30"/>
      <c r="AO42" s="30">
        <f t="shared" ref="AO42:AO44" si="11">AM42*1.025</f>
        <v>5.2983018749999982</v>
      </c>
      <c r="AP42" s="30"/>
      <c r="AQ42" s="30">
        <f t="shared" ref="AQ42:AQ44" si="12">AO42*1.025</f>
        <v>5.4307594218749973</v>
      </c>
      <c r="AR42" s="30"/>
      <c r="AS42" s="30">
        <f t="shared" ref="AS42:AS44" si="13">AQ42*1.025</f>
        <v>5.5665284074218722</v>
      </c>
      <c r="AT42" s="30"/>
      <c r="AU42" s="30">
        <f t="shared" ref="AU42:AU44" si="14">AS42*1.025</f>
        <v>5.7056916176074184</v>
      </c>
      <c r="AV42" s="30"/>
      <c r="AW42" s="30">
        <f t="shared" ref="AW42:AW44" si="15">AU42*1.025</f>
        <v>5.8483339080476036</v>
      </c>
      <c r="AX42" s="30"/>
      <c r="AY42" s="55">
        <f t="shared" ref="AY42:AY44" si="16">AW42*1.025</f>
        <v>5.9945422557487928</v>
      </c>
      <c r="AZ42" s="30"/>
      <c r="BA42" s="30">
        <f t="shared" ref="BA42:BA44" si="17">AY42*1.025</f>
        <v>6.1444058121425122</v>
      </c>
      <c r="BB42" s="30"/>
      <c r="BC42" s="30">
        <f t="shared" ref="BC42:BC44" si="18">BA42*1.025</f>
        <v>6.2980159574460748</v>
      </c>
      <c r="BD42" s="30"/>
      <c r="BE42" s="30">
        <f t="shared" ref="BE42:BE44" si="19">BC42*1.025</f>
        <v>6.4554663563822263</v>
      </c>
      <c r="BF42" s="30"/>
      <c r="BG42" s="30">
        <f t="shared" ref="BG42:BG44" si="20">BE42*1.025</f>
        <v>6.616853015291781</v>
      </c>
      <c r="BH42" s="30"/>
      <c r="BI42" s="30">
        <f t="shared" ref="BI42:BI44" si="21">BG42*1.025</f>
        <v>6.7822743406740749</v>
      </c>
      <c r="BJ42" s="30"/>
      <c r="BK42" s="30">
        <f t="shared" ref="BK42:BK44" si="22">BI42*1.025</f>
        <v>6.9518311991909263</v>
      </c>
      <c r="BL42" s="30"/>
      <c r="BM42" s="30">
        <f t="shared" ref="BM42:BM44" si="23">BK42*1.025</f>
        <v>7.1256269791706988</v>
      </c>
      <c r="BN42" s="30"/>
      <c r="BO42" s="30">
        <f t="shared" ref="BO42:BO44" si="24">BM42*1.025</f>
        <v>7.3037676536499658</v>
      </c>
      <c r="BP42" s="30"/>
      <c r="BQ42" s="30">
        <f t="shared" ref="BQ42:BQ44" si="25">BO42*1.025</f>
        <v>7.4863618449912144</v>
      </c>
      <c r="BR42" s="30"/>
      <c r="BS42" s="30">
        <f t="shared" ref="BS42:BS44" si="26">BQ42*1.025</f>
        <v>7.6735208911159942</v>
      </c>
      <c r="BT42" s="30"/>
      <c r="BU42" s="30">
        <f t="shared" ref="BU42:BU44" si="27">BS42*1.025</f>
        <v>7.8653589133938935</v>
      </c>
      <c r="BV42" s="30"/>
      <c r="BW42" s="30">
        <f t="shared" ref="BW42:BW44" si="28">BU42*1.025</f>
        <v>8.0619928862287402</v>
      </c>
      <c r="BX42" s="30"/>
      <c r="BY42" s="30">
        <f t="shared" ref="BY42:BY44" si="29">BW42*1.025</f>
        <v>8.2635427083844579</v>
      </c>
      <c r="BZ42" s="30"/>
      <c r="CA42" s="30">
        <f t="shared" ref="CA42:CA44" si="30">BY42*1.025</f>
        <v>8.4701312760940688</v>
      </c>
      <c r="CB42" s="30"/>
      <c r="CC42" s="30">
        <f t="shared" ref="CC42:CC44" si="31">CA42*1.025</f>
        <v>8.681884557996419</v>
      </c>
      <c r="CD42" s="30"/>
      <c r="CE42" s="30">
        <f t="shared" ref="CE42:CE44" si="32">CC42*1.025</f>
        <v>8.8989316719463289</v>
      </c>
      <c r="CF42" s="30"/>
      <c r="CG42" s="30">
        <f t="shared" ref="CG42:CG44" si="33">CE42*1.025</f>
        <v>9.1214049637449861</v>
      </c>
      <c r="CH42" s="30"/>
      <c r="CI42" s="30">
        <f t="shared" ref="CI42:CI44" si="34">CG42*1.025</f>
        <v>9.3494400878386106</v>
      </c>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row>
    <row r="43" spans="2:114" ht="14.25" customHeight="1">
      <c r="B43" s="2" t="str">
        <f t="shared" si="8"/>
        <v>Fees paid to Equitix Infrastructure 3 Limited</v>
      </c>
      <c r="E43" s="29">
        <f t="shared" si="7"/>
        <v>186.61954360138364</v>
      </c>
      <c r="G43" s="30"/>
      <c r="H43" s="30"/>
      <c r="I43" s="30"/>
      <c r="J43" s="30"/>
      <c r="K43" s="30"/>
      <c r="L43" s="30"/>
      <c r="M43" s="30"/>
      <c r="N43" s="30"/>
      <c r="O43" s="30"/>
      <c r="P43" s="30"/>
      <c r="Q43" s="30"/>
      <c r="R43" s="30"/>
      <c r="S43" s="30"/>
      <c r="T43" s="30"/>
      <c r="U43" s="30"/>
      <c r="V43" s="30"/>
      <c r="W43" s="30"/>
      <c r="X43" s="30"/>
      <c r="Y43" s="30">
        <v>5.0125000000000002</v>
      </c>
      <c r="Z43" s="30"/>
      <c r="AA43" s="30"/>
      <c r="AB43" s="30"/>
      <c r="AC43" s="30"/>
      <c r="AD43" s="30"/>
      <c r="AE43" s="30"/>
      <c r="AF43" s="30"/>
      <c r="AG43" s="30"/>
      <c r="AH43" s="30"/>
      <c r="AI43" s="30"/>
      <c r="AJ43" s="30"/>
      <c r="AK43" s="30">
        <f t="shared" si="9"/>
        <v>5.0429999999999993</v>
      </c>
      <c r="AL43" s="30"/>
      <c r="AM43" s="30">
        <f t="shared" si="10"/>
        <v>5.1690749999999985</v>
      </c>
      <c r="AN43" s="30"/>
      <c r="AO43" s="30">
        <f t="shared" si="11"/>
        <v>5.2983018749999982</v>
      </c>
      <c r="AP43" s="30"/>
      <c r="AQ43" s="30">
        <f t="shared" si="12"/>
        <v>5.4307594218749973</v>
      </c>
      <c r="AR43" s="30"/>
      <c r="AS43" s="30">
        <f t="shared" si="13"/>
        <v>5.5665284074218722</v>
      </c>
      <c r="AT43" s="30"/>
      <c r="AU43" s="30">
        <f t="shared" si="14"/>
        <v>5.7056916176074184</v>
      </c>
      <c r="AV43" s="30"/>
      <c r="AW43" s="30">
        <f t="shared" si="15"/>
        <v>5.8483339080476036</v>
      </c>
      <c r="AX43" s="30"/>
      <c r="AY43" s="55">
        <f t="shared" si="16"/>
        <v>5.9945422557487928</v>
      </c>
      <c r="AZ43" s="30"/>
      <c r="BA43" s="30">
        <f t="shared" si="17"/>
        <v>6.1444058121425122</v>
      </c>
      <c r="BB43" s="30"/>
      <c r="BC43" s="30">
        <f t="shared" si="18"/>
        <v>6.2980159574460748</v>
      </c>
      <c r="BD43" s="30"/>
      <c r="BE43" s="30">
        <f t="shared" si="19"/>
        <v>6.4554663563822263</v>
      </c>
      <c r="BF43" s="30"/>
      <c r="BG43" s="30">
        <f t="shared" si="20"/>
        <v>6.616853015291781</v>
      </c>
      <c r="BH43" s="30"/>
      <c r="BI43" s="30">
        <f t="shared" si="21"/>
        <v>6.7822743406740749</v>
      </c>
      <c r="BJ43" s="30"/>
      <c r="BK43" s="30">
        <f t="shared" si="22"/>
        <v>6.9518311991909263</v>
      </c>
      <c r="BL43" s="30"/>
      <c r="BM43" s="30">
        <f t="shared" si="23"/>
        <v>7.1256269791706988</v>
      </c>
      <c r="BN43" s="30"/>
      <c r="BO43" s="30">
        <f t="shared" si="24"/>
        <v>7.3037676536499658</v>
      </c>
      <c r="BP43" s="30"/>
      <c r="BQ43" s="30">
        <f t="shared" si="25"/>
        <v>7.4863618449912144</v>
      </c>
      <c r="BR43" s="30"/>
      <c r="BS43" s="30">
        <f t="shared" si="26"/>
        <v>7.6735208911159942</v>
      </c>
      <c r="BT43" s="30"/>
      <c r="BU43" s="30">
        <f t="shared" si="27"/>
        <v>7.8653589133938935</v>
      </c>
      <c r="BV43" s="30"/>
      <c r="BW43" s="30">
        <f t="shared" si="28"/>
        <v>8.0619928862287402</v>
      </c>
      <c r="BX43" s="30"/>
      <c r="BY43" s="30">
        <f t="shared" si="29"/>
        <v>8.2635427083844579</v>
      </c>
      <c r="BZ43" s="30"/>
      <c r="CA43" s="30">
        <f t="shared" si="30"/>
        <v>8.4701312760940688</v>
      </c>
      <c r="CB43" s="30"/>
      <c r="CC43" s="30">
        <f t="shared" si="31"/>
        <v>8.681884557996419</v>
      </c>
      <c r="CD43" s="30"/>
      <c r="CE43" s="30">
        <f t="shared" si="32"/>
        <v>8.8989316719463289</v>
      </c>
      <c r="CF43" s="30"/>
      <c r="CG43" s="30">
        <f t="shared" si="33"/>
        <v>9.1214049637449861</v>
      </c>
      <c r="CH43" s="30"/>
      <c r="CI43" s="30">
        <f t="shared" si="34"/>
        <v>9.3494400878386106</v>
      </c>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row>
    <row r="44" spans="2:114" ht="14.25" customHeight="1">
      <c r="B44" s="2" t="str">
        <f t="shared" si="8"/>
        <v>Fees paid to IUK Investments Limited</v>
      </c>
      <c r="E44" s="29">
        <f t="shared" si="7"/>
        <v>41.468487496307233</v>
      </c>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30">
        <f>1.111379+1.093333*1.025</f>
        <v>2.2320453249999996</v>
      </c>
      <c r="AL44" s="30"/>
      <c r="AM44" s="30">
        <f>1.093333*1.025*1.025</f>
        <v>1.1486829831249998</v>
      </c>
      <c r="AN44" s="30"/>
      <c r="AO44" s="30">
        <f t="shared" si="11"/>
        <v>1.1774000577031247</v>
      </c>
      <c r="AP44" s="30"/>
      <c r="AQ44" s="30">
        <f t="shared" si="12"/>
        <v>1.2068350591457027</v>
      </c>
      <c r="AR44" s="30"/>
      <c r="AS44" s="30">
        <f t="shared" si="13"/>
        <v>1.237005935624345</v>
      </c>
      <c r="AT44" s="30"/>
      <c r="AU44" s="30">
        <f t="shared" si="14"/>
        <v>1.2679310840149536</v>
      </c>
      <c r="AV44" s="30"/>
      <c r="AW44" s="30">
        <f t="shared" si="15"/>
        <v>1.2996293611153273</v>
      </c>
      <c r="AX44" s="30"/>
      <c r="AY44" s="55">
        <f t="shared" si="16"/>
        <v>1.3321200951432104</v>
      </c>
      <c r="AZ44" s="30"/>
      <c r="BA44" s="30">
        <f t="shared" si="17"/>
        <v>1.3654230975217905</v>
      </c>
      <c r="BB44" s="30"/>
      <c r="BC44" s="30">
        <f t="shared" si="18"/>
        <v>1.3995586749598352</v>
      </c>
      <c r="BD44" s="30"/>
      <c r="BE44" s="30">
        <f t="shared" si="19"/>
        <v>1.434547641833831</v>
      </c>
      <c r="BF44" s="30"/>
      <c r="BG44" s="30">
        <f t="shared" si="20"/>
        <v>1.4704113328796766</v>
      </c>
      <c r="BH44" s="30"/>
      <c r="BI44" s="30">
        <f t="shared" si="21"/>
        <v>1.5071716162016684</v>
      </c>
      <c r="BJ44" s="30"/>
      <c r="BK44" s="30">
        <f t="shared" si="22"/>
        <v>1.54485090660671</v>
      </c>
      <c r="BL44" s="30"/>
      <c r="BM44" s="30">
        <f t="shared" si="23"/>
        <v>1.5834721792718776</v>
      </c>
      <c r="BN44" s="30"/>
      <c r="BO44" s="30">
        <f t="shared" si="24"/>
        <v>1.6230589837536744</v>
      </c>
      <c r="BP44" s="30"/>
      <c r="BQ44" s="30">
        <f t="shared" si="25"/>
        <v>1.6636354583475161</v>
      </c>
      <c r="BR44" s="30"/>
      <c r="BS44" s="30">
        <f t="shared" si="26"/>
        <v>1.7052263448062039</v>
      </c>
      <c r="BT44" s="30"/>
      <c r="BU44" s="30">
        <f t="shared" si="27"/>
        <v>1.747857003426359</v>
      </c>
      <c r="BV44" s="30"/>
      <c r="BW44" s="30">
        <f t="shared" si="28"/>
        <v>1.7915534285120178</v>
      </c>
      <c r="BX44" s="30"/>
      <c r="BY44" s="30">
        <f t="shared" si="29"/>
        <v>1.8363422642248182</v>
      </c>
      <c r="BZ44" s="30"/>
      <c r="CA44" s="30">
        <f t="shared" si="30"/>
        <v>1.8822508208304385</v>
      </c>
      <c r="CB44" s="30"/>
      <c r="CC44" s="30">
        <f t="shared" si="31"/>
        <v>1.9293070913511994</v>
      </c>
      <c r="CD44" s="30"/>
      <c r="CE44" s="30">
        <f t="shared" si="32"/>
        <v>1.9775397686349792</v>
      </c>
      <c r="CF44" s="30"/>
      <c r="CG44" s="30">
        <f t="shared" si="33"/>
        <v>2.0269782628508533</v>
      </c>
      <c r="CH44" s="30"/>
      <c r="CI44" s="30">
        <f t="shared" si="34"/>
        <v>2.0776527194221246</v>
      </c>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row>
    <row r="45" spans="2:114" ht="14.25" customHeight="1">
      <c r="B45" s="2" t="str">
        <f t="shared" si="8"/>
        <v>Fees paid to Enter name</v>
      </c>
      <c r="E45" s="29">
        <f t="shared" si="7"/>
        <v>0</v>
      </c>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55"/>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row>
    <row r="46" spans="2:114" ht="14.25" customHeight="1">
      <c r="B46" s="2" t="str">
        <f t="shared" si="8"/>
        <v>Fees paid to Enter name</v>
      </c>
      <c r="E46" s="29">
        <f t="shared" si="7"/>
        <v>0</v>
      </c>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55"/>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row>
    <row r="47" spans="2:114" ht="14.25" customHeight="1">
      <c r="B47" s="2" t="str">
        <f t="shared" si="8"/>
        <v>Fees paid to Enter name</v>
      </c>
      <c r="E47" s="29">
        <f t="shared" si="7"/>
        <v>0</v>
      </c>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55"/>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row>
    <row r="48" spans="2:114" ht="14.25" customHeight="1">
      <c r="B48" s="1" t="s">
        <v>66</v>
      </c>
      <c r="C48" s="1"/>
      <c r="D48" s="1"/>
      <c r="E48" s="31">
        <f t="shared" si="7"/>
        <v>44063.998101139099</v>
      </c>
      <c r="F48" s="1"/>
      <c r="G48" s="32">
        <f t="shared" ref="G48:DJ48" si="35">SUM(G38:G47)</f>
        <v>0</v>
      </c>
      <c r="H48" s="32">
        <f t="shared" si="35"/>
        <v>158.18266399999999</v>
      </c>
      <c r="I48" s="32">
        <f t="shared" si="35"/>
        <v>0</v>
      </c>
      <c r="J48" s="32">
        <f t="shared" si="35"/>
        <v>0</v>
      </c>
      <c r="K48" s="32">
        <f t="shared" si="35"/>
        <v>0</v>
      </c>
      <c r="L48" s="32">
        <f t="shared" si="35"/>
        <v>0</v>
      </c>
      <c r="M48" s="32">
        <f t="shared" si="35"/>
        <v>0</v>
      </c>
      <c r="N48" s="32">
        <f t="shared" si="35"/>
        <v>0</v>
      </c>
      <c r="O48" s="32">
        <f t="shared" si="35"/>
        <v>0</v>
      </c>
      <c r="P48" s="32">
        <f t="shared" si="35"/>
        <v>0</v>
      </c>
      <c r="Q48" s="32">
        <f t="shared" si="35"/>
        <v>0</v>
      </c>
      <c r="R48" s="32">
        <f t="shared" si="35"/>
        <v>0</v>
      </c>
      <c r="S48" s="32">
        <f t="shared" si="35"/>
        <v>0</v>
      </c>
      <c r="T48" s="32">
        <f t="shared" si="35"/>
        <v>0</v>
      </c>
      <c r="U48" s="32">
        <f t="shared" si="35"/>
        <v>0</v>
      </c>
      <c r="V48" s="32">
        <f t="shared" si="35"/>
        <v>0</v>
      </c>
      <c r="W48" s="32">
        <f t="shared" si="35"/>
        <v>0</v>
      </c>
      <c r="X48" s="32">
        <f t="shared" si="35"/>
        <v>0</v>
      </c>
      <c r="Y48" s="32">
        <f t="shared" si="35"/>
        <v>10.024900000000001</v>
      </c>
      <c r="Z48" s="32">
        <f t="shared" si="35"/>
        <v>0</v>
      </c>
      <c r="AA48" s="32">
        <f t="shared" si="35"/>
        <v>0</v>
      </c>
      <c r="AB48" s="32">
        <f t="shared" si="35"/>
        <v>0</v>
      </c>
      <c r="AC48" s="32">
        <f t="shared" si="35"/>
        <v>0</v>
      </c>
      <c r="AD48" s="32">
        <f t="shared" si="35"/>
        <v>0</v>
      </c>
      <c r="AE48" s="32">
        <f t="shared" si="35"/>
        <v>0</v>
      </c>
      <c r="AF48" s="32">
        <f t="shared" si="35"/>
        <v>0</v>
      </c>
      <c r="AG48" s="32">
        <f t="shared" si="35"/>
        <v>0</v>
      </c>
      <c r="AH48" s="32">
        <f t="shared" si="35"/>
        <v>0</v>
      </c>
      <c r="AI48" s="32">
        <f t="shared" si="35"/>
        <v>0</v>
      </c>
      <c r="AJ48" s="32">
        <f t="shared" si="35"/>
        <v>0</v>
      </c>
      <c r="AK48" s="32">
        <f t="shared" si="35"/>
        <v>12.318045324999998</v>
      </c>
      <c r="AL48" s="32">
        <f t="shared" si="35"/>
        <v>0</v>
      </c>
      <c r="AM48" s="32">
        <f t="shared" si="35"/>
        <v>11.486832983124996</v>
      </c>
      <c r="AN48" s="32">
        <f t="shared" si="35"/>
        <v>0</v>
      </c>
      <c r="AO48" s="32">
        <f t="shared" si="35"/>
        <v>11.774003807703121</v>
      </c>
      <c r="AP48" s="32">
        <f t="shared" si="35"/>
        <v>4080.9120899999994</v>
      </c>
      <c r="AQ48" s="32">
        <f t="shared" si="35"/>
        <v>200.7557239028954</v>
      </c>
      <c r="AR48" s="32">
        <f t="shared" si="35"/>
        <v>720.76876000000152</v>
      </c>
      <c r="AS48" s="32">
        <f t="shared" si="35"/>
        <v>12.370062750468033</v>
      </c>
      <c r="AT48" s="32">
        <f t="shared" si="35"/>
        <v>1100.3564599999991</v>
      </c>
      <c r="AU48" s="32">
        <f t="shared" si="35"/>
        <v>618.67931431923159</v>
      </c>
      <c r="AV48" s="32">
        <f t="shared" si="35"/>
        <v>651.42890999999827</v>
      </c>
      <c r="AW48" s="32">
        <f t="shared" si="35"/>
        <v>636.67955717721043</v>
      </c>
      <c r="AX48" s="32">
        <f t="shared" si="35"/>
        <v>660.11326000000054</v>
      </c>
      <c r="AY48" s="56">
        <f t="shared" si="35"/>
        <v>635.17940460664136</v>
      </c>
      <c r="AZ48" s="32">
        <f t="shared" si="35"/>
        <v>654.07300999999757</v>
      </c>
      <c r="BA48" s="32">
        <f t="shared" si="35"/>
        <v>654.05623152180681</v>
      </c>
      <c r="BB48" s="32">
        <f t="shared" si="35"/>
        <v>646.14082080000003</v>
      </c>
      <c r="BC48" s="32">
        <f t="shared" si="35"/>
        <v>606.58122738985196</v>
      </c>
      <c r="BD48" s="32">
        <f t="shared" si="35"/>
        <v>656.27358879999997</v>
      </c>
      <c r="BE48" s="32">
        <f t="shared" si="35"/>
        <v>647.83369315459834</v>
      </c>
      <c r="BF48" s="32">
        <f t="shared" si="35"/>
        <v>817.45720825872877</v>
      </c>
      <c r="BG48" s="32">
        <f t="shared" si="35"/>
        <v>884.02535331664944</v>
      </c>
      <c r="BH48" s="32">
        <f t="shared" si="35"/>
        <v>890.93580032262958</v>
      </c>
      <c r="BI48" s="32">
        <f t="shared" si="35"/>
        <v>838.79007963506058</v>
      </c>
      <c r="BJ48" s="32">
        <f t="shared" si="35"/>
        <v>722.64223441852482</v>
      </c>
      <c r="BK48" s="32">
        <f t="shared" si="35"/>
        <v>425.04935387653734</v>
      </c>
      <c r="BL48" s="32">
        <f t="shared" si="35"/>
        <v>696.01197762904849</v>
      </c>
      <c r="BM48" s="32">
        <f t="shared" si="35"/>
        <v>315.827128112889</v>
      </c>
      <c r="BN48" s="32">
        <f t="shared" si="35"/>
        <v>704.63353327978825</v>
      </c>
      <c r="BO48" s="32">
        <f t="shared" si="35"/>
        <v>372.14809456374968</v>
      </c>
      <c r="BP48" s="32">
        <f t="shared" si="35"/>
        <v>699.4070015676582</v>
      </c>
      <c r="BQ48" s="32">
        <f t="shared" si="35"/>
        <v>280.37937006157057</v>
      </c>
      <c r="BR48" s="32">
        <f t="shared" si="35"/>
        <v>705.63354403965172</v>
      </c>
      <c r="BS48" s="32">
        <f t="shared" si="35"/>
        <v>361.01256352804171</v>
      </c>
      <c r="BT48" s="32">
        <f t="shared" si="35"/>
        <v>699.19382580221441</v>
      </c>
      <c r="BU48" s="32">
        <f t="shared" si="35"/>
        <v>343.56923115563256</v>
      </c>
      <c r="BV48" s="32">
        <f t="shared" si="35"/>
        <v>729.2836400336962</v>
      </c>
      <c r="BW48" s="32">
        <f t="shared" si="35"/>
        <v>305.52150873883301</v>
      </c>
      <c r="BX48" s="32">
        <f t="shared" si="35"/>
        <v>805.78820915742631</v>
      </c>
      <c r="BY48" s="32">
        <f t="shared" si="35"/>
        <v>235.02976986597446</v>
      </c>
      <c r="BZ48" s="32">
        <f t="shared" si="35"/>
        <v>844.85584547027815</v>
      </c>
      <c r="CA48" s="32">
        <f t="shared" si="35"/>
        <v>232.34763078477744</v>
      </c>
      <c r="CB48" s="32">
        <f t="shared" si="35"/>
        <v>965.25455906199863</v>
      </c>
      <c r="CC48" s="32">
        <f t="shared" si="35"/>
        <v>127.14038382919924</v>
      </c>
      <c r="CD48" s="32">
        <f t="shared" si="35"/>
        <v>1073.8371912273733</v>
      </c>
      <c r="CE48" s="32">
        <f t="shared" si="35"/>
        <v>374.4057272270951</v>
      </c>
      <c r="CF48" s="32">
        <f t="shared" si="35"/>
        <v>1100.8435772055632</v>
      </c>
      <c r="CG48" s="32">
        <f t="shared" si="35"/>
        <v>6223.8978407293434</v>
      </c>
      <c r="CH48" s="32">
        <f t="shared" si="35"/>
        <v>4593.7518466980328</v>
      </c>
      <c r="CI48" s="32">
        <f t="shared" si="35"/>
        <v>3303.035711045894</v>
      </c>
      <c r="CJ48" s="32">
        <f t="shared" si="35"/>
        <v>6.2997999567116105</v>
      </c>
      <c r="CK48" s="32">
        <f t="shared" si="35"/>
        <v>0</v>
      </c>
      <c r="CL48" s="32">
        <f t="shared" si="35"/>
        <v>0</v>
      </c>
      <c r="CM48" s="32">
        <f t="shared" si="35"/>
        <v>0</v>
      </c>
      <c r="CN48" s="32">
        <f t="shared" si="35"/>
        <v>0</v>
      </c>
      <c r="CO48" s="32">
        <f t="shared" si="35"/>
        <v>0</v>
      </c>
      <c r="CP48" s="32">
        <f t="shared" si="35"/>
        <v>0</v>
      </c>
      <c r="CQ48" s="32">
        <f t="shared" si="35"/>
        <v>0</v>
      </c>
      <c r="CR48" s="32">
        <f t="shared" si="35"/>
        <v>0</v>
      </c>
      <c r="CS48" s="32">
        <f t="shared" si="35"/>
        <v>0</v>
      </c>
      <c r="CT48" s="32">
        <f t="shared" si="35"/>
        <v>0</v>
      </c>
      <c r="CU48" s="32">
        <f t="shared" si="35"/>
        <v>0</v>
      </c>
      <c r="CV48" s="32">
        <f t="shared" si="35"/>
        <v>0</v>
      </c>
      <c r="CW48" s="32">
        <f t="shared" si="35"/>
        <v>0</v>
      </c>
      <c r="CX48" s="32">
        <f t="shared" si="35"/>
        <v>0</v>
      </c>
      <c r="CY48" s="32">
        <f t="shared" si="35"/>
        <v>0</v>
      </c>
      <c r="CZ48" s="32">
        <f t="shared" si="35"/>
        <v>0</v>
      </c>
      <c r="DA48" s="32">
        <f t="shared" si="35"/>
        <v>0</v>
      </c>
      <c r="DB48" s="32">
        <f t="shared" si="35"/>
        <v>0</v>
      </c>
      <c r="DC48" s="32">
        <f t="shared" si="35"/>
        <v>0</v>
      </c>
      <c r="DD48" s="32">
        <f t="shared" si="35"/>
        <v>0</v>
      </c>
      <c r="DE48" s="32">
        <f t="shared" si="35"/>
        <v>0</v>
      </c>
      <c r="DF48" s="32">
        <f t="shared" si="35"/>
        <v>0</v>
      </c>
      <c r="DG48" s="32">
        <f t="shared" si="35"/>
        <v>0</v>
      </c>
      <c r="DH48" s="32">
        <f t="shared" si="35"/>
        <v>0</v>
      </c>
      <c r="DI48" s="32">
        <f t="shared" si="35"/>
        <v>0</v>
      </c>
      <c r="DJ48" s="32">
        <f t="shared" si="35"/>
        <v>0</v>
      </c>
    </row>
    <row r="49" spans="2:114" ht="14.25" customHeight="1"/>
    <row r="50" spans="2:114" ht="14.25" customHeight="1">
      <c r="B50" s="1" t="s">
        <v>80</v>
      </c>
    </row>
    <row r="51" spans="2:114" ht="14.25" customHeight="1">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37"/>
      <c r="CS51" s="37"/>
      <c r="CT51" s="37"/>
      <c r="CU51" s="37"/>
      <c r="CV51" s="37"/>
      <c r="CW51" s="37"/>
      <c r="CX51" s="37"/>
      <c r="CY51" s="37"/>
      <c r="CZ51" s="37"/>
      <c r="DA51" s="37"/>
      <c r="DB51" s="37"/>
      <c r="DC51" s="37"/>
      <c r="DD51" s="37"/>
      <c r="DE51" s="37"/>
      <c r="DF51" s="37"/>
      <c r="DG51" s="37"/>
      <c r="DH51" s="37"/>
      <c r="DI51" s="37"/>
      <c r="DJ51" s="37"/>
    </row>
    <row r="52" spans="2:114" ht="14.25" customHeight="1">
      <c r="B52" s="2" t="s">
        <v>81</v>
      </c>
      <c r="G52" s="38">
        <v>1</v>
      </c>
      <c r="H52" s="38">
        <v>0.99844523704998744</v>
      </c>
      <c r="I52" s="38">
        <v>0.99635351100413383</v>
      </c>
      <c r="J52" s="38">
        <v>0.99433343245847094</v>
      </c>
      <c r="K52" s="38">
        <v>0.99225032057435647</v>
      </c>
      <c r="L52" s="38">
        <v>0.9901715727747431</v>
      </c>
      <c r="M52" s="38">
        <v>0.98816402793388469</v>
      </c>
      <c r="N52" s="38">
        <v>0.98609384084890039</v>
      </c>
      <c r="O52" s="38">
        <v>0.98409456349411728</v>
      </c>
      <c r="P52" s="38">
        <v>0.98203290186896353</v>
      </c>
      <c r="Q52" s="38">
        <v>0.97997555939037784</v>
      </c>
      <c r="R52" s="38">
        <v>0.97811414926840168</v>
      </c>
      <c r="S52" s="38">
        <v>0.9760706093815571</v>
      </c>
      <c r="T52" s="38">
        <v>0.97406208398967109</v>
      </c>
      <c r="U52" s="38">
        <v>0.9720242288971338</v>
      </c>
      <c r="V52" s="38">
        <v>0.97005617051793025</v>
      </c>
      <c r="W52" s="38">
        <v>0.9680266962784233</v>
      </c>
      <c r="X52" s="38">
        <v>0.96600146794324038</v>
      </c>
      <c r="Y52" s="38">
        <v>0.96404560385385907</v>
      </c>
      <c r="Z52" s="38">
        <v>0.96202870444308919</v>
      </c>
      <c r="AA52" s="38">
        <v>0.96008088401173897</v>
      </c>
      <c r="AB52" s="38">
        <v>0.95807227927196958</v>
      </c>
      <c r="AC52" s="38">
        <v>0.9560482817856244</v>
      </c>
      <c r="AD52" s="38">
        <v>0.95424067187542672</v>
      </c>
      <c r="AE52" s="38">
        <v>0.95224337575585316</v>
      </c>
      <c r="AF52" s="38">
        <v>0.95031448901449966</v>
      </c>
      <c r="AG52" s="38">
        <v>0.94832541068528453</v>
      </c>
      <c r="AH52" s="38">
        <v>0.94640446026679781</v>
      </c>
      <c r="AI52" s="38">
        <v>0.94442356591619037</v>
      </c>
      <c r="AJ52" s="38">
        <v>0.94244681772358707</v>
      </c>
      <c r="AK52" s="38">
        <v>0.94053777512227221</v>
      </c>
      <c r="AL52" s="38">
        <v>0.92902325692048904</v>
      </c>
      <c r="AM52" s="38">
        <v>0.91760050375509095</v>
      </c>
      <c r="AN52" s="38">
        <v>0.90636727386818594</v>
      </c>
      <c r="AO52" s="38">
        <v>0.89522156972212763</v>
      </c>
      <c r="AP52" s="38">
        <v>0.88425263777911822</v>
      </c>
      <c r="AQ52" s="38">
        <v>0.87338282392631328</v>
      </c>
      <c r="AR52" s="38">
        <v>0.8626883278979488</v>
      </c>
      <c r="AS52" s="38">
        <v>0.85208222278582735</v>
      </c>
      <c r="AT52" s="38">
        <v>0.84164921864108555</v>
      </c>
      <c r="AU52" s="38">
        <v>0.83130076804550479</v>
      </c>
      <c r="AV52" s="38">
        <v>0.82112275952588587</v>
      </c>
      <c r="AW52" s="38">
        <v>0.81102592771489168</v>
      </c>
      <c r="AX52" s="38">
        <v>0.80109108530114537</v>
      </c>
      <c r="AY52" s="59">
        <v>0.7912426548054986</v>
      </c>
      <c r="AZ52" s="38">
        <v>0.7815537456802738</v>
      </c>
      <c r="BA52" s="38">
        <v>0.77194478980562031</v>
      </c>
      <c r="BB52" s="38">
        <v>0.76249265232310159</v>
      </c>
      <c r="BC52" s="38">
        <v>0.75311746683335679</v>
      </c>
      <c r="BD52" s="38">
        <v>0.74389625561562456</v>
      </c>
      <c r="BE52" s="38">
        <v>0.73474924244866924</v>
      </c>
      <c r="BF52" s="38">
        <v>0.72574969897278985</v>
      </c>
      <c r="BG52" s="38">
        <v>0.71682715146232145</v>
      </c>
      <c r="BH52" s="38">
        <v>0.7080494152799004</v>
      </c>
      <c r="BI52" s="38">
        <v>0.69934402832890241</v>
      </c>
      <c r="BJ52" s="38">
        <v>0.69078071002718944</v>
      </c>
      <c r="BK52" s="38">
        <v>0.68228725468763773</v>
      </c>
      <c r="BL52" s="38">
        <v>0.67393308245110872</v>
      </c>
      <c r="BM52" s="38">
        <v>0.66564644458688715</v>
      </c>
      <c r="BN52" s="38">
        <v>0.65749376697962936</v>
      </c>
      <c r="BO52" s="38">
        <v>0.64941020034641039</v>
      </c>
      <c r="BP52" s="38">
        <v>0.64145797928211734</v>
      </c>
      <c r="BQ52" s="38">
        <v>0.63357125116272728</v>
      </c>
      <c r="BR52" s="38">
        <v>0.62581322966436492</v>
      </c>
      <c r="BS52" s="38">
        <v>0.61811857832292016</v>
      </c>
      <c r="BT52" s="38">
        <v>0.61054999283401234</v>
      </c>
      <c r="BU52" s="38">
        <v>0.60304276658590039</v>
      </c>
      <c r="BV52" s="38">
        <v>0.5956571092567664</v>
      </c>
      <c r="BW52" s="38">
        <v>0.5883336936747835</v>
      </c>
      <c r="BX52" s="38">
        <v>0.58112936149974193</v>
      </c>
      <c r="BY52" s="38">
        <v>0.57398432946247679</v>
      </c>
      <c r="BZ52" s="38">
        <v>0.56695589893864862</v>
      </c>
      <c r="CA52" s="38">
        <v>0.55998492459435756</v>
      </c>
      <c r="CB52" s="38">
        <v>0.55312808714303197</v>
      </c>
      <c r="CC52" s="38">
        <v>0.54632694682475957</v>
      </c>
      <c r="CD52" s="38">
        <v>0.53963607211233533</v>
      </c>
      <c r="CE52" s="38">
        <v>0.53300135432905704</v>
      </c>
      <c r="CF52" s="38">
        <v>0.52647457813298804</v>
      </c>
      <c r="CG52" s="38">
        <v>0.52000150267270517</v>
      </c>
      <c r="CH52" s="38">
        <v>0.51363406221649355</v>
      </c>
      <c r="CI52" s="38">
        <v>0.50731870351440034</v>
      </c>
      <c r="CJ52" s="38">
        <v>0.50110669961099552</v>
      </c>
      <c r="CK52" s="38">
        <v>0.49494522586432826</v>
      </c>
      <c r="CL52" s="38">
        <v>0.488883733790755</v>
      </c>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row>
    <row r="53" spans="2:114" ht="14.25" customHeight="1"/>
    <row r="54" spans="2:114" ht="14.25" customHeight="1">
      <c r="B54" s="1" t="s">
        <v>82</v>
      </c>
      <c r="E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row>
    <row r="55" spans="2:114" ht="14.25" customHeight="1">
      <c r="E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9"/>
      <c r="CY55" s="29"/>
      <c r="CZ55" s="29"/>
      <c r="DA55" s="29"/>
      <c r="DB55" s="29"/>
      <c r="DC55" s="29"/>
      <c r="DD55" s="29"/>
      <c r="DE55" s="29"/>
      <c r="DF55" s="29"/>
      <c r="DG55" s="29"/>
      <c r="DH55" s="29"/>
      <c r="DI55" s="29"/>
      <c r="DJ55" s="29"/>
    </row>
    <row r="56" spans="2:114" ht="14.25" customHeight="1">
      <c r="B56" s="2" t="str">
        <f t="shared" ref="B56:B65" si="36">B38</f>
        <v>Dividends</v>
      </c>
      <c r="E56" s="29">
        <f t="shared" ref="E56:E66" si="37">SUM(G56:DJ56)</f>
        <v>0</v>
      </c>
      <c r="G56" s="40">
        <f t="shared" ref="G56:BO60" si="38">IF(G$4&lt;$C$9,G38,0)</f>
        <v>0</v>
      </c>
      <c r="H56" s="40">
        <f t="shared" si="38"/>
        <v>0</v>
      </c>
      <c r="I56" s="40">
        <f t="shared" si="38"/>
        <v>0</v>
      </c>
      <c r="J56" s="40">
        <f t="shared" si="38"/>
        <v>0</v>
      </c>
      <c r="K56" s="40">
        <f t="shared" si="38"/>
        <v>0</v>
      </c>
      <c r="L56" s="40">
        <f t="shared" si="38"/>
        <v>0</v>
      </c>
      <c r="M56" s="40">
        <f t="shared" si="38"/>
        <v>0</v>
      </c>
      <c r="N56" s="40">
        <f t="shared" si="38"/>
        <v>0</v>
      </c>
      <c r="O56" s="40">
        <f t="shared" si="38"/>
        <v>0</v>
      </c>
      <c r="P56" s="40">
        <f t="shared" si="38"/>
        <v>0</v>
      </c>
      <c r="Q56" s="40">
        <f t="shared" si="38"/>
        <v>0</v>
      </c>
      <c r="R56" s="40">
        <f t="shared" si="38"/>
        <v>0</v>
      </c>
      <c r="S56" s="40">
        <f t="shared" si="38"/>
        <v>0</v>
      </c>
      <c r="T56" s="40">
        <f t="shared" si="38"/>
        <v>0</v>
      </c>
      <c r="U56" s="40">
        <f t="shared" si="38"/>
        <v>0</v>
      </c>
      <c r="V56" s="40">
        <f t="shared" si="38"/>
        <v>0</v>
      </c>
      <c r="W56" s="40">
        <f t="shared" si="38"/>
        <v>0</v>
      </c>
      <c r="X56" s="40">
        <f t="shared" si="38"/>
        <v>0</v>
      </c>
      <c r="Y56" s="40">
        <f t="shared" si="38"/>
        <v>0</v>
      </c>
      <c r="Z56" s="40">
        <f t="shared" si="38"/>
        <v>0</v>
      </c>
      <c r="AA56" s="40">
        <f t="shared" si="38"/>
        <v>0</v>
      </c>
      <c r="AB56" s="40">
        <f t="shared" si="38"/>
        <v>0</v>
      </c>
      <c r="AC56" s="40">
        <f t="shared" si="38"/>
        <v>0</v>
      </c>
      <c r="AD56" s="40">
        <f t="shared" si="38"/>
        <v>0</v>
      </c>
      <c r="AE56" s="40">
        <f t="shared" si="38"/>
        <v>0</v>
      </c>
      <c r="AF56" s="40">
        <f t="shared" si="38"/>
        <v>0</v>
      </c>
      <c r="AG56" s="40">
        <f t="shared" si="38"/>
        <v>0</v>
      </c>
      <c r="AH56" s="40">
        <f t="shared" si="38"/>
        <v>0</v>
      </c>
      <c r="AI56" s="40">
        <f t="shared" si="38"/>
        <v>0</v>
      </c>
      <c r="AJ56" s="40">
        <f t="shared" si="38"/>
        <v>0</v>
      </c>
      <c r="AK56" s="40">
        <f t="shared" si="38"/>
        <v>0</v>
      </c>
      <c r="AL56" s="40">
        <f t="shared" si="38"/>
        <v>0</v>
      </c>
      <c r="AM56" s="40">
        <f t="shared" si="38"/>
        <v>0</v>
      </c>
      <c r="AN56" s="40">
        <f t="shared" si="38"/>
        <v>0</v>
      </c>
      <c r="AO56" s="40">
        <f t="shared" si="38"/>
        <v>0</v>
      </c>
      <c r="AP56" s="40">
        <f t="shared" si="38"/>
        <v>0</v>
      </c>
      <c r="AQ56" s="40">
        <f t="shared" si="38"/>
        <v>0</v>
      </c>
      <c r="AR56" s="40">
        <f t="shared" si="38"/>
        <v>0</v>
      </c>
      <c r="AS56" s="40">
        <f t="shared" si="38"/>
        <v>0</v>
      </c>
      <c r="AT56" s="40">
        <f t="shared" si="38"/>
        <v>0</v>
      </c>
      <c r="AU56" s="40">
        <f t="shared" si="38"/>
        <v>0</v>
      </c>
      <c r="AV56" s="40">
        <f t="shared" si="38"/>
        <v>0</v>
      </c>
      <c r="AW56" s="40">
        <f t="shared" si="38"/>
        <v>0</v>
      </c>
      <c r="AX56" s="40">
        <f t="shared" si="38"/>
        <v>0</v>
      </c>
      <c r="AY56" s="60">
        <f t="shared" si="38"/>
        <v>0</v>
      </c>
      <c r="AZ56" s="40">
        <f t="shared" si="38"/>
        <v>0</v>
      </c>
      <c r="BA56" s="40">
        <f t="shared" si="38"/>
        <v>0</v>
      </c>
      <c r="BB56" s="40">
        <f t="shared" si="38"/>
        <v>0</v>
      </c>
      <c r="BC56" s="40">
        <f t="shared" si="38"/>
        <v>0</v>
      </c>
      <c r="BD56" s="40">
        <f t="shared" si="38"/>
        <v>0</v>
      </c>
      <c r="BE56" s="40">
        <f t="shared" si="38"/>
        <v>0</v>
      </c>
      <c r="BF56" s="40">
        <f t="shared" si="38"/>
        <v>0</v>
      </c>
      <c r="BG56" s="40">
        <f t="shared" si="38"/>
        <v>0</v>
      </c>
      <c r="BH56" s="40">
        <f t="shared" si="38"/>
        <v>0</v>
      </c>
      <c r="BI56" s="40">
        <f t="shared" si="38"/>
        <v>0</v>
      </c>
      <c r="BJ56" s="40">
        <f t="shared" si="38"/>
        <v>0</v>
      </c>
      <c r="BK56" s="40">
        <f t="shared" si="38"/>
        <v>0</v>
      </c>
      <c r="BL56" s="40">
        <f t="shared" si="38"/>
        <v>0</v>
      </c>
      <c r="BM56" s="40">
        <f t="shared" si="38"/>
        <v>0</v>
      </c>
      <c r="BN56" s="40">
        <f t="shared" si="38"/>
        <v>0</v>
      </c>
      <c r="BO56" s="40">
        <f t="shared" si="38"/>
        <v>0</v>
      </c>
      <c r="BP56" s="40"/>
      <c r="BQ56" s="40"/>
      <c r="BR56" s="40"/>
      <c r="BS56" s="40"/>
      <c r="BT56" s="40"/>
      <c r="BU56" s="40">
        <f t="shared" ref="BU56:BZ65" si="39">IF(BU$4&lt;$C$9,BU38,0)</f>
        <v>0</v>
      </c>
      <c r="BV56" s="40">
        <f t="shared" si="39"/>
        <v>0</v>
      </c>
      <c r="BW56" s="40">
        <f t="shared" si="39"/>
        <v>0</v>
      </c>
      <c r="BX56" s="40">
        <f t="shared" si="39"/>
        <v>0</v>
      </c>
      <c r="BY56" s="40">
        <f t="shared" si="39"/>
        <v>0</v>
      </c>
      <c r="BZ56" s="40">
        <f t="shared" si="39"/>
        <v>0</v>
      </c>
      <c r="CA56" s="40"/>
      <c r="CB56" s="40">
        <f t="shared" ref="CB56:DJ63" si="40">IF(CB$4&lt;$C$9,CB38,0)</f>
        <v>0</v>
      </c>
      <c r="CC56" s="40">
        <f t="shared" si="40"/>
        <v>0</v>
      </c>
      <c r="CD56" s="40">
        <f t="shared" si="40"/>
        <v>0</v>
      </c>
      <c r="CE56" s="40">
        <f t="shared" si="40"/>
        <v>0</v>
      </c>
      <c r="CF56" s="40">
        <f t="shared" si="40"/>
        <v>0</v>
      </c>
      <c r="CG56" s="40">
        <f t="shared" si="40"/>
        <v>0</v>
      </c>
      <c r="CH56" s="40">
        <f t="shared" si="40"/>
        <v>0</v>
      </c>
      <c r="CI56" s="40">
        <f t="shared" si="40"/>
        <v>0</v>
      </c>
      <c r="CJ56" s="40">
        <f t="shared" si="40"/>
        <v>0</v>
      </c>
      <c r="CK56" s="40">
        <f t="shared" si="40"/>
        <v>0</v>
      </c>
      <c r="CL56" s="40">
        <f t="shared" si="40"/>
        <v>0</v>
      </c>
      <c r="CM56" s="40">
        <f t="shared" si="40"/>
        <v>0</v>
      </c>
      <c r="CN56" s="40">
        <f t="shared" si="40"/>
        <v>0</v>
      </c>
      <c r="CO56" s="40">
        <f t="shared" si="40"/>
        <v>0</v>
      </c>
      <c r="CP56" s="40">
        <f t="shared" si="40"/>
        <v>0</v>
      </c>
      <c r="CQ56" s="40">
        <f t="shared" si="40"/>
        <v>0</v>
      </c>
      <c r="CR56" s="40">
        <f t="shared" si="40"/>
        <v>0</v>
      </c>
      <c r="CS56" s="40">
        <f t="shared" si="40"/>
        <v>0</v>
      </c>
      <c r="CT56" s="40">
        <f t="shared" si="40"/>
        <v>0</v>
      </c>
      <c r="CU56" s="40">
        <f t="shared" si="40"/>
        <v>0</v>
      </c>
      <c r="CV56" s="40">
        <f t="shared" si="40"/>
        <v>0</v>
      </c>
      <c r="CW56" s="40">
        <f t="shared" si="40"/>
        <v>0</v>
      </c>
      <c r="CX56" s="40">
        <f t="shared" si="40"/>
        <v>0</v>
      </c>
      <c r="CY56" s="40">
        <f t="shared" si="40"/>
        <v>0</v>
      </c>
      <c r="CZ56" s="40">
        <f t="shared" si="40"/>
        <v>0</v>
      </c>
      <c r="DA56" s="40">
        <f t="shared" si="40"/>
        <v>0</v>
      </c>
      <c r="DB56" s="40">
        <f t="shared" si="40"/>
        <v>0</v>
      </c>
      <c r="DC56" s="40">
        <f t="shared" si="40"/>
        <v>0</v>
      </c>
      <c r="DD56" s="40">
        <f t="shared" si="40"/>
        <v>0</v>
      </c>
      <c r="DE56" s="40">
        <f t="shared" si="40"/>
        <v>0</v>
      </c>
      <c r="DF56" s="40">
        <f t="shared" si="40"/>
        <v>0</v>
      </c>
      <c r="DG56" s="40">
        <f t="shared" si="40"/>
        <v>0</v>
      </c>
      <c r="DH56" s="40">
        <f t="shared" si="40"/>
        <v>0</v>
      </c>
      <c r="DI56" s="40">
        <f t="shared" si="40"/>
        <v>0</v>
      </c>
      <c r="DJ56" s="40">
        <f t="shared" si="40"/>
        <v>0</v>
      </c>
    </row>
    <row r="57" spans="2:114" ht="14.25" customHeight="1">
      <c r="B57" s="2" t="str">
        <f t="shared" si="36"/>
        <v>Shareholder Loan interest and fees</v>
      </c>
      <c r="E57" s="29">
        <f t="shared" si="37"/>
        <v>5802.7647739999993</v>
      </c>
      <c r="G57" s="40">
        <f t="shared" si="38"/>
        <v>0</v>
      </c>
      <c r="H57" s="40">
        <f t="shared" si="38"/>
        <v>158.18266399999999</v>
      </c>
      <c r="I57" s="40">
        <f t="shared" si="38"/>
        <v>0</v>
      </c>
      <c r="J57" s="40">
        <f t="shared" si="38"/>
        <v>0</v>
      </c>
      <c r="K57" s="40">
        <f t="shared" si="38"/>
        <v>0</v>
      </c>
      <c r="L57" s="40">
        <f t="shared" si="38"/>
        <v>0</v>
      </c>
      <c r="M57" s="40">
        <f t="shared" si="38"/>
        <v>0</v>
      </c>
      <c r="N57" s="40">
        <f t="shared" si="38"/>
        <v>0</v>
      </c>
      <c r="O57" s="40">
        <f t="shared" si="38"/>
        <v>0</v>
      </c>
      <c r="P57" s="40">
        <f t="shared" si="38"/>
        <v>0</v>
      </c>
      <c r="Q57" s="40">
        <f t="shared" si="38"/>
        <v>0</v>
      </c>
      <c r="R57" s="40">
        <f t="shared" si="38"/>
        <v>0</v>
      </c>
      <c r="S57" s="40">
        <f t="shared" si="38"/>
        <v>0</v>
      </c>
      <c r="T57" s="40">
        <f t="shared" si="38"/>
        <v>0</v>
      </c>
      <c r="U57" s="40">
        <f t="shared" si="38"/>
        <v>0</v>
      </c>
      <c r="V57" s="40">
        <f t="shared" si="38"/>
        <v>0</v>
      </c>
      <c r="W57" s="40">
        <f t="shared" si="38"/>
        <v>0</v>
      </c>
      <c r="X57" s="40">
        <f t="shared" si="38"/>
        <v>0</v>
      </c>
      <c r="Y57" s="40">
        <f t="shared" si="38"/>
        <v>0</v>
      </c>
      <c r="Z57" s="40">
        <f t="shared" si="38"/>
        <v>0</v>
      </c>
      <c r="AA57" s="40">
        <f t="shared" si="38"/>
        <v>0</v>
      </c>
      <c r="AB57" s="40">
        <f t="shared" si="38"/>
        <v>0</v>
      </c>
      <c r="AC57" s="40">
        <f t="shared" si="38"/>
        <v>0</v>
      </c>
      <c r="AD57" s="40">
        <f t="shared" si="38"/>
        <v>0</v>
      </c>
      <c r="AE57" s="40">
        <f t="shared" si="38"/>
        <v>0</v>
      </c>
      <c r="AF57" s="40">
        <f t="shared" si="38"/>
        <v>0</v>
      </c>
      <c r="AG57" s="40">
        <f t="shared" si="38"/>
        <v>0</v>
      </c>
      <c r="AH57" s="40">
        <f t="shared" si="38"/>
        <v>0</v>
      </c>
      <c r="AI57" s="40">
        <f t="shared" si="38"/>
        <v>0</v>
      </c>
      <c r="AJ57" s="40">
        <f t="shared" si="38"/>
        <v>0</v>
      </c>
      <c r="AK57" s="40">
        <f t="shared" si="38"/>
        <v>0</v>
      </c>
      <c r="AL57" s="40">
        <f t="shared" si="38"/>
        <v>0</v>
      </c>
      <c r="AM57" s="40">
        <f t="shared" si="38"/>
        <v>0</v>
      </c>
      <c r="AN57" s="40">
        <f t="shared" si="38"/>
        <v>0</v>
      </c>
      <c r="AO57" s="40">
        <f t="shared" si="38"/>
        <v>0</v>
      </c>
      <c r="AP57" s="40">
        <f t="shared" si="38"/>
        <v>757.1159899999999</v>
      </c>
      <c r="AQ57" s="40">
        <f t="shared" si="38"/>
        <v>188.50000000000006</v>
      </c>
      <c r="AR57" s="40">
        <f t="shared" si="38"/>
        <v>640.39943999999991</v>
      </c>
      <c r="AS57" s="40">
        <f t="shared" si="38"/>
        <v>-5.6843418860808015E-14</v>
      </c>
      <c r="AT57" s="40">
        <f t="shared" si="38"/>
        <v>1043.8450499999999</v>
      </c>
      <c r="AU57" s="40">
        <f t="shared" si="38"/>
        <v>606</v>
      </c>
      <c r="AV57" s="40">
        <f t="shared" si="38"/>
        <v>603.42891000000009</v>
      </c>
      <c r="AW57" s="40">
        <f t="shared" si="38"/>
        <v>603.59525999999994</v>
      </c>
      <c r="AX57" s="40">
        <f t="shared" si="38"/>
        <v>602.4672599999999</v>
      </c>
      <c r="AY57" s="60">
        <f t="shared" si="38"/>
        <v>599.23019999999997</v>
      </c>
      <c r="AZ57" s="40">
        <f t="shared" si="38"/>
        <v>0</v>
      </c>
      <c r="BA57" s="40">
        <f t="shared" si="38"/>
        <v>0</v>
      </c>
      <c r="BB57" s="40">
        <f t="shared" si="38"/>
        <v>0</v>
      </c>
      <c r="BC57" s="40">
        <f t="shared" si="38"/>
        <v>0</v>
      </c>
      <c r="BD57" s="40">
        <f t="shared" si="38"/>
        <v>0</v>
      </c>
      <c r="BE57" s="40">
        <f t="shared" si="38"/>
        <v>0</v>
      </c>
      <c r="BF57" s="40">
        <f t="shared" si="38"/>
        <v>0</v>
      </c>
      <c r="BG57" s="40">
        <f t="shared" si="38"/>
        <v>0</v>
      </c>
      <c r="BH57" s="40">
        <f t="shared" si="38"/>
        <v>0</v>
      </c>
      <c r="BI57" s="40">
        <f t="shared" si="38"/>
        <v>0</v>
      </c>
      <c r="BJ57" s="40">
        <f t="shared" si="38"/>
        <v>0</v>
      </c>
      <c r="BK57" s="40">
        <f t="shared" si="38"/>
        <v>0</v>
      </c>
      <c r="BL57" s="40">
        <f t="shared" si="38"/>
        <v>0</v>
      </c>
      <c r="BM57" s="40">
        <f t="shared" si="38"/>
        <v>0</v>
      </c>
      <c r="BN57" s="40">
        <f t="shared" si="38"/>
        <v>0</v>
      </c>
      <c r="BO57" s="40">
        <f t="shared" si="38"/>
        <v>0</v>
      </c>
      <c r="BP57" s="40"/>
      <c r="BQ57" s="40"/>
      <c r="BR57" s="40"/>
      <c r="BS57" s="40"/>
      <c r="BT57" s="40"/>
      <c r="BU57" s="40">
        <f t="shared" si="39"/>
        <v>0</v>
      </c>
      <c r="BV57" s="40">
        <f t="shared" si="39"/>
        <v>0</v>
      </c>
      <c r="BW57" s="40">
        <f t="shared" si="39"/>
        <v>0</v>
      </c>
      <c r="BX57" s="40">
        <f t="shared" si="39"/>
        <v>0</v>
      </c>
      <c r="BY57" s="40">
        <f t="shared" si="39"/>
        <v>0</v>
      </c>
      <c r="BZ57" s="40">
        <f t="shared" si="39"/>
        <v>0</v>
      </c>
      <c r="CA57" s="40"/>
      <c r="CB57" s="40">
        <f t="shared" si="40"/>
        <v>0</v>
      </c>
      <c r="CC57" s="40">
        <f t="shared" si="40"/>
        <v>0</v>
      </c>
      <c r="CD57" s="40">
        <f t="shared" si="40"/>
        <v>0</v>
      </c>
      <c r="CE57" s="40">
        <f t="shared" si="40"/>
        <v>0</v>
      </c>
      <c r="CF57" s="40">
        <f t="shared" si="40"/>
        <v>0</v>
      </c>
      <c r="CG57" s="40">
        <f t="shared" si="40"/>
        <v>0</v>
      </c>
      <c r="CH57" s="40">
        <f t="shared" si="40"/>
        <v>0</v>
      </c>
      <c r="CI57" s="40">
        <f t="shared" si="40"/>
        <v>0</v>
      </c>
      <c r="CJ57" s="40">
        <f t="shared" si="40"/>
        <v>0</v>
      </c>
      <c r="CK57" s="40">
        <f t="shared" si="40"/>
        <v>0</v>
      </c>
      <c r="CL57" s="40">
        <f t="shared" si="40"/>
        <v>0</v>
      </c>
      <c r="CM57" s="40">
        <f t="shared" si="40"/>
        <v>0</v>
      </c>
      <c r="CN57" s="40">
        <f t="shared" si="40"/>
        <v>0</v>
      </c>
      <c r="CO57" s="40">
        <f t="shared" si="40"/>
        <v>0</v>
      </c>
      <c r="CP57" s="40">
        <f t="shared" si="40"/>
        <v>0</v>
      </c>
      <c r="CQ57" s="40">
        <f t="shared" si="40"/>
        <v>0</v>
      </c>
      <c r="CR57" s="40">
        <f t="shared" si="40"/>
        <v>0</v>
      </c>
      <c r="CS57" s="40">
        <f t="shared" si="40"/>
        <v>0</v>
      </c>
      <c r="CT57" s="40">
        <f t="shared" si="40"/>
        <v>0</v>
      </c>
      <c r="CU57" s="40">
        <f t="shared" si="40"/>
        <v>0</v>
      </c>
      <c r="CV57" s="40">
        <f t="shared" si="40"/>
        <v>0</v>
      </c>
      <c r="CW57" s="40">
        <f t="shared" si="40"/>
        <v>0</v>
      </c>
      <c r="CX57" s="40">
        <f t="shared" si="40"/>
        <v>0</v>
      </c>
      <c r="CY57" s="40">
        <f t="shared" si="40"/>
        <v>0</v>
      </c>
      <c r="CZ57" s="40">
        <f t="shared" si="40"/>
        <v>0</v>
      </c>
      <c r="DA57" s="40">
        <f t="shared" si="40"/>
        <v>0</v>
      </c>
      <c r="DB57" s="40">
        <f t="shared" si="40"/>
        <v>0</v>
      </c>
      <c r="DC57" s="40">
        <f t="shared" si="40"/>
        <v>0</v>
      </c>
      <c r="DD57" s="40">
        <f t="shared" si="40"/>
        <v>0</v>
      </c>
      <c r="DE57" s="40">
        <f t="shared" si="40"/>
        <v>0</v>
      </c>
      <c r="DF57" s="40">
        <f t="shared" si="40"/>
        <v>0</v>
      </c>
      <c r="DG57" s="40">
        <f t="shared" si="40"/>
        <v>0</v>
      </c>
      <c r="DH57" s="40">
        <f t="shared" si="40"/>
        <v>0</v>
      </c>
      <c r="DI57" s="40">
        <f t="shared" si="40"/>
        <v>0</v>
      </c>
      <c r="DJ57" s="40">
        <f t="shared" si="40"/>
        <v>0</v>
      </c>
    </row>
    <row r="58" spans="2:114" ht="14.25" customHeight="1">
      <c r="B58" s="2" t="str">
        <f t="shared" si="36"/>
        <v>Shareholder Loan Principal</v>
      </c>
      <c r="E58" s="29">
        <f t="shared" si="37"/>
        <v>3609.2262000000014</v>
      </c>
      <c r="G58" s="40">
        <f t="shared" si="38"/>
        <v>0</v>
      </c>
      <c r="H58" s="40">
        <f t="shared" si="38"/>
        <v>0</v>
      </c>
      <c r="I58" s="40">
        <f t="shared" si="38"/>
        <v>0</v>
      </c>
      <c r="J58" s="40">
        <f t="shared" si="38"/>
        <v>0</v>
      </c>
      <c r="K58" s="40">
        <f t="shared" si="38"/>
        <v>0</v>
      </c>
      <c r="L58" s="40">
        <f t="shared" si="38"/>
        <v>0</v>
      </c>
      <c r="M58" s="40">
        <f t="shared" si="38"/>
        <v>0</v>
      </c>
      <c r="N58" s="40">
        <f t="shared" si="38"/>
        <v>0</v>
      </c>
      <c r="O58" s="40">
        <f t="shared" si="38"/>
        <v>0</v>
      </c>
      <c r="P58" s="40">
        <f t="shared" si="38"/>
        <v>0</v>
      </c>
      <c r="Q58" s="40">
        <f t="shared" si="38"/>
        <v>0</v>
      </c>
      <c r="R58" s="40">
        <f t="shared" si="38"/>
        <v>0</v>
      </c>
      <c r="S58" s="40">
        <f t="shared" si="38"/>
        <v>0</v>
      </c>
      <c r="T58" s="40">
        <f t="shared" si="38"/>
        <v>0</v>
      </c>
      <c r="U58" s="40">
        <f t="shared" si="38"/>
        <v>0</v>
      </c>
      <c r="V58" s="40">
        <f t="shared" si="38"/>
        <v>0</v>
      </c>
      <c r="W58" s="40">
        <f t="shared" si="38"/>
        <v>0</v>
      </c>
      <c r="X58" s="40">
        <f t="shared" si="38"/>
        <v>0</v>
      </c>
      <c r="Y58" s="40">
        <f t="shared" si="38"/>
        <v>0</v>
      </c>
      <c r="Z58" s="40">
        <f t="shared" si="38"/>
        <v>0</v>
      </c>
      <c r="AA58" s="40">
        <f t="shared" si="38"/>
        <v>0</v>
      </c>
      <c r="AB58" s="40">
        <f t="shared" si="38"/>
        <v>0</v>
      </c>
      <c r="AC58" s="40">
        <f t="shared" si="38"/>
        <v>0</v>
      </c>
      <c r="AD58" s="40">
        <f t="shared" si="38"/>
        <v>0</v>
      </c>
      <c r="AE58" s="40">
        <f t="shared" si="38"/>
        <v>0</v>
      </c>
      <c r="AF58" s="40">
        <f t="shared" si="38"/>
        <v>0</v>
      </c>
      <c r="AG58" s="40">
        <f t="shared" si="38"/>
        <v>0</v>
      </c>
      <c r="AH58" s="40">
        <f t="shared" si="38"/>
        <v>0</v>
      </c>
      <c r="AI58" s="40">
        <f t="shared" si="38"/>
        <v>0</v>
      </c>
      <c r="AJ58" s="40">
        <f t="shared" si="38"/>
        <v>0</v>
      </c>
      <c r="AK58" s="40">
        <f t="shared" si="38"/>
        <v>0</v>
      </c>
      <c r="AL58" s="40">
        <f t="shared" si="38"/>
        <v>0</v>
      </c>
      <c r="AM58" s="40">
        <f t="shared" si="38"/>
        <v>0</v>
      </c>
      <c r="AN58" s="40">
        <f t="shared" si="38"/>
        <v>0</v>
      </c>
      <c r="AO58" s="40">
        <f t="shared" si="38"/>
        <v>0</v>
      </c>
      <c r="AP58" s="40">
        <f t="shared" si="38"/>
        <v>3323.7960999999996</v>
      </c>
      <c r="AQ58" s="40">
        <f t="shared" si="38"/>
        <v>0.1873699999996461</v>
      </c>
      <c r="AR58" s="40">
        <f t="shared" si="38"/>
        <v>80.369320000001608</v>
      </c>
      <c r="AS58" s="40">
        <f t="shared" si="38"/>
        <v>0</v>
      </c>
      <c r="AT58" s="40">
        <f t="shared" si="38"/>
        <v>56.511409999999159</v>
      </c>
      <c r="AU58" s="40">
        <f t="shared" si="38"/>
        <v>1.8189894035458565E-12</v>
      </c>
      <c r="AV58" s="40">
        <f t="shared" si="38"/>
        <v>47.999999999998181</v>
      </c>
      <c r="AW58" s="40">
        <f t="shared" si="38"/>
        <v>20.088000000000001</v>
      </c>
      <c r="AX58" s="40">
        <f t="shared" si="38"/>
        <v>57.64600000000064</v>
      </c>
      <c r="AY58" s="60">
        <f t="shared" si="38"/>
        <v>22.628000000000611</v>
      </c>
      <c r="AZ58" s="40">
        <f t="shared" si="38"/>
        <v>0</v>
      </c>
      <c r="BA58" s="40">
        <f t="shared" si="38"/>
        <v>0</v>
      </c>
      <c r="BB58" s="40">
        <f t="shared" si="38"/>
        <v>0</v>
      </c>
      <c r="BC58" s="40">
        <f t="shared" si="38"/>
        <v>0</v>
      </c>
      <c r="BD58" s="40">
        <f t="shared" si="38"/>
        <v>0</v>
      </c>
      <c r="BE58" s="40">
        <f t="shared" si="38"/>
        <v>0</v>
      </c>
      <c r="BF58" s="40">
        <f t="shared" si="38"/>
        <v>0</v>
      </c>
      <c r="BG58" s="40">
        <f t="shared" si="38"/>
        <v>0</v>
      </c>
      <c r="BH58" s="40">
        <f t="shared" si="38"/>
        <v>0</v>
      </c>
      <c r="BI58" s="40">
        <f t="shared" si="38"/>
        <v>0</v>
      </c>
      <c r="BJ58" s="40">
        <f t="shared" si="38"/>
        <v>0</v>
      </c>
      <c r="BK58" s="40">
        <f t="shared" si="38"/>
        <v>0</v>
      </c>
      <c r="BL58" s="40">
        <f t="shared" si="38"/>
        <v>0</v>
      </c>
      <c r="BM58" s="40">
        <f t="shared" si="38"/>
        <v>0</v>
      </c>
      <c r="BN58" s="40">
        <f t="shared" si="38"/>
        <v>0</v>
      </c>
      <c r="BO58" s="40">
        <f t="shared" si="38"/>
        <v>0</v>
      </c>
      <c r="BP58" s="40"/>
      <c r="BQ58" s="40"/>
      <c r="BR58" s="40"/>
      <c r="BS58" s="40"/>
      <c r="BT58" s="40"/>
      <c r="BU58" s="40">
        <f t="shared" si="39"/>
        <v>0</v>
      </c>
      <c r="BV58" s="40">
        <f t="shared" si="39"/>
        <v>0</v>
      </c>
      <c r="BW58" s="40">
        <f t="shared" si="39"/>
        <v>0</v>
      </c>
      <c r="BX58" s="40">
        <f t="shared" si="39"/>
        <v>0</v>
      </c>
      <c r="BY58" s="40">
        <f t="shared" si="39"/>
        <v>0</v>
      </c>
      <c r="BZ58" s="40">
        <f t="shared" si="39"/>
        <v>0</v>
      </c>
      <c r="CA58" s="40"/>
      <c r="CB58" s="40">
        <f t="shared" si="40"/>
        <v>0</v>
      </c>
      <c r="CC58" s="40">
        <f t="shared" si="40"/>
        <v>0</v>
      </c>
      <c r="CD58" s="40">
        <f t="shared" si="40"/>
        <v>0</v>
      </c>
      <c r="CE58" s="40">
        <f t="shared" si="40"/>
        <v>0</v>
      </c>
      <c r="CF58" s="40">
        <f t="shared" si="40"/>
        <v>0</v>
      </c>
      <c r="CG58" s="40">
        <f t="shared" si="40"/>
        <v>0</v>
      </c>
      <c r="CH58" s="40">
        <f t="shared" si="40"/>
        <v>0</v>
      </c>
      <c r="CI58" s="40">
        <f t="shared" si="40"/>
        <v>0</v>
      </c>
      <c r="CJ58" s="40">
        <f t="shared" si="40"/>
        <v>0</v>
      </c>
      <c r="CK58" s="40">
        <f t="shared" si="40"/>
        <v>0</v>
      </c>
      <c r="CL58" s="40">
        <f t="shared" si="40"/>
        <v>0</v>
      </c>
      <c r="CM58" s="40">
        <f t="shared" si="40"/>
        <v>0</v>
      </c>
      <c r="CN58" s="40">
        <f t="shared" si="40"/>
        <v>0</v>
      </c>
      <c r="CO58" s="40">
        <f t="shared" si="40"/>
        <v>0</v>
      </c>
      <c r="CP58" s="40">
        <f t="shared" si="40"/>
        <v>0</v>
      </c>
      <c r="CQ58" s="40">
        <f t="shared" si="40"/>
        <v>0</v>
      </c>
      <c r="CR58" s="40">
        <f t="shared" si="40"/>
        <v>0</v>
      </c>
      <c r="CS58" s="40">
        <f t="shared" si="40"/>
        <v>0</v>
      </c>
      <c r="CT58" s="40">
        <f t="shared" si="40"/>
        <v>0</v>
      </c>
      <c r="CU58" s="40">
        <f t="shared" si="40"/>
        <v>0</v>
      </c>
      <c r="CV58" s="40">
        <f t="shared" si="40"/>
        <v>0</v>
      </c>
      <c r="CW58" s="40">
        <f t="shared" si="40"/>
        <v>0</v>
      </c>
      <c r="CX58" s="40">
        <f t="shared" si="40"/>
        <v>0</v>
      </c>
      <c r="CY58" s="40">
        <f t="shared" si="40"/>
        <v>0</v>
      </c>
      <c r="CZ58" s="40">
        <f t="shared" si="40"/>
        <v>0</v>
      </c>
      <c r="DA58" s="40">
        <f t="shared" si="40"/>
        <v>0</v>
      </c>
      <c r="DB58" s="40">
        <f t="shared" si="40"/>
        <v>0</v>
      </c>
      <c r="DC58" s="40">
        <f t="shared" si="40"/>
        <v>0</v>
      </c>
      <c r="DD58" s="40">
        <f t="shared" si="40"/>
        <v>0</v>
      </c>
      <c r="DE58" s="40">
        <f t="shared" si="40"/>
        <v>0</v>
      </c>
      <c r="DF58" s="40">
        <f t="shared" si="40"/>
        <v>0</v>
      </c>
      <c r="DG58" s="40">
        <f t="shared" si="40"/>
        <v>0</v>
      </c>
      <c r="DH58" s="40">
        <f t="shared" si="40"/>
        <v>0</v>
      </c>
      <c r="DI58" s="40">
        <f t="shared" si="40"/>
        <v>0</v>
      </c>
      <c r="DJ58" s="40">
        <f t="shared" si="40"/>
        <v>0</v>
      </c>
    </row>
    <row r="59" spans="2:114" ht="14.25" customHeight="1">
      <c r="B59" s="2" t="str">
        <f t="shared" si="36"/>
        <v>Equity repayment</v>
      </c>
      <c r="E59" s="29">
        <f t="shared" si="37"/>
        <v>0</v>
      </c>
      <c r="G59" s="40">
        <f t="shared" si="38"/>
        <v>0</v>
      </c>
      <c r="H59" s="40">
        <f t="shared" si="38"/>
        <v>0</v>
      </c>
      <c r="I59" s="40">
        <f t="shared" si="38"/>
        <v>0</v>
      </c>
      <c r="J59" s="40">
        <f t="shared" si="38"/>
        <v>0</v>
      </c>
      <c r="K59" s="40">
        <f t="shared" si="38"/>
        <v>0</v>
      </c>
      <c r="L59" s="40">
        <f t="shared" si="38"/>
        <v>0</v>
      </c>
      <c r="M59" s="40">
        <f t="shared" si="38"/>
        <v>0</v>
      </c>
      <c r="N59" s="40">
        <f t="shared" si="38"/>
        <v>0</v>
      </c>
      <c r="O59" s="40">
        <f t="shared" si="38"/>
        <v>0</v>
      </c>
      <c r="P59" s="40">
        <f t="shared" si="38"/>
        <v>0</v>
      </c>
      <c r="Q59" s="40">
        <f t="shared" si="38"/>
        <v>0</v>
      </c>
      <c r="R59" s="40">
        <f t="shared" si="38"/>
        <v>0</v>
      </c>
      <c r="S59" s="40">
        <f t="shared" si="38"/>
        <v>0</v>
      </c>
      <c r="T59" s="40">
        <f t="shared" si="38"/>
        <v>0</v>
      </c>
      <c r="U59" s="40">
        <f t="shared" si="38"/>
        <v>0</v>
      </c>
      <c r="V59" s="40">
        <f t="shared" si="38"/>
        <v>0</v>
      </c>
      <c r="W59" s="40">
        <f t="shared" si="38"/>
        <v>0</v>
      </c>
      <c r="X59" s="40">
        <f t="shared" si="38"/>
        <v>0</v>
      </c>
      <c r="Y59" s="40">
        <f t="shared" si="38"/>
        <v>0</v>
      </c>
      <c r="Z59" s="40">
        <f t="shared" si="38"/>
        <v>0</v>
      </c>
      <c r="AA59" s="40">
        <f t="shared" si="38"/>
        <v>0</v>
      </c>
      <c r="AB59" s="40">
        <f t="shared" si="38"/>
        <v>0</v>
      </c>
      <c r="AC59" s="40">
        <f t="shared" si="38"/>
        <v>0</v>
      </c>
      <c r="AD59" s="40">
        <f t="shared" si="38"/>
        <v>0</v>
      </c>
      <c r="AE59" s="40">
        <f t="shared" si="38"/>
        <v>0</v>
      </c>
      <c r="AF59" s="40">
        <f t="shared" si="38"/>
        <v>0</v>
      </c>
      <c r="AG59" s="40">
        <f t="shared" si="38"/>
        <v>0</v>
      </c>
      <c r="AH59" s="40">
        <f t="shared" si="38"/>
        <v>0</v>
      </c>
      <c r="AI59" s="40">
        <f t="shared" si="38"/>
        <v>0</v>
      </c>
      <c r="AJ59" s="40">
        <f t="shared" si="38"/>
        <v>0</v>
      </c>
      <c r="AK59" s="40">
        <f t="shared" si="38"/>
        <v>0</v>
      </c>
      <c r="AL59" s="40">
        <f t="shared" si="38"/>
        <v>0</v>
      </c>
      <c r="AM59" s="40">
        <f t="shared" si="38"/>
        <v>0</v>
      </c>
      <c r="AN59" s="40">
        <f t="shared" si="38"/>
        <v>0</v>
      </c>
      <c r="AO59" s="40">
        <f t="shared" si="38"/>
        <v>0</v>
      </c>
      <c r="AP59" s="40">
        <f t="shared" si="38"/>
        <v>0</v>
      </c>
      <c r="AQ59" s="40">
        <f t="shared" si="38"/>
        <v>0</v>
      </c>
      <c r="AR59" s="40">
        <f t="shared" si="38"/>
        <v>0</v>
      </c>
      <c r="AS59" s="40">
        <f t="shared" si="38"/>
        <v>0</v>
      </c>
      <c r="AT59" s="40">
        <f t="shared" si="38"/>
        <v>0</v>
      </c>
      <c r="AU59" s="40">
        <f t="shared" si="38"/>
        <v>0</v>
      </c>
      <c r="AV59" s="40">
        <f t="shared" si="38"/>
        <v>0</v>
      </c>
      <c r="AW59" s="40">
        <f t="shared" si="38"/>
        <v>0</v>
      </c>
      <c r="AX59" s="40">
        <f t="shared" si="38"/>
        <v>0</v>
      </c>
      <c r="AY59" s="60">
        <f t="shared" si="38"/>
        <v>0</v>
      </c>
      <c r="AZ59" s="40">
        <f t="shared" si="38"/>
        <v>0</v>
      </c>
      <c r="BA59" s="40">
        <f t="shared" si="38"/>
        <v>0</v>
      </c>
      <c r="BB59" s="40">
        <f t="shared" si="38"/>
        <v>0</v>
      </c>
      <c r="BC59" s="40">
        <f t="shared" si="38"/>
        <v>0</v>
      </c>
      <c r="BD59" s="40">
        <f t="shared" si="38"/>
        <v>0</v>
      </c>
      <c r="BE59" s="40">
        <f t="shared" si="38"/>
        <v>0</v>
      </c>
      <c r="BF59" s="40">
        <f t="shared" si="38"/>
        <v>0</v>
      </c>
      <c r="BG59" s="40">
        <f t="shared" si="38"/>
        <v>0</v>
      </c>
      <c r="BH59" s="40">
        <f t="shared" si="38"/>
        <v>0</v>
      </c>
      <c r="BI59" s="40">
        <f t="shared" si="38"/>
        <v>0</v>
      </c>
      <c r="BJ59" s="40">
        <f t="shared" si="38"/>
        <v>0</v>
      </c>
      <c r="BK59" s="40">
        <f t="shared" si="38"/>
        <v>0</v>
      </c>
      <c r="BL59" s="40">
        <f t="shared" si="38"/>
        <v>0</v>
      </c>
      <c r="BM59" s="40">
        <f t="shared" si="38"/>
        <v>0</v>
      </c>
      <c r="BN59" s="40">
        <f t="shared" si="38"/>
        <v>0</v>
      </c>
      <c r="BO59" s="40">
        <f t="shared" si="38"/>
        <v>0</v>
      </c>
      <c r="BP59" s="40"/>
      <c r="BQ59" s="40"/>
      <c r="BR59" s="40"/>
      <c r="BS59" s="40"/>
      <c r="BT59" s="40"/>
      <c r="BU59" s="40">
        <f t="shared" si="39"/>
        <v>0</v>
      </c>
      <c r="BV59" s="40">
        <f t="shared" si="39"/>
        <v>0</v>
      </c>
      <c r="BW59" s="40">
        <f t="shared" si="39"/>
        <v>0</v>
      </c>
      <c r="BX59" s="40">
        <f t="shared" si="39"/>
        <v>0</v>
      </c>
      <c r="BY59" s="40">
        <f t="shared" si="39"/>
        <v>0</v>
      </c>
      <c r="BZ59" s="40">
        <f t="shared" si="39"/>
        <v>0</v>
      </c>
      <c r="CA59" s="40"/>
      <c r="CB59" s="40">
        <f t="shared" si="40"/>
        <v>0</v>
      </c>
      <c r="CC59" s="40">
        <f t="shared" si="40"/>
        <v>0</v>
      </c>
      <c r="CD59" s="40">
        <f t="shared" si="40"/>
        <v>0</v>
      </c>
      <c r="CE59" s="40">
        <f t="shared" si="40"/>
        <v>0</v>
      </c>
      <c r="CF59" s="40">
        <f t="shared" si="40"/>
        <v>0</v>
      </c>
      <c r="CG59" s="40">
        <f t="shared" si="40"/>
        <v>0</v>
      </c>
      <c r="CH59" s="40">
        <f t="shared" si="40"/>
        <v>0</v>
      </c>
      <c r="CI59" s="40">
        <f t="shared" si="40"/>
        <v>0</v>
      </c>
      <c r="CJ59" s="40">
        <f t="shared" si="40"/>
        <v>0</v>
      </c>
      <c r="CK59" s="40">
        <f t="shared" si="40"/>
        <v>0</v>
      </c>
      <c r="CL59" s="40">
        <f t="shared" si="40"/>
        <v>0</v>
      </c>
      <c r="CM59" s="40">
        <f t="shared" si="40"/>
        <v>0</v>
      </c>
      <c r="CN59" s="40">
        <f t="shared" si="40"/>
        <v>0</v>
      </c>
      <c r="CO59" s="40">
        <f t="shared" si="40"/>
        <v>0</v>
      </c>
      <c r="CP59" s="40">
        <f t="shared" si="40"/>
        <v>0</v>
      </c>
      <c r="CQ59" s="40">
        <f t="shared" si="40"/>
        <v>0</v>
      </c>
      <c r="CR59" s="40">
        <f t="shared" si="40"/>
        <v>0</v>
      </c>
      <c r="CS59" s="40">
        <f t="shared" si="40"/>
        <v>0</v>
      </c>
      <c r="CT59" s="40">
        <f t="shared" si="40"/>
        <v>0</v>
      </c>
      <c r="CU59" s="40">
        <f t="shared" si="40"/>
        <v>0</v>
      </c>
      <c r="CV59" s="40">
        <f t="shared" si="40"/>
        <v>0</v>
      </c>
      <c r="CW59" s="40">
        <f t="shared" si="40"/>
        <v>0</v>
      </c>
      <c r="CX59" s="40">
        <f t="shared" si="40"/>
        <v>0</v>
      </c>
      <c r="CY59" s="40">
        <f t="shared" si="40"/>
        <v>0</v>
      </c>
      <c r="CZ59" s="40">
        <f t="shared" si="40"/>
        <v>0</v>
      </c>
      <c r="DA59" s="40">
        <f t="shared" si="40"/>
        <v>0</v>
      </c>
      <c r="DB59" s="40">
        <f t="shared" si="40"/>
        <v>0</v>
      </c>
      <c r="DC59" s="40">
        <f t="shared" si="40"/>
        <v>0</v>
      </c>
      <c r="DD59" s="40">
        <f t="shared" si="40"/>
        <v>0</v>
      </c>
      <c r="DE59" s="40">
        <f t="shared" si="40"/>
        <v>0</v>
      </c>
      <c r="DF59" s="40">
        <f t="shared" si="40"/>
        <v>0</v>
      </c>
      <c r="DG59" s="40">
        <f t="shared" si="40"/>
        <v>0</v>
      </c>
      <c r="DH59" s="40">
        <f t="shared" si="40"/>
        <v>0</v>
      </c>
      <c r="DI59" s="40">
        <f t="shared" si="40"/>
        <v>0</v>
      </c>
      <c r="DJ59" s="40">
        <f t="shared" si="40"/>
        <v>0</v>
      </c>
    </row>
    <row r="60" spans="2:114" ht="14.25" customHeight="1">
      <c r="B60" s="2" t="str">
        <f t="shared" si="36"/>
        <v>Fees paid to Equitix Infrastructure 6 Limited</v>
      </c>
      <c r="E60" s="29">
        <f t="shared" si="37"/>
        <v>49.068632485700682</v>
      </c>
      <c r="G60" s="40">
        <f t="shared" si="38"/>
        <v>0</v>
      </c>
      <c r="H60" s="40">
        <f t="shared" si="38"/>
        <v>0</v>
      </c>
      <c r="I60" s="40">
        <f t="shared" si="38"/>
        <v>0</v>
      </c>
      <c r="J60" s="40">
        <f t="shared" si="38"/>
        <v>0</v>
      </c>
      <c r="K60" s="40">
        <f t="shared" si="38"/>
        <v>0</v>
      </c>
      <c r="L60" s="40">
        <f t="shared" si="38"/>
        <v>0</v>
      </c>
      <c r="M60" s="40">
        <f t="shared" si="38"/>
        <v>0</v>
      </c>
      <c r="N60" s="40">
        <f t="shared" si="38"/>
        <v>0</v>
      </c>
      <c r="O60" s="40">
        <f t="shared" si="38"/>
        <v>0</v>
      </c>
      <c r="P60" s="40">
        <f t="shared" si="38"/>
        <v>0</v>
      </c>
      <c r="Q60" s="40">
        <f t="shared" si="38"/>
        <v>0</v>
      </c>
      <c r="R60" s="40">
        <f t="shared" ref="R60:BO60" si="41">IF(R$4&lt;$C$9,R42,0)</f>
        <v>0</v>
      </c>
      <c r="S60" s="40">
        <f t="shared" si="41"/>
        <v>0</v>
      </c>
      <c r="T60" s="40">
        <f t="shared" si="41"/>
        <v>0</v>
      </c>
      <c r="U60" s="40">
        <f t="shared" si="41"/>
        <v>0</v>
      </c>
      <c r="V60" s="40">
        <f t="shared" si="41"/>
        <v>0</v>
      </c>
      <c r="W60" s="40">
        <f t="shared" si="41"/>
        <v>0</v>
      </c>
      <c r="X60" s="40">
        <f t="shared" si="41"/>
        <v>0</v>
      </c>
      <c r="Y60" s="40">
        <f t="shared" si="41"/>
        <v>5.0124000000000004</v>
      </c>
      <c r="Z60" s="40">
        <f t="shared" si="41"/>
        <v>0</v>
      </c>
      <c r="AA60" s="40">
        <f t="shared" si="41"/>
        <v>0</v>
      </c>
      <c r="AB60" s="40">
        <f t="shared" si="41"/>
        <v>0</v>
      </c>
      <c r="AC60" s="40">
        <f t="shared" si="41"/>
        <v>0</v>
      </c>
      <c r="AD60" s="40">
        <f t="shared" si="41"/>
        <v>0</v>
      </c>
      <c r="AE60" s="40">
        <f t="shared" si="41"/>
        <v>0</v>
      </c>
      <c r="AF60" s="40">
        <f t="shared" si="41"/>
        <v>0</v>
      </c>
      <c r="AG60" s="40">
        <f t="shared" si="41"/>
        <v>0</v>
      </c>
      <c r="AH60" s="40">
        <f t="shared" si="41"/>
        <v>0</v>
      </c>
      <c r="AI60" s="40">
        <f t="shared" si="41"/>
        <v>0</v>
      </c>
      <c r="AJ60" s="40">
        <f t="shared" si="41"/>
        <v>0</v>
      </c>
      <c r="AK60" s="40">
        <f t="shared" si="41"/>
        <v>5.0429999999999993</v>
      </c>
      <c r="AL60" s="40">
        <f t="shared" si="41"/>
        <v>0</v>
      </c>
      <c r="AM60" s="40">
        <f t="shared" si="41"/>
        <v>5.1690749999999985</v>
      </c>
      <c r="AN60" s="40">
        <f t="shared" si="41"/>
        <v>0</v>
      </c>
      <c r="AO60" s="40">
        <f t="shared" si="41"/>
        <v>5.2983018749999982</v>
      </c>
      <c r="AP60" s="40">
        <f t="shared" si="41"/>
        <v>0</v>
      </c>
      <c r="AQ60" s="40">
        <f t="shared" si="41"/>
        <v>5.4307594218749973</v>
      </c>
      <c r="AR60" s="40">
        <f t="shared" si="41"/>
        <v>0</v>
      </c>
      <c r="AS60" s="40">
        <f t="shared" si="41"/>
        <v>5.5665284074218722</v>
      </c>
      <c r="AT60" s="40">
        <f t="shared" si="41"/>
        <v>0</v>
      </c>
      <c r="AU60" s="40">
        <f t="shared" si="41"/>
        <v>5.7056916176074184</v>
      </c>
      <c r="AV60" s="40">
        <f t="shared" si="41"/>
        <v>0</v>
      </c>
      <c r="AW60" s="40">
        <f t="shared" si="41"/>
        <v>5.8483339080476036</v>
      </c>
      <c r="AX60" s="40">
        <f t="shared" si="41"/>
        <v>0</v>
      </c>
      <c r="AY60" s="60">
        <f t="shared" si="41"/>
        <v>5.9945422557487928</v>
      </c>
      <c r="AZ60" s="40">
        <f t="shared" si="41"/>
        <v>0</v>
      </c>
      <c r="BA60" s="40">
        <f t="shared" si="41"/>
        <v>0</v>
      </c>
      <c r="BB60" s="40">
        <f t="shared" si="41"/>
        <v>0</v>
      </c>
      <c r="BC60" s="40">
        <f t="shared" si="41"/>
        <v>0</v>
      </c>
      <c r="BD60" s="40">
        <f t="shared" si="41"/>
        <v>0</v>
      </c>
      <c r="BE60" s="40">
        <f t="shared" si="41"/>
        <v>0</v>
      </c>
      <c r="BF60" s="40">
        <f t="shared" si="41"/>
        <v>0</v>
      </c>
      <c r="BG60" s="40">
        <f t="shared" si="41"/>
        <v>0</v>
      </c>
      <c r="BH60" s="40">
        <f t="shared" si="41"/>
        <v>0</v>
      </c>
      <c r="BI60" s="40">
        <f t="shared" si="41"/>
        <v>0</v>
      </c>
      <c r="BJ60" s="40">
        <f t="shared" si="41"/>
        <v>0</v>
      </c>
      <c r="BK60" s="40">
        <f t="shared" si="41"/>
        <v>0</v>
      </c>
      <c r="BL60" s="40">
        <f t="shared" si="41"/>
        <v>0</v>
      </c>
      <c r="BM60" s="40">
        <f t="shared" si="41"/>
        <v>0</v>
      </c>
      <c r="BN60" s="40">
        <f t="shared" si="41"/>
        <v>0</v>
      </c>
      <c r="BO60" s="40">
        <f t="shared" si="41"/>
        <v>0</v>
      </c>
      <c r="BP60" s="40"/>
      <c r="BQ60" s="40"/>
      <c r="BR60" s="40"/>
      <c r="BS60" s="40"/>
      <c r="BT60" s="40"/>
      <c r="BU60" s="40">
        <f t="shared" si="39"/>
        <v>0</v>
      </c>
      <c r="BV60" s="40">
        <f t="shared" si="39"/>
        <v>0</v>
      </c>
      <c r="BW60" s="40">
        <f t="shared" si="39"/>
        <v>0</v>
      </c>
      <c r="BX60" s="40">
        <f t="shared" si="39"/>
        <v>0</v>
      </c>
      <c r="BY60" s="40">
        <f t="shared" si="39"/>
        <v>0</v>
      </c>
      <c r="BZ60" s="40">
        <f t="shared" si="39"/>
        <v>0</v>
      </c>
      <c r="CA60" s="40"/>
      <c r="CB60" s="40">
        <f t="shared" si="40"/>
        <v>0</v>
      </c>
      <c r="CC60" s="40">
        <f t="shared" si="40"/>
        <v>0</v>
      </c>
      <c r="CD60" s="40">
        <f t="shared" si="40"/>
        <v>0</v>
      </c>
      <c r="CE60" s="40">
        <f t="shared" si="40"/>
        <v>0</v>
      </c>
      <c r="CF60" s="40">
        <f t="shared" si="40"/>
        <v>0</v>
      </c>
      <c r="CG60" s="40">
        <f t="shared" si="40"/>
        <v>0</v>
      </c>
      <c r="CH60" s="40">
        <f t="shared" si="40"/>
        <v>0</v>
      </c>
      <c r="CI60" s="40">
        <f t="shared" si="40"/>
        <v>0</v>
      </c>
      <c r="CJ60" s="40">
        <f t="shared" si="40"/>
        <v>0</v>
      </c>
      <c r="CK60" s="40">
        <f t="shared" si="40"/>
        <v>0</v>
      </c>
      <c r="CL60" s="40">
        <f t="shared" si="40"/>
        <v>0</v>
      </c>
      <c r="CM60" s="40">
        <f t="shared" si="40"/>
        <v>0</v>
      </c>
      <c r="CN60" s="40">
        <f t="shared" si="40"/>
        <v>0</v>
      </c>
      <c r="CO60" s="40">
        <f t="shared" si="40"/>
        <v>0</v>
      </c>
      <c r="CP60" s="40">
        <f t="shared" si="40"/>
        <v>0</v>
      </c>
      <c r="CQ60" s="40">
        <f t="shared" si="40"/>
        <v>0</v>
      </c>
      <c r="CR60" s="40">
        <f t="shared" si="40"/>
        <v>0</v>
      </c>
      <c r="CS60" s="40">
        <f t="shared" si="40"/>
        <v>0</v>
      </c>
      <c r="CT60" s="40">
        <f t="shared" si="40"/>
        <v>0</v>
      </c>
      <c r="CU60" s="40">
        <f t="shared" si="40"/>
        <v>0</v>
      </c>
      <c r="CV60" s="40">
        <f t="shared" si="40"/>
        <v>0</v>
      </c>
      <c r="CW60" s="40">
        <f t="shared" si="40"/>
        <v>0</v>
      </c>
      <c r="CX60" s="40">
        <f t="shared" si="40"/>
        <v>0</v>
      </c>
      <c r="CY60" s="40">
        <f t="shared" si="40"/>
        <v>0</v>
      </c>
      <c r="CZ60" s="40">
        <f t="shared" si="40"/>
        <v>0</v>
      </c>
      <c r="DA60" s="40">
        <f t="shared" si="40"/>
        <v>0</v>
      </c>
      <c r="DB60" s="40">
        <f t="shared" si="40"/>
        <v>0</v>
      </c>
      <c r="DC60" s="40">
        <f t="shared" si="40"/>
        <v>0</v>
      </c>
      <c r="DD60" s="40">
        <f t="shared" si="40"/>
        <v>0</v>
      </c>
      <c r="DE60" s="40">
        <f t="shared" si="40"/>
        <v>0</v>
      </c>
      <c r="DF60" s="40">
        <f t="shared" si="40"/>
        <v>0</v>
      </c>
      <c r="DG60" s="40">
        <f t="shared" si="40"/>
        <v>0</v>
      </c>
      <c r="DH60" s="40">
        <f t="shared" si="40"/>
        <v>0</v>
      </c>
      <c r="DI60" s="40">
        <f t="shared" si="40"/>
        <v>0</v>
      </c>
      <c r="DJ60" s="40">
        <f t="shared" si="40"/>
        <v>0</v>
      </c>
    </row>
    <row r="61" spans="2:114" ht="14.25" customHeight="1">
      <c r="B61" s="2" t="str">
        <f t="shared" si="36"/>
        <v>Fees paid to Equitix Infrastructure 3 Limited</v>
      </c>
      <c r="E61" s="29">
        <f t="shared" si="37"/>
        <v>49.068732485700671</v>
      </c>
      <c r="G61" s="40">
        <f t="shared" ref="G61:BO65" si="42">IF(G$4&lt;$C$9,G43,0)</f>
        <v>0</v>
      </c>
      <c r="H61" s="40">
        <f t="shared" si="42"/>
        <v>0</v>
      </c>
      <c r="I61" s="40">
        <f t="shared" si="42"/>
        <v>0</v>
      </c>
      <c r="J61" s="40">
        <f t="shared" si="42"/>
        <v>0</v>
      </c>
      <c r="K61" s="40">
        <f t="shared" si="42"/>
        <v>0</v>
      </c>
      <c r="L61" s="40">
        <f t="shared" si="42"/>
        <v>0</v>
      </c>
      <c r="M61" s="40">
        <f t="shared" si="42"/>
        <v>0</v>
      </c>
      <c r="N61" s="40">
        <f t="shared" si="42"/>
        <v>0</v>
      </c>
      <c r="O61" s="40">
        <f t="shared" si="42"/>
        <v>0</v>
      </c>
      <c r="P61" s="40">
        <f t="shared" si="42"/>
        <v>0</v>
      </c>
      <c r="Q61" s="40">
        <f t="shared" si="42"/>
        <v>0</v>
      </c>
      <c r="R61" s="40">
        <f t="shared" si="42"/>
        <v>0</v>
      </c>
      <c r="S61" s="40">
        <f t="shared" si="42"/>
        <v>0</v>
      </c>
      <c r="T61" s="40">
        <f t="shared" si="42"/>
        <v>0</v>
      </c>
      <c r="U61" s="40">
        <f t="shared" si="42"/>
        <v>0</v>
      </c>
      <c r="V61" s="40">
        <f t="shared" si="42"/>
        <v>0</v>
      </c>
      <c r="W61" s="40">
        <f t="shared" si="42"/>
        <v>0</v>
      </c>
      <c r="X61" s="40">
        <f t="shared" si="42"/>
        <v>0</v>
      </c>
      <c r="Y61" s="40">
        <f t="shared" si="42"/>
        <v>5.0125000000000002</v>
      </c>
      <c r="Z61" s="40">
        <f t="shared" si="42"/>
        <v>0</v>
      </c>
      <c r="AA61" s="40">
        <f t="shared" si="42"/>
        <v>0</v>
      </c>
      <c r="AB61" s="40">
        <f t="shared" si="42"/>
        <v>0</v>
      </c>
      <c r="AC61" s="40">
        <f t="shared" si="42"/>
        <v>0</v>
      </c>
      <c r="AD61" s="40">
        <f t="shared" si="42"/>
        <v>0</v>
      </c>
      <c r="AE61" s="40">
        <f t="shared" si="42"/>
        <v>0</v>
      </c>
      <c r="AF61" s="40">
        <f t="shared" si="42"/>
        <v>0</v>
      </c>
      <c r="AG61" s="40">
        <f t="shared" si="42"/>
        <v>0</v>
      </c>
      <c r="AH61" s="40">
        <f t="shared" si="42"/>
        <v>0</v>
      </c>
      <c r="AI61" s="40">
        <f t="shared" si="42"/>
        <v>0</v>
      </c>
      <c r="AJ61" s="40">
        <f t="shared" si="42"/>
        <v>0</v>
      </c>
      <c r="AK61" s="40">
        <f t="shared" si="42"/>
        <v>5.0429999999999993</v>
      </c>
      <c r="AL61" s="40">
        <f t="shared" si="42"/>
        <v>0</v>
      </c>
      <c r="AM61" s="40">
        <f t="shared" si="42"/>
        <v>5.1690749999999985</v>
      </c>
      <c r="AN61" s="40">
        <f t="shared" si="42"/>
        <v>0</v>
      </c>
      <c r="AO61" s="40">
        <f t="shared" si="42"/>
        <v>5.2983018749999982</v>
      </c>
      <c r="AP61" s="40">
        <f t="shared" si="42"/>
        <v>0</v>
      </c>
      <c r="AQ61" s="40">
        <f t="shared" si="42"/>
        <v>5.4307594218749973</v>
      </c>
      <c r="AR61" s="40">
        <f t="shared" si="42"/>
        <v>0</v>
      </c>
      <c r="AS61" s="40">
        <f t="shared" si="42"/>
        <v>5.5665284074218722</v>
      </c>
      <c r="AT61" s="40">
        <f t="shared" si="42"/>
        <v>0</v>
      </c>
      <c r="AU61" s="40">
        <f t="shared" si="42"/>
        <v>5.7056916176074184</v>
      </c>
      <c r="AV61" s="40">
        <f t="shared" si="42"/>
        <v>0</v>
      </c>
      <c r="AW61" s="40">
        <f t="shared" si="42"/>
        <v>5.8483339080476036</v>
      </c>
      <c r="AX61" s="40">
        <f t="shared" si="42"/>
        <v>0</v>
      </c>
      <c r="AY61" s="60">
        <f t="shared" si="42"/>
        <v>5.9945422557487928</v>
      </c>
      <c r="AZ61" s="40">
        <f t="shared" si="42"/>
        <v>0</v>
      </c>
      <c r="BA61" s="40">
        <f t="shared" si="42"/>
        <v>0</v>
      </c>
      <c r="BB61" s="40">
        <f t="shared" si="42"/>
        <v>0</v>
      </c>
      <c r="BC61" s="40">
        <f t="shared" si="42"/>
        <v>0</v>
      </c>
      <c r="BD61" s="40">
        <f t="shared" si="42"/>
        <v>0</v>
      </c>
      <c r="BE61" s="40">
        <f t="shared" si="42"/>
        <v>0</v>
      </c>
      <c r="BF61" s="40">
        <f t="shared" si="42"/>
        <v>0</v>
      </c>
      <c r="BG61" s="40">
        <f t="shared" si="42"/>
        <v>0</v>
      </c>
      <c r="BH61" s="40">
        <f t="shared" si="42"/>
        <v>0</v>
      </c>
      <c r="BI61" s="40">
        <f t="shared" si="42"/>
        <v>0</v>
      </c>
      <c r="BJ61" s="40">
        <f t="shared" si="42"/>
        <v>0</v>
      </c>
      <c r="BK61" s="40">
        <f t="shared" si="42"/>
        <v>0</v>
      </c>
      <c r="BL61" s="40">
        <f t="shared" si="42"/>
        <v>0</v>
      </c>
      <c r="BM61" s="40">
        <f t="shared" si="42"/>
        <v>0</v>
      </c>
      <c r="BN61" s="40">
        <f t="shared" si="42"/>
        <v>0</v>
      </c>
      <c r="BO61" s="40">
        <f t="shared" si="42"/>
        <v>0</v>
      </c>
      <c r="BP61" s="40"/>
      <c r="BQ61" s="40"/>
      <c r="BR61" s="40"/>
      <c r="BS61" s="40"/>
      <c r="BT61" s="40"/>
      <c r="BU61" s="40">
        <f t="shared" si="39"/>
        <v>0</v>
      </c>
      <c r="BV61" s="40">
        <f t="shared" si="39"/>
        <v>0</v>
      </c>
      <c r="BW61" s="40">
        <f t="shared" si="39"/>
        <v>0</v>
      </c>
      <c r="BX61" s="40">
        <f t="shared" si="39"/>
        <v>0</v>
      </c>
      <c r="BY61" s="40">
        <f t="shared" si="39"/>
        <v>0</v>
      </c>
      <c r="BZ61" s="40">
        <f t="shared" si="39"/>
        <v>0</v>
      </c>
      <c r="CA61" s="40"/>
      <c r="CB61" s="40">
        <f t="shared" si="40"/>
        <v>0</v>
      </c>
      <c r="CC61" s="40">
        <f t="shared" si="40"/>
        <v>0</v>
      </c>
      <c r="CD61" s="40">
        <f t="shared" si="40"/>
        <v>0</v>
      </c>
      <c r="CE61" s="40">
        <f t="shared" si="40"/>
        <v>0</v>
      </c>
      <c r="CF61" s="40">
        <f t="shared" si="40"/>
        <v>0</v>
      </c>
      <c r="CG61" s="40">
        <f t="shared" si="40"/>
        <v>0</v>
      </c>
      <c r="CH61" s="40">
        <f t="shared" si="40"/>
        <v>0</v>
      </c>
      <c r="CI61" s="40">
        <f t="shared" si="40"/>
        <v>0</v>
      </c>
      <c r="CJ61" s="40">
        <f t="shared" si="40"/>
        <v>0</v>
      </c>
      <c r="CK61" s="40">
        <f t="shared" si="40"/>
        <v>0</v>
      </c>
      <c r="CL61" s="40">
        <f t="shared" si="40"/>
        <v>0</v>
      </c>
      <c r="CM61" s="40">
        <f t="shared" si="40"/>
        <v>0</v>
      </c>
      <c r="CN61" s="40">
        <f t="shared" si="40"/>
        <v>0</v>
      </c>
      <c r="CO61" s="40">
        <f t="shared" si="40"/>
        <v>0</v>
      </c>
      <c r="CP61" s="40">
        <f t="shared" si="40"/>
        <v>0</v>
      </c>
      <c r="CQ61" s="40">
        <f t="shared" si="40"/>
        <v>0</v>
      </c>
      <c r="CR61" s="40">
        <f t="shared" si="40"/>
        <v>0</v>
      </c>
      <c r="CS61" s="40">
        <f t="shared" si="40"/>
        <v>0</v>
      </c>
      <c r="CT61" s="40">
        <f t="shared" si="40"/>
        <v>0</v>
      </c>
      <c r="CU61" s="40">
        <f t="shared" si="40"/>
        <v>0</v>
      </c>
      <c r="CV61" s="40">
        <f t="shared" si="40"/>
        <v>0</v>
      </c>
      <c r="CW61" s="40">
        <f t="shared" si="40"/>
        <v>0</v>
      </c>
      <c r="CX61" s="40">
        <f t="shared" si="40"/>
        <v>0</v>
      </c>
      <c r="CY61" s="40">
        <f t="shared" si="40"/>
        <v>0</v>
      </c>
      <c r="CZ61" s="40">
        <f t="shared" si="40"/>
        <v>0</v>
      </c>
      <c r="DA61" s="40">
        <f t="shared" si="40"/>
        <v>0</v>
      </c>
      <c r="DB61" s="40">
        <f t="shared" si="40"/>
        <v>0</v>
      </c>
      <c r="DC61" s="40">
        <f t="shared" si="40"/>
        <v>0</v>
      </c>
      <c r="DD61" s="40">
        <f t="shared" si="40"/>
        <v>0</v>
      </c>
      <c r="DE61" s="40">
        <f t="shared" si="40"/>
        <v>0</v>
      </c>
      <c r="DF61" s="40">
        <f t="shared" si="40"/>
        <v>0</v>
      </c>
      <c r="DG61" s="40">
        <f t="shared" si="40"/>
        <v>0</v>
      </c>
      <c r="DH61" s="40">
        <f t="shared" si="40"/>
        <v>0</v>
      </c>
      <c r="DI61" s="40">
        <f t="shared" si="40"/>
        <v>0</v>
      </c>
      <c r="DJ61" s="40">
        <f t="shared" si="40"/>
        <v>0</v>
      </c>
    </row>
    <row r="62" spans="2:114" ht="14.25" customHeight="1">
      <c r="B62" s="2" t="str">
        <f t="shared" si="36"/>
        <v>Fees paid to IUK Investments Limited</v>
      </c>
      <c r="E62" s="29">
        <f t="shared" si="37"/>
        <v>10.901649900871663</v>
      </c>
      <c r="G62" s="40">
        <f t="shared" si="42"/>
        <v>0</v>
      </c>
      <c r="H62" s="40">
        <f t="shared" si="42"/>
        <v>0</v>
      </c>
      <c r="I62" s="40">
        <f t="shared" si="42"/>
        <v>0</v>
      </c>
      <c r="J62" s="40">
        <f t="shared" si="42"/>
        <v>0</v>
      </c>
      <c r="K62" s="40">
        <f t="shared" si="42"/>
        <v>0</v>
      </c>
      <c r="L62" s="40">
        <f t="shared" si="42"/>
        <v>0</v>
      </c>
      <c r="M62" s="40">
        <f t="shared" si="42"/>
        <v>0</v>
      </c>
      <c r="N62" s="40">
        <f t="shared" si="42"/>
        <v>0</v>
      </c>
      <c r="O62" s="40">
        <f t="shared" si="42"/>
        <v>0</v>
      </c>
      <c r="P62" s="40">
        <f t="shared" si="42"/>
        <v>0</v>
      </c>
      <c r="Q62" s="40">
        <f t="shared" si="42"/>
        <v>0</v>
      </c>
      <c r="R62" s="40">
        <f t="shared" si="42"/>
        <v>0</v>
      </c>
      <c r="S62" s="40">
        <f t="shared" si="42"/>
        <v>0</v>
      </c>
      <c r="T62" s="40">
        <f t="shared" si="42"/>
        <v>0</v>
      </c>
      <c r="U62" s="40">
        <f t="shared" si="42"/>
        <v>0</v>
      </c>
      <c r="V62" s="40">
        <f t="shared" si="42"/>
        <v>0</v>
      </c>
      <c r="W62" s="40">
        <f t="shared" si="42"/>
        <v>0</v>
      </c>
      <c r="X62" s="40">
        <f t="shared" si="42"/>
        <v>0</v>
      </c>
      <c r="Y62" s="40">
        <f t="shared" si="42"/>
        <v>0</v>
      </c>
      <c r="Z62" s="40">
        <f t="shared" si="42"/>
        <v>0</v>
      </c>
      <c r="AA62" s="40">
        <f t="shared" si="42"/>
        <v>0</v>
      </c>
      <c r="AB62" s="40">
        <f t="shared" si="42"/>
        <v>0</v>
      </c>
      <c r="AC62" s="40">
        <f t="shared" si="42"/>
        <v>0</v>
      </c>
      <c r="AD62" s="40">
        <f t="shared" si="42"/>
        <v>0</v>
      </c>
      <c r="AE62" s="40">
        <f t="shared" si="42"/>
        <v>0</v>
      </c>
      <c r="AF62" s="40">
        <f t="shared" si="42"/>
        <v>0</v>
      </c>
      <c r="AG62" s="40">
        <f t="shared" si="42"/>
        <v>0</v>
      </c>
      <c r="AH62" s="40">
        <f t="shared" si="42"/>
        <v>0</v>
      </c>
      <c r="AI62" s="40">
        <f t="shared" si="42"/>
        <v>0</v>
      </c>
      <c r="AJ62" s="40">
        <f t="shared" si="42"/>
        <v>0</v>
      </c>
      <c r="AK62" s="40">
        <f t="shared" si="42"/>
        <v>2.2320453249999996</v>
      </c>
      <c r="AL62" s="40">
        <f t="shared" si="42"/>
        <v>0</v>
      </c>
      <c r="AM62" s="40">
        <f t="shared" si="42"/>
        <v>1.1486829831249998</v>
      </c>
      <c r="AN62" s="40">
        <f t="shared" si="42"/>
        <v>0</v>
      </c>
      <c r="AO62" s="40">
        <f t="shared" si="42"/>
        <v>1.1774000577031247</v>
      </c>
      <c r="AP62" s="40">
        <f t="shared" si="42"/>
        <v>0</v>
      </c>
      <c r="AQ62" s="40">
        <f t="shared" si="42"/>
        <v>1.2068350591457027</v>
      </c>
      <c r="AR62" s="40">
        <f t="shared" si="42"/>
        <v>0</v>
      </c>
      <c r="AS62" s="40">
        <f t="shared" si="42"/>
        <v>1.237005935624345</v>
      </c>
      <c r="AT62" s="40">
        <f t="shared" si="42"/>
        <v>0</v>
      </c>
      <c r="AU62" s="40">
        <f t="shared" si="42"/>
        <v>1.2679310840149536</v>
      </c>
      <c r="AV62" s="40">
        <f t="shared" si="42"/>
        <v>0</v>
      </c>
      <c r="AW62" s="40">
        <f t="shared" si="42"/>
        <v>1.2996293611153273</v>
      </c>
      <c r="AX62" s="40">
        <f t="shared" si="42"/>
        <v>0</v>
      </c>
      <c r="AY62" s="60">
        <f t="shared" si="42"/>
        <v>1.3321200951432104</v>
      </c>
      <c r="AZ62" s="40">
        <f t="shared" si="42"/>
        <v>0</v>
      </c>
      <c r="BA62" s="40">
        <f t="shared" si="42"/>
        <v>0</v>
      </c>
      <c r="BB62" s="40">
        <f t="shared" si="42"/>
        <v>0</v>
      </c>
      <c r="BC62" s="40">
        <f t="shared" si="42"/>
        <v>0</v>
      </c>
      <c r="BD62" s="40">
        <f t="shared" si="42"/>
        <v>0</v>
      </c>
      <c r="BE62" s="40">
        <f t="shared" si="42"/>
        <v>0</v>
      </c>
      <c r="BF62" s="40">
        <f t="shared" si="42"/>
        <v>0</v>
      </c>
      <c r="BG62" s="40">
        <f t="shared" si="42"/>
        <v>0</v>
      </c>
      <c r="BH62" s="40">
        <f t="shared" si="42"/>
        <v>0</v>
      </c>
      <c r="BI62" s="40">
        <f t="shared" si="42"/>
        <v>0</v>
      </c>
      <c r="BJ62" s="40">
        <f t="shared" si="42"/>
        <v>0</v>
      </c>
      <c r="BK62" s="40">
        <f t="shared" si="42"/>
        <v>0</v>
      </c>
      <c r="BL62" s="40">
        <f t="shared" si="42"/>
        <v>0</v>
      </c>
      <c r="BM62" s="40">
        <f t="shared" si="42"/>
        <v>0</v>
      </c>
      <c r="BN62" s="40">
        <f t="shared" si="42"/>
        <v>0</v>
      </c>
      <c r="BO62" s="40">
        <f t="shared" si="42"/>
        <v>0</v>
      </c>
      <c r="BP62" s="40"/>
      <c r="BQ62" s="40"/>
      <c r="BR62" s="40"/>
      <c r="BS62" s="40"/>
      <c r="BT62" s="40"/>
      <c r="BU62" s="40">
        <f t="shared" si="39"/>
        <v>0</v>
      </c>
      <c r="BV62" s="40">
        <f t="shared" si="39"/>
        <v>0</v>
      </c>
      <c r="BW62" s="40">
        <f t="shared" si="39"/>
        <v>0</v>
      </c>
      <c r="BX62" s="40">
        <f t="shared" si="39"/>
        <v>0</v>
      </c>
      <c r="BY62" s="40">
        <f t="shared" si="39"/>
        <v>0</v>
      </c>
      <c r="BZ62" s="40">
        <f t="shared" si="39"/>
        <v>0</v>
      </c>
      <c r="CA62" s="40"/>
      <c r="CB62" s="40">
        <f t="shared" si="40"/>
        <v>0</v>
      </c>
      <c r="CC62" s="40">
        <f t="shared" si="40"/>
        <v>0</v>
      </c>
      <c r="CD62" s="40">
        <f t="shared" si="40"/>
        <v>0</v>
      </c>
      <c r="CE62" s="40">
        <f t="shared" si="40"/>
        <v>0</v>
      </c>
      <c r="CF62" s="40">
        <f t="shared" si="40"/>
        <v>0</v>
      </c>
      <c r="CG62" s="40">
        <f t="shared" si="40"/>
        <v>0</v>
      </c>
      <c r="CH62" s="40">
        <f t="shared" si="40"/>
        <v>0</v>
      </c>
      <c r="CI62" s="40">
        <f t="shared" si="40"/>
        <v>0</v>
      </c>
      <c r="CJ62" s="40">
        <f t="shared" si="40"/>
        <v>0</v>
      </c>
      <c r="CK62" s="40">
        <f t="shared" si="40"/>
        <v>0</v>
      </c>
      <c r="CL62" s="40">
        <f t="shared" si="40"/>
        <v>0</v>
      </c>
      <c r="CM62" s="40">
        <f t="shared" si="40"/>
        <v>0</v>
      </c>
      <c r="CN62" s="40">
        <f t="shared" si="40"/>
        <v>0</v>
      </c>
      <c r="CO62" s="40">
        <f t="shared" si="40"/>
        <v>0</v>
      </c>
      <c r="CP62" s="40">
        <f t="shared" si="40"/>
        <v>0</v>
      </c>
      <c r="CQ62" s="40">
        <f t="shared" si="40"/>
        <v>0</v>
      </c>
      <c r="CR62" s="40">
        <f t="shared" si="40"/>
        <v>0</v>
      </c>
      <c r="CS62" s="40">
        <f t="shared" si="40"/>
        <v>0</v>
      </c>
      <c r="CT62" s="40">
        <f t="shared" si="40"/>
        <v>0</v>
      </c>
      <c r="CU62" s="40">
        <f t="shared" si="40"/>
        <v>0</v>
      </c>
      <c r="CV62" s="40">
        <f t="shared" si="40"/>
        <v>0</v>
      </c>
      <c r="CW62" s="40">
        <f t="shared" si="40"/>
        <v>0</v>
      </c>
      <c r="CX62" s="40">
        <f t="shared" si="40"/>
        <v>0</v>
      </c>
      <c r="CY62" s="40">
        <f t="shared" si="40"/>
        <v>0</v>
      </c>
      <c r="CZ62" s="40">
        <f t="shared" si="40"/>
        <v>0</v>
      </c>
      <c r="DA62" s="40">
        <f t="shared" si="40"/>
        <v>0</v>
      </c>
      <c r="DB62" s="40">
        <f t="shared" si="40"/>
        <v>0</v>
      </c>
      <c r="DC62" s="40">
        <f t="shared" si="40"/>
        <v>0</v>
      </c>
      <c r="DD62" s="40">
        <f t="shared" si="40"/>
        <v>0</v>
      </c>
      <c r="DE62" s="40">
        <f t="shared" si="40"/>
        <v>0</v>
      </c>
      <c r="DF62" s="40">
        <f t="shared" si="40"/>
        <v>0</v>
      </c>
      <c r="DG62" s="40">
        <f t="shared" si="40"/>
        <v>0</v>
      </c>
      <c r="DH62" s="40">
        <f t="shared" si="40"/>
        <v>0</v>
      </c>
      <c r="DI62" s="40">
        <f t="shared" si="40"/>
        <v>0</v>
      </c>
      <c r="DJ62" s="40">
        <f t="shared" si="40"/>
        <v>0</v>
      </c>
    </row>
    <row r="63" spans="2:114" ht="14.25" customHeight="1">
      <c r="B63" s="2" t="str">
        <f t="shared" si="36"/>
        <v>Fees paid to Enter name</v>
      </c>
      <c r="E63" s="29">
        <f t="shared" si="37"/>
        <v>0</v>
      </c>
      <c r="G63" s="40">
        <f t="shared" si="42"/>
        <v>0</v>
      </c>
      <c r="H63" s="40">
        <f t="shared" si="42"/>
        <v>0</v>
      </c>
      <c r="I63" s="40">
        <f t="shared" si="42"/>
        <v>0</v>
      </c>
      <c r="J63" s="40">
        <f t="shared" si="42"/>
        <v>0</v>
      </c>
      <c r="K63" s="40">
        <f t="shared" si="42"/>
        <v>0</v>
      </c>
      <c r="L63" s="40">
        <f t="shared" si="42"/>
        <v>0</v>
      </c>
      <c r="M63" s="40">
        <f t="shared" si="42"/>
        <v>0</v>
      </c>
      <c r="N63" s="40">
        <f t="shared" si="42"/>
        <v>0</v>
      </c>
      <c r="O63" s="40">
        <f t="shared" si="42"/>
        <v>0</v>
      </c>
      <c r="P63" s="40">
        <f t="shared" si="42"/>
        <v>0</v>
      </c>
      <c r="Q63" s="40">
        <f t="shared" si="42"/>
        <v>0</v>
      </c>
      <c r="R63" s="40">
        <f t="shared" si="42"/>
        <v>0</v>
      </c>
      <c r="S63" s="40">
        <f t="shared" si="42"/>
        <v>0</v>
      </c>
      <c r="T63" s="40">
        <f t="shared" si="42"/>
        <v>0</v>
      </c>
      <c r="U63" s="40">
        <f t="shared" si="42"/>
        <v>0</v>
      </c>
      <c r="V63" s="40">
        <f t="shared" si="42"/>
        <v>0</v>
      </c>
      <c r="W63" s="40">
        <f t="shared" si="42"/>
        <v>0</v>
      </c>
      <c r="X63" s="40">
        <f t="shared" si="42"/>
        <v>0</v>
      </c>
      <c r="Y63" s="40">
        <f t="shared" si="42"/>
        <v>0</v>
      </c>
      <c r="Z63" s="40">
        <f t="shared" si="42"/>
        <v>0</v>
      </c>
      <c r="AA63" s="40">
        <f t="shared" si="42"/>
        <v>0</v>
      </c>
      <c r="AB63" s="40">
        <f t="shared" si="42"/>
        <v>0</v>
      </c>
      <c r="AC63" s="40">
        <f t="shared" si="42"/>
        <v>0</v>
      </c>
      <c r="AD63" s="40">
        <f t="shared" si="42"/>
        <v>0</v>
      </c>
      <c r="AE63" s="40">
        <f t="shared" si="42"/>
        <v>0</v>
      </c>
      <c r="AF63" s="40">
        <f t="shared" si="42"/>
        <v>0</v>
      </c>
      <c r="AG63" s="40">
        <f t="shared" si="42"/>
        <v>0</v>
      </c>
      <c r="AH63" s="40">
        <f t="shared" si="42"/>
        <v>0</v>
      </c>
      <c r="AI63" s="40">
        <f t="shared" si="42"/>
        <v>0</v>
      </c>
      <c r="AJ63" s="40">
        <f t="shared" si="42"/>
        <v>0</v>
      </c>
      <c r="AK63" s="40">
        <f t="shared" si="42"/>
        <v>0</v>
      </c>
      <c r="AL63" s="40">
        <f t="shared" si="42"/>
        <v>0</v>
      </c>
      <c r="AM63" s="40">
        <f t="shared" si="42"/>
        <v>0</v>
      </c>
      <c r="AN63" s="40">
        <f t="shared" si="42"/>
        <v>0</v>
      </c>
      <c r="AO63" s="40">
        <f t="shared" si="42"/>
        <v>0</v>
      </c>
      <c r="AP63" s="40">
        <f t="shared" si="42"/>
        <v>0</v>
      </c>
      <c r="AQ63" s="40">
        <f t="shared" si="42"/>
        <v>0</v>
      </c>
      <c r="AR63" s="40">
        <f t="shared" si="42"/>
        <v>0</v>
      </c>
      <c r="AS63" s="40">
        <f t="shared" si="42"/>
        <v>0</v>
      </c>
      <c r="AT63" s="40">
        <f t="shared" si="42"/>
        <v>0</v>
      </c>
      <c r="AU63" s="40">
        <f t="shared" si="42"/>
        <v>0</v>
      </c>
      <c r="AV63" s="40">
        <f t="shared" si="42"/>
        <v>0</v>
      </c>
      <c r="AW63" s="40">
        <f t="shared" si="42"/>
        <v>0</v>
      </c>
      <c r="AX63" s="40">
        <f t="shared" si="42"/>
        <v>0</v>
      </c>
      <c r="AY63" s="60">
        <f t="shared" si="42"/>
        <v>0</v>
      </c>
      <c r="AZ63" s="40">
        <f t="shared" si="42"/>
        <v>0</v>
      </c>
      <c r="BA63" s="40">
        <f t="shared" si="42"/>
        <v>0</v>
      </c>
      <c r="BB63" s="40">
        <f t="shared" si="42"/>
        <v>0</v>
      </c>
      <c r="BC63" s="40">
        <f t="shared" si="42"/>
        <v>0</v>
      </c>
      <c r="BD63" s="40">
        <f t="shared" si="42"/>
        <v>0</v>
      </c>
      <c r="BE63" s="40">
        <f t="shared" si="42"/>
        <v>0</v>
      </c>
      <c r="BF63" s="40">
        <f t="shared" si="42"/>
        <v>0</v>
      </c>
      <c r="BG63" s="40">
        <f t="shared" si="42"/>
        <v>0</v>
      </c>
      <c r="BH63" s="40">
        <f t="shared" si="42"/>
        <v>0</v>
      </c>
      <c r="BI63" s="40">
        <f t="shared" si="42"/>
        <v>0</v>
      </c>
      <c r="BJ63" s="40">
        <f t="shared" si="42"/>
        <v>0</v>
      </c>
      <c r="BK63" s="40">
        <f t="shared" si="42"/>
        <v>0</v>
      </c>
      <c r="BL63" s="40">
        <f t="shared" si="42"/>
        <v>0</v>
      </c>
      <c r="BM63" s="40">
        <f t="shared" si="42"/>
        <v>0</v>
      </c>
      <c r="BN63" s="40">
        <f t="shared" si="42"/>
        <v>0</v>
      </c>
      <c r="BO63" s="40">
        <f t="shared" si="42"/>
        <v>0</v>
      </c>
      <c r="BP63" s="40"/>
      <c r="BQ63" s="40"/>
      <c r="BR63" s="40"/>
      <c r="BS63" s="40"/>
      <c r="BT63" s="40"/>
      <c r="BU63" s="40">
        <f t="shared" si="39"/>
        <v>0</v>
      </c>
      <c r="BV63" s="40">
        <f t="shared" si="39"/>
        <v>0</v>
      </c>
      <c r="BW63" s="40">
        <f t="shared" si="39"/>
        <v>0</v>
      </c>
      <c r="BX63" s="40">
        <f t="shared" si="39"/>
        <v>0</v>
      </c>
      <c r="BY63" s="40">
        <f t="shared" si="39"/>
        <v>0</v>
      </c>
      <c r="BZ63" s="40">
        <f t="shared" si="39"/>
        <v>0</v>
      </c>
      <c r="CA63" s="40"/>
      <c r="CB63" s="40">
        <f t="shared" si="40"/>
        <v>0</v>
      </c>
      <c r="CC63" s="40">
        <f t="shared" si="40"/>
        <v>0</v>
      </c>
      <c r="CD63" s="40">
        <f t="shared" si="40"/>
        <v>0</v>
      </c>
      <c r="CE63" s="40">
        <f t="shared" si="40"/>
        <v>0</v>
      </c>
      <c r="CF63" s="40">
        <f t="shared" si="40"/>
        <v>0</v>
      </c>
      <c r="CG63" s="40">
        <f t="shared" si="40"/>
        <v>0</v>
      </c>
      <c r="CH63" s="40">
        <f t="shared" si="40"/>
        <v>0</v>
      </c>
      <c r="CI63" s="40">
        <f t="shared" si="40"/>
        <v>0</v>
      </c>
      <c r="CJ63" s="40">
        <f t="shared" si="40"/>
        <v>0</v>
      </c>
      <c r="CK63" s="40">
        <f t="shared" si="40"/>
        <v>0</v>
      </c>
      <c r="CL63" s="40">
        <f t="shared" ref="CL63:DJ63" si="43">IF(CL$4&lt;$C$9,CL45,0)</f>
        <v>0</v>
      </c>
      <c r="CM63" s="40">
        <f t="shared" si="43"/>
        <v>0</v>
      </c>
      <c r="CN63" s="40">
        <f t="shared" si="43"/>
        <v>0</v>
      </c>
      <c r="CO63" s="40">
        <f t="shared" si="43"/>
        <v>0</v>
      </c>
      <c r="CP63" s="40">
        <f t="shared" si="43"/>
        <v>0</v>
      </c>
      <c r="CQ63" s="40">
        <f t="shared" si="43"/>
        <v>0</v>
      </c>
      <c r="CR63" s="40">
        <f t="shared" si="43"/>
        <v>0</v>
      </c>
      <c r="CS63" s="40">
        <f t="shared" si="43"/>
        <v>0</v>
      </c>
      <c r="CT63" s="40">
        <f t="shared" si="43"/>
        <v>0</v>
      </c>
      <c r="CU63" s="40">
        <f t="shared" si="43"/>
        <v>0</v>
      </c>
      <c r="CV63" s="40">
        <f t="shared" si="43"/>
        <v>0</v>
      </c>
      <c r="CW63" s="40">
        <f t="shared" si="43"/>
        <v>0</v>
      </c>
      <c r="CX63" s="40">
        <f t="shared" si="43"/>
        <v>0</v>
      </c>
      <c r="CY63" s="40">
        <f t="shared" si="43"/>
        <v>0</v>
      </c>
      <c r="CZ63" s="40">
        <f t="shared" si="43"/>
        <v>0</v>
      </c>
      <c r="DA63" s="40">
        <f t="shared" si="43"/>
        <v>0</v>
      </c>
      <c r="DB63" s="40">
        <f t="shared" si="43"/>
        <v>0</v>
      </c>
      <c r="DC63" s="40">
        <f t="shared" si="43"/>
        <v>0</v>
      </c>
      <c r="DD63" s="40">
        <f t="shared" si="43"/>
        <v>0</v>
      </c>
      <c r="DE63" s="40">
        <f t="shared" si="43"/>
        <v>0</v>
      </c>
      <c r="DF63" s="40">
        <f t="shared" si="43"/>
        <v>0</v>
      </c>
      <c r="DG63" s="40">
        <f t="shared" si="43"/>
        <v>0</v>
      </c>
      <c r="DH63" s="40">
        <f t="shared" si="43"/>
        <v>0</v>
      </c>
      <c r="DI63" s="40">
        <f t="shared" si="43"/>
        <v>0</v>
      </c>
      <c r="DJ63" s="40">
        <f t="shared" si="43"/>
        <v>0</v>
      </c>
    </row>
    <row r="64" spans="2:114" ht="14.25" customHeight="1">
      <c r="B64" s="2" t="str">
        <f t="shared" si="36"/>
        <v>Fees paid to Enter name</v>
      </c>
      <c r="E64" s="29">
        <f t="shared" si="37"/>
        <v>0</v>
      </c>
      <c r="G64" s="40">
        <f t="shared" si="42"/>
        <v>0</v>
      </c>
      <c r="H64" s="40">
        <f t="shared" si="42"/>
        <v>0</v>
      </c>
      <c r="I64" s="40">
        <f t="shared" si="42"/>
        <v>0</v>
      </c>
      <c r="J64" s="40">
        <f t="shared" si="42"/>
        <v>0</v>
      </c>
      <c r="K64" s="40">
        <f t="shared" si="42"/>
        <v>0</v>
      </c>
      <c r="L64" s="40">
        <f t="shared" si="42"/>
        <v>0</v>
      </c>
      <c r="M64" s="40">
        <f t="shared" si="42"/>
        <v>0</v>
      </c>
      <c r="N64" s="40">
        <f t="shared" si="42"/>
        <v>0</v>
      </c>
      <c r="O64" s="40">
        <f t="shared" si="42"/>
        <v>0</v>
      </c>
      <c r="P64" s="40">
        <f t="shared" si="42"/>
        <v>0</v>
      </c>
      <c r="Q64" s="40">
        <f t="shared" si="42"/>
        <v>0</v>
      </c>
      <c r="R64" s="40">
        <f t="shared" si="42"/>
        <v>0</v>
      </c>
      <c r="S64" s="40">
        <f t="shared" si="42"/>
        <v>0</v>
      </c>
      <c r="T64" s="40">
        <f t="shared" si="42"/>
        <v>0</v>
      </c>
      <c r="U64" s="40">
        <f t="shared" si="42"/>
        <v>0</v>
      </c>
      <c r="V64" s="40">
        <f t="shared" si="42"/>
        <v>0</v>
      </c>
      <c r="W64" s="40">
        <f t="shared" si="42"/>
        <v>0</v>
      </c>
      <c r="X64" s="40">
        <f t="shared" si="42"/>
        <v>0</v>
      </c>
      <c r="Y64" s="40">
        <f t="shared" si="42"/>
        <v>0</v>
      </c>
      <c r="Z64" s="40">
        <f t="shared" si="42"/>
        <v>0</v>
      </c>
      <c r="AA64" s="40">
        <f t="shared" si="42"/>
        <v>0</v>
      </c>
      <c r="AB64" s="40">
        <f t="shared" si="42"/>
        <v>0</v>
      </c>
      <c r="AC64" s="40">
        <f t="shared" si="42"/>
        <v>0</v>
      </c>
      <c r="AD64" s="40">
        <f t="shared" si="42"/>
        <v>0</v>
      </c>
      <c r="AE64" s="40">
        <f t="shared" si="42"/>
        <v>0</v>
      </c>
      <c r="AF64" s="40">
        <f t="shared" si="42"/>
        <v>0</v>
      </c>
      <c r="AG64" s="40">
        <f t="shared" si="42"/>
        <v>0</v>
      </c>
      <c r="AH64" s="40">
        <f t="shared" si="42"/>
        <v>0</v>
      </c>
      <c r="AI64" s="40">
        <f t="shared" si="42"/>
        <v>0</v>
      </c>
      <c r="AJ64" s="40">
        <f t="shared" si="42"/>
        <v>0</v>
      </c>
      <c r="AK64" s="40">
        <f t="shared" si="42"/>
        <v>0</v>
      </c>
      <c r="AL64" s="40">
        <f t="shared" si="42"/>
        <v>0</v>
      </c>
      <c r="AM64" s="40">
        <f t="shared" si="42"/>
        <v>0</v>
      </c>
      <c r="AN64" s="40">
        <f t="shared" si="42"/>
        <v>0</v>
      </c>
      <c r="AO64" s="40">
        <f t="shared" si="42"/>
        <v>0</v>
      </c>
      <c r="AP64" s="40">
        <f t="shared" si="42"/>
        <v>0</v>
      </c>
      <c r="AQ64" s="40">
        <f t="shared" si="42"/>
        <v>0</v>
      </c>
      <c r="AR64" s="40">
        <f t="shared" si="42"/>
        <v>0</v>
      </c>
      <c r="AS64" s="40">
        <f t="shared" si="42"/>
        <v>0</v>
      </c>
      <c r="AT64" s="40">
        <f t="shared" si="42"/>
        <v>0</v>
      </c>
      <c r="AU64" s="40">
        <f t="shared" si="42"/>
        <v>0</v>
      </c>
      <c r="AV64" s="40">
        <f t="shared" si="42"/>
        <v>0</v>
      </c>
      <c r="AW64" s="40">
        <f t="shared" si="42"/>
        <v>0</v>
      </c>
      <c r="AX64" s="40">
        <f t="shared" si="42"/>
        <v>0</v>
      </c>
      <c r="AY64" s="60">
        <f t="shared" si="42"/>
        <v>0</v>
      </c>
      <c r="AZ64" s="40">
        <f t="shared" si="42"/>
        <v>0</v>
      </c>
      <c r="BA64" s="40">
        <f t="shared" si="42"/>
        <v>0</v>
      </c>
      <c r="BB64" s="40">
        <f t="shared" si="42"/>
        <v>0</v>
      </c>
      <c r="BC64" s="40">
        <f t="shared" si="42"/>
        <v>0</v>
      </c>
      <c r="BD64" s="40">
        <f t="shared" si="42"/>
        <v>0</v>
      </c>
      <c r="BE64" s="40">
        <f t="shared" si="42"/>
        <v>0</v>
      </c>
      <c r="BF64" s="40">
        <f t="shared" si="42"/>
        <v>0</v>
      </c>
      <c r="BG64" s="40">
        <f t="shared" si="42"/>
        <v>0</v>
      </c>
      <c r="BH64" s="40">
        <f t="shared" si="42"/>
        <v>0</v>
      </c>
      <c r="BI64" s="40">
        <f t="shared" si="42"/>
        <v>0</v>
      </c>
      <c r="BJ64" s="40">
        <f t="shared" si="42"/>
        <v>0</v>
      </c>
      <c r="BK64" s="40">
        <f t="shared" si="42"/>
        <v>0</v>
      </c>
      <c r="BL64" s="40">
        <f t="shared" si="42"/>
        <v>0</v>
      </c>
      <c r="BM64" s="40">
        <f t="shared" si="42"/>
        <v>0</v>
      </c>
      <c r="BN64" s="40">
        <f t="shared" si="42"/>
        <v>0</v>
      </c>
      <c r="BO64" s="40">
        <f t="shared" si="42"/>
        <v>0</v>
      </c>
      <c r="BP64" s="40"/>
      <c r="BQ64" s="40"/>
      <c r="BR64" s="40"/>
      <c r="BS64" s="40"/>
      <c r="BT64" s="40"/>
      <c r="BU64" s="40">
        <f t="shared" si="39"/>
        <v>0</v>
      </c>
      <c r="BV64" s="40">
        <f t="shared" si="39"/>
        <v>0</v>
      </c>
      <c r="BW64" s="40">
        <f t="shared" si="39"/>
        <v>0</v>
      </c>
      <c r="BX64" s="40">
        <f t="shared" si="39"/>
        <v>0</v>
      </c>
      <c r="BY64" s="40">
        <f t="shared" si="39"/>
        <v>0</v>
      </c>
      <c r="BZ64" s="40">
        <f t="shared" si="39"/>
        <v>0</v>
      </c>
      <c r="CA64" s="40"/>
      <c r="CB64" s="40">
        <f t="shared" ref="CB64:DJ65" si="44">IF(CB$4&lt;$C$9,CB46,0)</f>
        <v>0</v>
      </c>
      <c r="CC64" s="40">
        <f t="shared" si="44"/>
        <v>0</v>
      </c>
      <c r="CD64" s="40">
        <f t="shared" si="44"/>
        <v>0</v>
      </c>
      <c r="CE64" s="40">
        <f t="shared" si="44"/>
        <v>0</v>
      </c>
      <c r="CF64" s="40">
        <f t="shared" si="44"/>
        <v>0</v>
      </c>
      <c r="CG64" s="40">
        <f t="shared" si="44"/>
        <v>0</v>
      </c>
      <c r="CH64" s="40">
        <f t="shared" si="44"/>
        <v>0</v>
      </c>
      <c r="CI64" s="40">
        <f t="shared" si="44"/>
        <v>0</v>
      </c>
      <c r="CJ64" s="40">
        <f t="shared" si="44"/>
        <v>0</v>
      </c>
      <c r="CK64" s="40">
        <f t="shared" si="44"/>
        <v>0</v>
      </c>
      <c r="CL64" s="40">
        <f t="shared" si="44"/>
        <v>0</v>
      </c>
      <c r="CM64" s="40">
        <f t="shared" si="44"/>
        <v>0</v>
      </c>
      <c r="CN64" s="40">
        <f t="shared" si="44"/>
        <v>0</v>
      </c>
      <c r="CO64" s="40">
        <f t="shared" si="44"/>
        <v>0</v>
      </c>
      <c r="CP64" s="40">
        <f t="shared" si="44"/>
        <v>0</v>
      </c>
      <c r="CQ64" s="40">
        <f t="shared" si="44"/>
        <v>0</v>
      </c>
      <c r="CR64" s="40">
        <f t="shared" si="44"/>
        <v>0</v>
      </c>
      <c r="CS64" s="40">
        <f t="shared" si="44"/>
        <v>0</v>
      </c>
      <c r="CT64" s="40">
        <f t="shared" si="44"/>
        <v>0</v>
      </c>
      <c r="CU64" s="40">
        <f t="shared" si="44"/>
        <v>0</v>
      </c>
      <c r="CV64" s="40">
        <f t="shared" si="44"/>
        <v>0</v>
      </c>
      <c r="CW64" s="40">
        <f t="shared" si="44"/>
        <v>0</v>
      </c>
      <c r="CX64" s="40">
        <f t="shared" si="44"/>
        <v>0</v>
      </c>
      <c r="CY64" s="40">
        <f t="shared" si="44"/>
        <v>0</v>
      </c>
      <c r="CZ64" s="40">
        <f t="shared" si="44"/>
        <v>0</v>
      </c>
      <c r="DA64" s="40">
        <f t="shared" si="44"/>
        <v>0</v>
      </c>
      <c r="DB64" s="40">
        <f t="shared" si="44"/>
        <v>0</v>
      </c>
      <c r="DC64" s="40">
        <f t="shared" si="44"/>
        <v>0</v>
      </c>
      <c r="DD64" s="40">
        <f t="shared" si="44"/>
        <v>0</v>
      </c>
      <c r="DE64" s="40">
        <f t="shared" si="44"/>
        <v>0</v>
      </c>
      <c r="DF64" s="40">
        <f t="shared" si="44"/>
        <v>0</v>
      </c>
      <c r="DG64" s="40">
        <f t="shared" si="44"/>
        <v>0</v>
      </c>
      <c r="DH64" s="40">
        <f t="shared" si="44"/>
        <v>0</v>
      </c>
      <c r="DI64" s="40">
        <f t="shared" si="44"/>
        <v>0</v>
      </c>
      <c r="DJ64" s="40">
        <f t="shared" si="44"/>
        <v>0</v>
      </c>
    </row>
    <row r="65" spans="2:114" ht="14.25" customHeight="1">
      <c r="B65" s="2" t="str">
        <f t="shared" si="36"/>
        <v>Fees paid to Enter name</v>
      </c>
      <c r="E65" s="29">
        <f t="shared" si="37"/>
        <v>0</v>
      </c>
      <c r="G65" s="40">
        <f t="shared" si="42"/>
        <v>0</v>
      </c>
      <c r="H65" s="40">
        <f t="shared" si="42"/>
        <v>0</v>
      </c>
      <c r="I65" s="40">
        <f t="shared" si="42"/>
        <v>0</v>
      </c>
      <c r="J65" s="40">
        <f t="shared" si="42"/>
        <v>0</v>
      </c>
      <c r="K65" s="40">
        <f t="shared" si="42"/>
        <v>0</v>
      </c>
      <c r="L65" s="40">
        <f t="shared" si="42"/>
        <v>0</v>
      </c>
      <c r="M65" s="40">
        <f t="shared" si="42"/>
        <v>0</v>
      </c>
      <c r="N65" s="40">
        <f t="shared" si="42"/>
        <v>0</v>
      </c>
      <c r="O65" s="40">
        <f t="shared" si="42"/>
        <v>0</v>
      </c>
      <c r="P65" s="40">
        <f t="shared" si="42"/>
        <v>0</v>
      </c>
      <c r="Q65" s="40">
        <f t="shared" si="42"/>
        <v>0</v>
      </c>
      <c r="R65" s="40">
        <f t="shared" ref="R65:BO65" si="45">IF(R$4&lt;$C$9,R47,0)</f>
        <v>0</v>
      </c>
      <c r="S65" s="40">
        <f t="shared" si="45"/>
        <v>0</v>
      </c>
      <c r="T65" s="40">
        <f t="shared" si="45"/>
        <v>0</v>
      </c>
      <c r="U65" s="40">
        <f t="shared" si="45"/>
        <v>0</v>
      </c>
      <c r="V65" s="40">
        <f t="shared" si="45"/>
        <v>0</v>
      </c>
      <c r="W65" s="40">
        <f t="shared" si="45"/>
        <v>0</v>
      </c>
      <c r="X65" s="40">
        <f t="shared" si="45"/>
        <v>0</v>
      </c>
      <c r="Y65" s="40">
        <f t="shared" si="45"/>
        <v>0</v>
      </c>
      <c r="Z65" s="40">
        <f t="shared" si="45"/>
        <v>0</v>
      </c>
      <c r="AA65" s="40">
        <f t="shared" si="45"/>
        <v>0</v>
      </c>
      <c r="AB65" s="40">
        <f t="shared" si="45"/>
        <v>0</v>
      </c>
      <c r="AC65" s="40">
        <f t="shared" si="45"/>
        <v>0</v>
      </c>
      <c r="AD65" s="40">
        <f t="shared" si="45"/>
        <v>0</v>
      </c>
      <c r="AE65" s="40">
        <f t="shared" si="45"/>
        <v>0</v>
      </c>
      <c r="AF65" s="40">
        <f t="shared" si="45"/>
        <v>0</v>
      </c>
      <c r="AG65" s="40">
        <f t="shared" si="45"/>
        <v>0</v>
      </c>
      <c r="AH65" s="40">
        <f t="shared" si="45"/>
        <v>0</v>
      </c>
      <c r="AI65" s="40">
        <f t="shared" si="45"/>
        <v>0</v>
      </c>
      <c r="AJ65" s="40">
        <f t="shared" si="45"/>
        <v>0</v>
      </c>
      <c r="AK65" s="40">
        <f t="shared" si="45"/>
        <v>0</v>
      </c>
      <c r="AL65" s="40">
        <f t="shared" si="45"/>
        <v>0</v>
      </c>
      <c r="AM65" s="40">
        <f t="shared" si="45"/>
        <v>0</v>
      </c>
      <c r="AN65" s="40">
        <f t="shared" si="45"/>
        <v>0</v>
      </c>
      <c r="AO65" s="40">
        <f t="shared" si="45"/>
        <v>0</v>
      </c>
      <c r="AP65" s="40">
        <f t="shared" si="45"/>
        <v>0</v>
      </c>
      <c r="AQ65" s="40">
        <f t="shared" si="45"/>
        <v>0</v>
      </c>
      <c r="AR65" s="40">
        <f t="shared" si="45"/>
        <v>0</v>
      </c>
      <c r="AS65" s="40">
        <f t="shared" si="45"/>
        <v>0</v>
      </c>
      <c r="AT65" s="40">
        <f t="shared" si="45"/>
        <v>0</v>
      </c>
      <c r="AU65" s="40">
        <f t="shared" si="45"/>
        <v>0</v>
      </c>
      <c r="AV65" s="40">
        <f t="shared" si="45"/>
        <v>0</v>
      </c>
      <c r="AW65" s="40">
        <f t="shared" si="45"/>
        <v>0</v>
      </c>
      <c r="AX65" s="40">
        <f t="shared" si="45"/>
        <v>0</v>
      </c>
      <c r="AY65" s="60">
        <f t="shared" si="45"/>
        <v>0</v>
      </c>
      <c r="AZ65" s="40">
        <f t="shared" si="45"/>
        <v>0</v>
      </c>
      <c r="BA65" s="40">
        <f t="shared" si="45"/>
        <v>0</v>
      </c>
      <c r="BB65" s="40">
        <f t="shared" si="45"/>
        <v>0</v>
      </c>
      <c r="BC65" s="40">
        <f t="shared" si="45"/>
        <v>0</v>
      </c>
      <c r="BD65" s="40">
        <f t="shared" si="45"/>
        <v>0</v>
      </c>
      <c r="BE65" s="40">
        <f t="shared" si="45"/>
        <v>0</v>
      </c>
      <c r="BF65" s="40">
        <f t="shared" si="45"/>
        <v>0</v>
      </c>
      <c r="BG65" s="40">
        <f t="shared" si="45"/>
        <v>0</v>
      </c>
      <c r="BH65" s="40">
        <f t="shared" si="45"/>
        <v>0</v>
      </c>
      <c r="BI65" s="40">
        <f t="shared" si="45"/>
        <v>0</v>
      </c>
      <c r="BJ65" s="40">
        <f t="shared" si="45"/>
        <v>0</v>
      </c>
      <c r="BK65" s="40">
        <f t="shared" si="45"/>
        <v>0</v>
      </c>
      <c r="BL65" s="40">
        <f t="shared" si="45"/>
        <v>0</v>
      </c>
      <c r="BM65" s="40">
        <f t="shared" si="45"/>
        <v>0</v>
      </c>
      <c r="BN65" s="40">
        <f t="shared" si="45"/>
        <v>0</v>
      </c>
      <c r="BO65" s="40">
        <f t="shared" si="45"/>
        <v>0</v>
      </c>
      <c r="BP65" s="40"/>
      <c r="BQ65" s="40"/>
      <c r="BR65" s="40"/>
      <c r="BS65" s="40"/>
      <c r="BT65" s="40"/>
      <c r="BU65" s="40">
        <f t="shared" si="39"/>
        <v>0</v>
      </c>
      <c r="BV65" s="40">
        <f t="shared" si="39"/>
        <v>0</v>
      </c>
      <c r="BW65" s="40">
        <f t="shared" si="39"/>
        <v>0</v>
      </c>
      <c r="BX65" s="40">
        <f t="shared" si="39"/>
        <v>0</v>
      </c>
      <c r="BY65" s="40">
        <f t="shared" si="39"/>
        <v>0</v>
      </c>
      <c r="BZ65" s="40">
        <f t="shared" si="39"/>
        <v>0</v>
      </c>
      <c r="CA65" s="40"/>
      <c r="CB65" s="40">
        <f t="shared" si="44"/>
        <v>0</v>
      </c>
      <c r="CC65" s="40">
        <f t="shared" si="44"/>
        <v>0</v>
      </c>
      <c r="CD65" s="40">
        <f t="shared" si="44"/>
        <v>0</v>
      </c>
      <c r="CE65" s="40">
        <f t="shared" si="44"/>
        <v>0</v>
      </c>
      <c r="CF65" s="40">
        <f t="shared" si="44"/>
        <v>0</v>
      </c>
      <c r="CG65" s="40">
        <f t="shared" si="44"/>
        <v>0</v>
      </c>
      <c r="CH65" s="40">
        <f t="shared" si="44"/>
        <v>0</v>
      </c>
      <c r="CI65" s="40">
        <f t="shared" si="44"/>
        <v>0</v>
      </c>
      <c r="CJ65" s="40">
        <f t="shared" si="44"/>
        <v>0</v>
      </c>
      <c r="CK65" s="40">
        <f t="shared" si="44"/>
        <v>0</v>
      </c>
      <c r="CL65" s="40">
        <f t="shared" si="44"/>
        <v>0</v>
      </c>
      <c r="CM65" s="40">
        <f t="shared" si="44"/>
        <v>0</v>
      </c>
      <c r="CN65" s="40">
        <f t="shared" si="44"/>
        <v>0</v>
      </c>
      <c r="CO65" s="40">
        <f t="shared" si="44"/>
        <v>0</v>
      </c>
      <c r="CP65" s="40">
        <f t="shared" si="44"/>
        <v>0</v>
      </c>
      <c r="CQ65" s="40">
        <f t="shared" si="44"/>
        <v>0</v>
      </c>
      <c r="CR65" s="40">
        <f t="shared" si="44"/>
        <v>0</v>
      </c>
      <c r="CS65" s="40">
        <f t="shared" si="44"/>
        <v>0</v>
      </c>
      <c r="CT65" s="40">
        <f t="shared" si="44"/>
        <v>0</v>
      </c>
      <c r="CU65" s="40">
        <f t="shared" si="44"/>
        <v>0</v>
      </c>
      <c r="CV65" s="40">
        <f t="shared" si="44"/>
        <v>0</v>
      </c>
      <c r="CW65" s="40">
        <f t="shared" si="44"/>
        <v>0</v>
      </c>
      <c r="CX65" s="40">
        <f t="shared" si="44"/>
        <v>0</v>
      </c>
      <c r="CY65" s="40">
        <f t="shared" si="44"/>
        <v>0</v>
      </c>
      <c r="CZ65" s="40">
        <f t="shared" si="44"/>
        <v>0</v>
      </c>
      <c r="DA65" s="40">
        <f t="shared" si="44"/>
        <v>0</v>
      </c>
      <c r="DB65" s="40">
        <f t="shared" si="44"/>
        <v>0</v>
      </c>
      <c r="DC65" s="40">
        <f t="shared" si="44"/>
        <v>0</v>
      </c>
      <c r="DD65" s="40">
        <f t="shared" si="44"/>
        <v>0</v>
      </c>
      <c r="DE65" s="40">
        <f t="shared" si="44"/>
        <v>0</v>
      </c>
      <c r="DF65" s="40">
        <f t="shared" si="44"/>
        <v>0</v>
      </c>
      <c r="DG65" s="40">
        <f t="shared" si="44"/>
        <v>0</v>
      </c>
      <c r="DH65" s="40">
        <f t="shared" si="44"/>
        <v>0</v>
      </c>
      <c r="DI65" s="40">
        <f t="shared" si="44"/>
        <v>0</v>
      </c>
      <c r="DJ65" s="40">
        <f t="shared" si="44"/>
        <v>0</v>
      </c>
    </row>
    <row r="66" spans="2:114" ht="14.25" customHeight="1">
      <c r="B66" s="1" t="s">
        <v>66</v>
      </c>
      <c r="C66" s="1"/>
      <c r="D66" s="1"/>
      <c r="E66" s="31">
        <f t="shared" si="37"/>
        <v>9521.029988872273</v>
      </c>
      <c r="F66" s="1"/>
      <c r="G66" s="32">
        <f t="shared" ref="G66:BO66" si="46">SUM(G56:G65)</f>
        <v>0</v>
      </c>
      <c r="H66" s="32">
        <f t="shared" si="46"/>
        <v>158.18266399999999</v>
      </c>
      <c r="I66" s="32">
        <f t="shared" si="46"/>
        <v>0</v>
      </c>
      <c r="J66" s="32">
        <f t="shared" si="46"/>
        <v>0</v>
      </c>
      <c r="K66" s="32">
        <f t="shared" si="46"/>
        <v>0</v>
      </c>
      <c r="L66" s="32">
        <f t="shared" si="46"/>
        <v>0</v>
      </c>
      <c r="M66" s="32">
        <f t="shared" si="46"/>
        <v>0</v>
      </c>
      <c r="N66" s="32">
        <f t="shared" si="46"/>
        <v>0</v>
      </c>
      <c r="O66" s="32">
        <f t="shared" si="46"/>
        <v>0</v>
      </c>
      <c r="P66" s="32">
        <f t="shared" si="46"/>
        <v>0</v>
      </c>
      <c r="Q66" s="32">
        <f t="shared" si="46"/>
        <v>0</v>
      </c>
      <c r="R66" s="32">
        <f t="shared" si="46"/>
        <v>0</v>
      </c>
      <c r="S66" s="32">
        <f t="shared" si="46"/>
        <v>0</v>
      </c>
      <c r="T66" s="32">
        <f t="shared" si="46"/>
        <v>0</v>
      </c>
      <c r="U66" s="32">
        <f t="shared" si="46"/>
        <v>0</v>
      </c>
      <c r="V66" s="32">
        <f t="shared" si="46"/>
        <v>0</v>
      </c>
      <c r="W66" s="32">
        <f t="shared" si="46"/>
        <v>0</v>
      </c>
      <c r="X66" s="32">
        <f t="shared" si="46"/>
        <v>0</v>
      </c>
      <c r="Y66" s="32">
        <f t="shared" si="46"/>
        <v>10.024900000000001</v>
      </c>
      <c r="Z66" s="32">
        <f t="shared" si="46"/>
        <v>0</v>
      </c>
      <c r="AA66" s="32">
        <f t="shared" si="46"/>
        <v>0</v>
      </c>
      <c r="AB66" s="32">
        <f t="shared" si="46"/>
        <v>0</v>
      </c>
      <c r="AC66" s="32">
        <f t="shared" si="46"/>
        <v>0</v>
      </c>
      <c r="AD66" s="32">
        <f t="shared" si="46"/>
        <v>0</v>
      </c>
      <c r="AE66" s="32">
        <f t="shared" si="46"/>
        <v>0</v>
      </c>
      <c r="AF66" s="32">
        <f t="shared" si="46"/>
        <v>0</v>
      </c>
      <c r="AG66" s="32">
        <f t="shared" si="46"/>
        <v>0</v>
      </c>
      <c r="AH66" s="32">
        <f t="shared" si="46"/>
        <v>0</v>
      </c>
      <c r="AI66" s="32">
        <f t="shared" si="46"/>
        <v>0</v>
      </c>
      <c r="AJ66" s="32">
        <f t="shared" si="46"/>
        <v>0</v>
      </c>
      <c r="AK66" s="32">
        <f t="shared" si="46"/>
        <v>12.318045324999998</v>
      </c>
      <c r="AL66" s="32">
        <f t="shared" si="46"/>
        <v>0</v>
      </c>
      <c r="AM66" s="32">
        <f t="shared" si="46"/>
        <v>11.486832983124996</v>
      </c>
      <c r="AN66" s="32">
        <f t="shared" si="46"/>
        <v>0</v>
      </c>
      <c r="AO66" s="32">
        <f t="shared" si="46"/>
        <v>11.774003807703121</v>
      </c>
      <c r="AP66" s="32">
        <f t="shared" si="46"/>
        <v>4080.9120899999994</v>
      </c>
      <c r="AQ66" s="32">
        <f t="shared" si="46"/>
        <v>200.7557239028954</v>
      </c>
      <c r="AR66" s="32">
        <f t="shared" si="46"/>
        <v>720.76876000000152</v>
      </c>
      <c r="AS66" s="32">
        <f t="shared" si="46"/>
        <v>12.370062750468033</v>
      </c>
      <c r="AT66" s="32">
        <f t="shared" si="46"/>
        <v>1100.3564599999991</v>
      </c>
      <c r="AU66" s="32">
        <f t="shared" si="46"/>
        <v>618.67931431923159</v>
      </c>
      <c r="AV66" s="32">
        <f t="shared" si="46"/>
        <v>651.42890999999827</v>
      </c>
      <c r="AW66" s="32">
        <f t="shared" si="46"/>
        <v>636.67955717721043</v>
      </c>
      <c r="AX66" s="32">
        <f t="shared" si="46"/>
        <v>660.11326000000054</v>
      </c>
      <c r="AY66" s="56">
        <f t="shared" si="46"/>
        <v>635.17940460664136</v>
      </c>
      <c r="AZ66" s="32">
        <f t="shared" si="46"/>
        <v>0</v>
      </c>
      <c r="BA66" s="32">
        <f t="shared" si="46"/>
        <v>0</v>
      </c>
      <c r="BB66" s="32">
        <f t="shared" si="46"/>
        <v>0</v>
      </c>
      <c r="BC66" s="32">
        <f t="shared" si="46"/>
        <v>0</v>
      </c>
      <c r="BD66" s="32">
        <f t="shared" si="46"/>
        <v>0</v>
      </c>
      <c r="BE66" s="32">
        <f t="shared" si="46"/>
        <v>0</v>
      </c>
      <c r="BF66" s="32">
        <f t="shared" si="46"/>
        <v>0</v>
      </c>
      <c r="BG66" s="32">
        <f t="shared" si="46"/>
        <v>0</v>
      </c>
      <c r="BH66" s="32">
        <f t="shared" si="46"/>
        <v>0</v>
      </c>
      <c r="BI66" s="32">
        <f t="shared" si="46"/>
        <v>0</v>
      </c>
      <c r="BJ66" s="32">
        <f t="shared" si="46"/>
        <v>0</v>
      </c>
      <c r="BK66" s="32">
        <f t="shared" si="46"/>
        <v>0</v>
      </c>
      <c r="BL66" s="32">
        <f t="shared" si="46"/>
        <v>0</v>
      </c>
      <c r="BM66" s="32">
        <f t="shared" si="46"/>
        <v>0</v>
      </c>
      <c r="BN66" s="32">
        <f t="shared" si="46"/>
        <v>0</v>
      </c>
      <c r="BO66" s="32">
        <f t="shared" si="46"/>
        <v>0</v>
      </c>
      <c r="BP66" s="32"/>
      <c r="BQ66" s="32"/>
      <c r="BR66" s="32"/>
      <c r="BS66" s="32"/>
      <c r="BT66" s="32"/>
      <c r="BU66" s="32">
        <f t="shared" ref="BU66:BZ66" si="47">SUM(BU56:BU65)</f>
        <v>0</v>
      </c>
      <c r="BV66" s="32">
        <f t="shared" si="47"/>
        <v>0</v>
      </c>
      <c r="BW66" s="32">
        <f t="shared" si="47"/>
        <v>0</v>
      </c>
      <c r="BX66" s="32">
        <f t="shared" si="47"/>
        <v>0</v>
      </c>
      <c r="BY66" s="32">
        <f t="shared" si="47"/>
        <v>0</v>
      </c>
      <c r="BZ66" s="32">
        <f t="shared" si="47"/>
        <v>0</v>
      </c>
      <c r="CA66" s="32"/>
      <c r="CB66" s="32">
        <f t="shared" ref="CB66:DJ66" si="48">SUM(CB56:CB65)</f>
        <v>0</v>
      </c>
      <c r="CC66" s="32">
        <f t="shared" si="48"/>
        <v>0</v>
      </c>
      <c r="CD66" s="32">
        <f t="shared" si="48"/>
        <v>0</v>
      </c>
      <c r="CE66" s="32">
        <f t="shared" si="48"/>
        <v>0</v>
      </c>
      <c r="CF66" s="32">
        <f t="shared" si="48"/>
        <v>0</v>
      </c>
      <c r="CG66" s="32">
        <f t="shared" si="48"/>
        <v>0</v>
      </c>
      <c r="CH66" s="32">
        <f t="shared" si="48"/>
        <v>0</v>
      </c>
      <c r="CI66" s="32">
        <f t="shared" si="48"/>
        <v>0</v>
      </c>
      <c r="CJ66" s="32">
        <f t="shared" si="48"/>
        <v>0</v>
      </c>
      <c r="CK66" s="32">
        <f t="shared" si="48"/>
        <v>0</v>
      </c>
      <c r="CL66" s="32">
        <f t="shared" si="48"/>
        <v>0</v>
      </c>
      <c r="CM66" s="32">
        <f t="shared" si="48"/>
        <v>0</v>
      </c>
      <c r="CN66" s="32">
        <f t="shared" si="48"/>
        <v>0</v>
      </c>
      <c r="CO66" s="32">
        <f t="shared" si="48"/>
        <v>0</v>
      </c>
      <c r="CP66" s="32">
        <f t="shared" si="48"/>
        <v>0</v>
      </c>
      <c r="CQ66" s="32">
        <f t="shared" si="48"/>
        <v>0</v>
      </c>
      <c r="CR66" s="32">
        <f t="shared" si="48"/>
        <v>0</v>
      </c>
      <c r="CS66" s="32">
        <f t="shared" si="48"/>
        <v>0</v>
      </c>
      <c r="CT66" s="32">
        <f t="shared" si="48"/>
        <v>0</v>
      </c>
      <c r="CU66" s="32">
        <f t="shared" si="48"/>
        <v>0</v>
      </c>
      <c r="CV66" s="32">
        <f t="shared" si="48"/>
        <v>0</v>
      </c>
      <c r="CW66" s="32">
        <f t="shared" si="48"/>
        <v>0</v>
      </c>
      <c r="CX66" s="32">
        <f t="shared" si="48"/>
        <v>0</v>
      </c>
      <c r="CY66" s="32">
        <f t="shared" si="48"/>
        <v>0</v>
      </c>
      <c r="CZ66" s="32">
        <f t="shared" si="48"/>
        <v>0</v>
      </c>
      <c r="DA66" s="32">
        <f t="shared" si="48"/>
        <v>0</v>
      </c>
      <c r="DB66" s="32">
        <f t="shared" si="48"/>
        <v>0</v>
      </c>
      <c r="DC66" s="32">
        <f t="shared" si="48"/>
        <v>0</v>
      </c>
      <c r="DD66" s="32">
        <f t="shared" si="48"/>
        <v>0</v>
      </c>
      <c r="DE66" s="32">
        <f t="shared" si="48"/>
        <v>0</v>
      </c>
      <c r="DF66" s="32">
        <f t="shared" si="48"/>
        <v>0</v>
      </c>
      <c r="DG66" s="32">
        <f t="shared" si="48"/>
        <v>0</v>
      </c>
      <c r="DH66" s="32">
        <f t="shared" si="48"/>
        <v>0</v>
      </c>
      <c r="DI66" s="32">
        <f t="shared" si="48"/>
        <v>0</v>
      </c>
      <c r="DJ66" s="32">
        <f t="shared" si="48"/>
        <v>0</v>
      </c>
    </row>
    <row r="67" spans="2:114" ht="14.25" customHeight="1">
      <c r="E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row>
    <row r="68" spans="2:114" ht="14.25" customHeight="1">
      <c r="B68" s="1" t="s">
        <v>83</v>
      </c>
      <c r="E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row>
    <row r="69" spans="2:114" ht="14.25" customHeight="1">
      <c r="E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c r="CZ69" s="29"/>
      <c r="DA69" s="29"/>
      <c r="DB69" s="29"/>
      <c r="DC69" s="29"/>
      <c r="DD69" s="29"/>
      <c r="DE69" s="29"/>
      <c r="DF69" s="29"/>
      <c r="DG69" s="29"/>
      <c r="DH69" s="29"/>
      <c r="DI69" s="29"/>
      <c r="DJ69" s="29"/>
    </row>
    <row r="70" spans="2:114" ht="14.25" customHeight="1">
      <c r="B70" s="2" t="str">
        <f t="shared" ref="B70:B79" si="49">B56</f>
        <v>Dividends</v>
      </c>
      <c r="E70" s="29">
        <f t="shared" ref="E70:E80" si="50">SUM(G70:DJ70)</f>
        <v>2563.6782630043276</v>
      </c>
      <c r="G70" s="40">
        <f t="shared" ref="G70:DJ72" si="51">IF(G$4&gt;=$C$9,G38,0)</f>
        <v>0</v>
      </c>
      <c r="H70" s="40">
        <f t="shared" si="51"/>
        <v>0</v>
      </c>
      <c r="I70" s="40">
        <f t="shared" si="51"/>
        <v>0</v>
      </c>
      <c r="J70" s="40">
        <f t="shared" si="51"/>
        <v>0</v>
      </c>
      <c r="K70" s="40">
        <f t="shared" si="51"/>
        <v>0</v>
      </c>
      <c r="L70" s="40">
        <f t="shared" si="51"/>
        <v>0</v>
      </c>
      <c r="M70" s="40">
        <f t="shared" si="51"/>
        <v>0</v>
      </c>
      <c r="N70" s="40">
        <f t="shared" si="51"/>
        <v>0</v>
      </c>
      <c r="O70" s="40">
        <f t="shared" si="51"/>
        <v>0</v>
      </c>
      <c r="P70" s="40">
        <f t="shared" si="51"/>
        <v>0</v>
      </c>
      <c r="Q70" s="40">
        <f t="shared" si="51"/>
        <v>0</v>
      </c>
      <c r="R70" s="40">
        <f t="shared" si="51"/>
        <v>0</v>
      </c>
      <c r="S70" s="40">
        <f t="shared" si="51"/>
        <v>0</v>
      </c>
      <c r="T70" s="40">
        <f t="shared" si="51"/>
        <v>0</v>
      </c>
      <c r="U70" s="40">
        <f t="shared" si="51"/>
        <v>0</v>
      </c>
      <c r="V70" s="40">
        <f t="shared" si="51"/>
        <v>0</v>
      </c>
      <c r="W70" s="40">
        <f t="shared" si="51"/>
        <v>0</v>
      </c>
      <c r="X70" s="40">
        <f t="shared" si="51"/>
        <v>0</v>
      </c>
      <c r="Y70" s="40">
        <f t="shared" si="51"/>
        <v>0</v>
      </c>
      <c r="Z70" s="40">
        <f t="shared" si="51"/>
        <v>0</v>
      </c>
      <c r="AA70" s="40">
        <f t="shared" si="51"/>
        <v>0</v>
      </c>
      <c r="AB70" s="40">
        <f t="shared" si="51"/>
        <v>0</v>
      </c>
      <c r="AC70" s="40">
        <f t="shared" si="51"/>
        <v>0</v>
      </c>
      <c r="AD70" s="40">
        <f t="shared" si="51"/>
        <v>0</v>
      </c>
      <c r="AE70" s="40">
        <f t="shared" si="51"/>
        <v>0</v>
      </c>
      <c r="AF70" s="40">
        <f t="shared" si="51"/>
        <v>0</v>
      </c>
      <c r="AG70" s="40">
        <f t="shared" si="51"/>
        <v>0</v>
      </c>
      <c r="AH70" s="40">
        <f t="shared" si="51"/>
        <v>0</v>
      </c>
      <c r="AI70" s="40">
        <f t="shared" si="51"/>
        <v>0</v>
      </c>
      <c r="AJ70" s="40">
        <f t="shared" si="51"/>
        <v>0</v>
      </c>
      <c r="AK70" s="40">
        <f t="shared" si="51"/>
        <v>0</v>
      </c>
      <c r="AL70" s="40">
        <f t="shared" si="51"/>
        <v>0</v>
      </c>
      <c r="AM70" s="40">
        <f t="shared" si="51"/>
        <v>0</v>
      </c>
      <c r="AN70" s="40">
        <f t="shared" si="51"/>
        <v>0</v>
      </c>
      <c r="AO70" s="40">
        <f t="shared" si="51"/>
        <v>0</v>
      </c>
      <c r="AP70" s="40">
        <f t="shared" si="51"/>
        <v>0</v>
      </c>
      <c r="AQ70" s="40">
        <f t="shared" si="51"/>
        <v>0</v>
      </c>
      <c r="AR70" s="40">
        <f t="shared" si="51"/>
        <v>0</v>
      </c>
      <c r="AS70" s="40">
        <f t="shared" si="51"/>
        <v>0</v>
      </c>
      <c r="AT70" s="40">
        <f t="shared" si="51"/>
        <v>0</v>
      </c>
      <c r="AU70" s="40">
        <f t="shared" si="51"/>
        <v>0</v>
      </c>
      <c r="AV70" s="40">
        <f t="shared" si="51"/>
        <v>0</v>
      </c>
      <c r="AW70" s="40">
        <f t="shared" si="51"/>
        <v>0</v>
      </c>
      <c r="AX70" s="40">
        <f t="shared" si="51"/>
        <v>0</v>
      </c>
      <c r="AY70" s="60">
        <f t="shared" si="51"/>
        <v>0</v>
      </c>
      <c r="AZ70" s="40">
        <f t="shared" si="51"/>
        <v>0</v>
      </c>
      <c r="BA70" s="40">
        <f t="shared" si="51"/>
        <v>0</v>
      </c>
      <c r="BB70" s="40">
        <f t="shared" si="51"/>
        <v>0</v>
      </c>
      <c r="BC70" s="40">
        <f t="shared" si="51"/>
        <v>0</v>
      </c>
      <c r="BD70" s="40">
        <f t="shared" si="51"/>
        <v>0</v>
      </c>
      <c r="BE70" s="40">
        <f t="shared" si="51"/>
        <v>0</v>
      </c>
      <c r="BF70" s="40">
        <f t="shared" si="51"/>
        <v>175.05985945872871</v>
      </c>
      <c r="BG70" s="40">
        <f t="shared" si="51"/>
        <v>257.56085515318614</v>
      </c>
      <c r="BH70" s="40">
        <f t="shared" si="51"/>
        <v>252.18470752262942</v>
      </c>
      <c r="BI70" s="40">
        <f t="shared" si="51"/>
        <v>219.83686653751067</v>
      </c>
      <c r="BJ70" s="40">
        <f t="shared" si="51"/>
        <v>87.3282696185247</v>
      </c>
      <c r="BK70" s="40">
        <f t="shared" si="51"/>
        <v>0</v>
      </c>
      <c r="BL70" s="40">
        <f t="shared" si="51"/>
        <v>53.44441220825513</v>
      </c>
      <c r="BM70" s="40">
        <f t="shared" si="51"/>
        <v>0</v>
      </c>
      <c r="BN70" s="40">
        <f t="shared" si="51"/>
        <v>0</v>
      </c>
      <c r="BO70" s="40">
        <f t="shared" si="51"/>
        <v>0</v>
      </c>
      <c r="BP70" s="40">
        <f t="shared" si="51"/>
        <v>0</v>
      </c>
      <c r="BQ70" s="40">
        <f t="shared" si="51"/>
        <v>0</v>
      </c>
      <c r="BR70" s="40">
        <f t="shared" si="51"/>
        <v>0</v>
      </c>
      <c r="BS70" s="40">
        <f t="shared" si="51"/>
        <v>0</v>
      </c>
      <c r="BT70" s="40">
        <f t="shared" si="51"/>
        <v>0</v>
      </c>
      <c r="BU70" s="40">
        <f t="shared" si="51"/>
        <v>0</v>
      </c>
      <c r="BV70" s="40">
        <f t="shared" si="51"/>
        <v>0</v>
      </c>
      <c r="BW70" s="40">
        <f t="shared" si="51"/>
        <v>0</v>
      </c>
      <c r="BX70" s="40">
        <f t="shared" si="51"/>
        <v>0</v>
      </c>
      <c r="BY70" s="40">
        <f t="shared" si="51"/>
        <v>0</v>
      </c>
      <c r="BZ70" s="40">
        <f t="shared" si="51"/>
        <v>0</v>
      </c>
      <c r="CA70" s="40">
        <f t="shared" si="51"/>
        <v>0</v>
      </c>
      <c r="CB70" s="40">
        <f t="shared" si="51"/>
        <v>0</v>
      </c>
      <c r="CC70" s="40">
        <f t="shared" si="51"/>
        <v>0</v>
      </c>
      <c r="CD70" s="40">
        <f t="shared" si="51"/>
        <v>0</v>
      </c>
      <c r="CE70" s="40">
        <f t="shared" si="51"/>
        <v>0</v>
      </c>
      <c r="CF70" s="40">
        <f t="shared" si="51"/>
        <v>0</v>
      </c>
      <c r="CG70" s="40">
        <f t="shared" si="51"/>
        <v>0</v>
      </c>
      <c r="CH70" s="40">
        <f t="shared" si="51"/>
        <v>0</v>
      </c>
      <c r="CI70" s="40">
        <f t="shared" si="51"/>
        <v>1512.0634925487809</v>
      </c>
      <c r="CJ70" s="40">
        <f t="shared" si="51"/>
        <v>6.1997999567116109</v>
      </c>
      <c r="CK70" s="40">
        <f t="shared" si="51"/>
        <v>0</v>
      </c>
      <c r="CL70" s="40">
        <f t="shared" si="51"/>
        <v>0</v>
      </c>
      <c r="CM70" s="40">
        <f t="shared" si="51"/>
        <v>0</v>
      </c>
      <c r="CN70" s="40">
        <f t="shared" si="51"/>
        <v>0</v>
      </c>
      <c r="CO70" s="40">
        <f t="shared" si="51"/>
        <v>0</v>
      </c>
      <c r="CP70" s="40">
        <f t="shared" si="51"/>
        <v>0</v>
      </c>
      <c r="CQ70" s="40">
        <f t="shared" si="51"/>
        <v>0</v>
      </c>
      <c r="CR70" s="40">
        <f t="shared" si="51"/>
        <v>0</v>
      </c>
      <c r="CS70" s="40">
        <f t="shared" si="51"/>
        <v>0</v>
      </c>
      <c r="CT70" s="40">
        <f t="shared" si="51"/>
        <v>0</v>
      </c>
      <c r="CU70" s="40">
        <f t="shared" si="51"/>
        <v>0</v>
      </c>
      <c r="CV70" s="40">
        <f t="shared" si="51"/>
        <v>0</v>
      </c>
      <c r="CW70" s="40">
        <f t="shared" si="51"/>
        <v>0</v>
      </c>
      <c r="CX70" s="40">
        <f t="shared" si="51"/>
        <v>0</v>
      </c>
      <c r="CY70" s="40">
        <f t="shared" si="51"/>
        <v>0</v>
      </c>
      <c r="CZ70" s="40">
        <f t="shared" si="51"/>
        <v>0</v>
      </c>
      <c r="DA70" s="40">
        <f t="shared" si="51"/>
        <v>0</v>
      </c>
      <c r="DB70" s="40">
        <f t="shared" si="51"/>
        <v>0</v>
      </c>
      <c r="DC70" s="40">
        <f t="shared" si="51"/>
        <v>0</v>
      </c>
      <c r="DD70" s="40">
        <f t="shared" si="51"/>
        <v>0</v>
      </c>
      <c r="DE70" s="40">
        <f t="shared" si="51"/>
        <v>0</v>
      </c>
      <c r="DF70" s="40">
        <f t="shared" si="51"/>
        <v>0</v>
      </c>
      <c r="DG70" s="40">
        <f t="shared" si="51"/>
        <v>0</v>
      </c>
      <c r="DH70" s="40">
        <f t="shared" si="51"/>
        <v>0</v>
      </c>
      <c r="DI70" s="40">
        <f t="shared" si="51"/>
        <v>0</v>
      </c>
      <c r="DJ70" s="40">
        <f t="shared" si="51"/>
        <v>0</v>
      </c>
    </row>
    <row r="71" spans="2:114" ht="14.25" customHeight="1">
      <c r="B71" s="2" t="str">
        <f t="shared" si="49"/>
        <v>Shareholder Loan interest and fees</v>
      </c>
      <c r="E71" s="29">
        <f t="shared" si="50"/>
        <v>17520.845284969739</v>
      </c>
      <c r="G71" s="40">
        <f t="shared" si="51"/>
        <v>0</v>
      </c>
      <c r="H71" s="40">
        <f t="shared" si="51"/>
        <v>0</v>
      </c>
      <c r="I71" s="40">
        <f t="shared" si="51"/>
        <v>0</v>
      </c>
      <c r="J71" s="40">
        <f t="shared" si="51"/>
        <v>0</v>
      </c>
      <c r="K71" s="40">
        <f t="shared" si="51"/>
        <v>0</v>
      </c>
      <c r="L71" s="40">
        <f t="shared" si="51"/>
        <v>0</v>
      </c>
      <c r="M71" s="40">
        <f t="shared" si="51"/>
        <v>0</v>
      </c>
      <c r="N71" s="40">
        <f t="shared" si="51"/>
        <v>0</v>
      </c>
      <c r="O71" s="40">
        <f t="shared" si="51"/>
        <v>0</v>
      </c>
      <c r="P71" s="40">
        <f t="shared" si="51"/>
        <v>0</v>
      </c>
      <c r="Q71" s="40">
        <f t="shared" si="51"/>
        <v>0</v>
      </c>
      <c r="R71" s="40">
        <f t="shared" si="51"/>
        <v>0</v>
      </c>
      <c r="S71" s="40">
        <f t="shared" si="51"/>
        <v>0</v>
      </c>
      <c r="T71" s="40">
        <f t="shared" si="51"/>
        <v>0</v>
      </c>
      <c r="U71" s="40">
        <f t="shared" si="51"/>
        <v>0</v>
      </c>
      <c r="V71" s="40">
        <f t="shared" si="51"/>
        <v>0</v>
      </c>
      <c r="W71" s="40">
        <f t="shared" si="51"/>
        <v>0</v>
      </c>
      <c r="X71" s="40">
        <f t="shared" si="51"/>
        <v>0</v>
      </c>
      <c r="Y71" s="40">
        <f t="shared" si="51"/>
        <v>0</v>
      </c>
      <c r="Z71" s="40">
        <f t="shared" si="51"/>
        <v>0</v>
      </c>
      <c r="AA71" s="40">
        <f t="shared" si="51"/>
        <v>0</v>
      </c>
      <c r="AB71" s="40">
        <f t="shared" si="51"/>
        <v>0</v>
      </c>
      <c r="AC71" s="40">
        <f t="shared" si="51"/>
        <v>0</v>
      </c>
      <c r="AD71" s="40">
        <f t="shared" si="51"/>
        <v>0</v>
      </c>
      <c r="AE71" s="40">
        <f t="shared" si="51"/>
        <v>0</v>
      </c>
      <c r="AF71" s="40">
        <f t="shared" si="51"/>
        <v>0</v>
      </c>
      <c r="AG71" s="40">
        <f t="shared" si="51"/>
        <v>0</v>
      </c>
      <c r="AH71" s="40">
        <f t="shared" si="51"/>
        <v>0</v>
      </c>
      <c r="AI71" s="40">
        <f t="shared" si="51"/>
        <v>0</v>
      </c>
      <c r="AJ71" s="40">
        <f t="shared" si="51"/>
        <v>0</v>
      </c>
      <c r="AK71" s="40">
        <f t="shared" si="51"/>
        <v>0</v>
      </c>
      <c r="AL71" s="40">
        <f t="shared" si="51"/>
        <v>0</v>
      </c>
      <c r="AM71" s="40">
        <f t="shared" si="51"/>
        <v>0</v>
      </c>
      <c r="AN71" s="40">
        <f t="shared" si="51"/>
        <v>0</v>
      </c>
      <c r="AO71" s="40">
        <f t="shared" si="51"/>
        <v>0</v>
      </c>
      <c r="AP71" s="40">
        <f t="shared" si="51"/>
        <v>0</v>
      </c>
      <c r="AQ71" s="40">
        <f t="shared" si="51"/>
        <v>0</v>
      </c>
      <c r="AR71" s="40">
        <f t="shared" si="51"/>
        <v>0</v>
      </c>
      <c r="AS71" s="40">
        <f t="shared" si="51"/>
        <v>0</v>
      </c>
      <c r="AT71" s="40">
        <f t="shared" si="51"/>
        <v>0</v>
      </c>
      <c r="AU71" s="40">
        <f t="shared" si="51"/>
        <v>0</v>
      </c>
      <c r="AV71" s="40">
        <f t="shared" si="51"/>
        <v>0</v>
      </c>
      <c r="AW71" s="40">
        <f t="shared" si="51"/>
        <v>0</v>
      </c>
      <c r="AX71" s="40">
        <f t="shared" si="51"/>
        <v>0</v>
      </c>
      <c r="AY71" s="60">
        <f t="shared" si="51"/>
        <v>0</v>
      </c>
      <c r="AZ71" s="40">
        <f t="shared" si="51"/>
        <v>594.69200999999998</v>
      </c>
      <c r="BA71" s="40">
        <f t="shared" si="51"/>
        <v>593.00599680000005</v>
      </c>
      <c r="BB71" s="40">
        <f t="shared" si="51"/>
        <v>590.35182080000004</v>
      </c>
      <c r="BC71" s="40">
        <f t="shared" si="51"/>
        <v>587.22763680000003</v>
      </c>
      <c r="BD71" s="40">
        <f t="shared" si="51"/>
        <v>586.92758879999997</v>
      </c>
      <c r="BE71" s="40">
        <f t="shared" si="51"/>
        <v>583.04421280000008</v>
      </c>
      <c r="BF71" s="40">
        <f t="shared" si="51"/>
        <v>580.21934880000003</v>
      </c>
      <c r="BG71" s="40">
        <f t="shared" si="51"/>
        <v>576.7373808000001</v>
      </c>
      <c r="BH71" s="40">
        <f t="shared" si="51"/>
        <v>574.77609280000013</v>
      </c>
      <c r="BI71" s="40">
        <f t="shared" si="51"/>
        <v>571.19349280000006</v>
      </c>
      <c r="BJ71" s="40">
        <f t="shared" si="51"/>
        <v>569.3629648000001</v>
      </c>
      <c r="BK71" s="40">
        <f t="shared" si="51"/>
        <v>409.60084057154882</v>
      </c>
      <c r="BL71" s="40">
        <f t="shared" si="51"/>
        <v>574.40956542079334</v>
      </c>
      <c r="BM71" s="40">
        <f t="shared" si="51"/>
        <v>299.9924019752757</v>
      </c>
      <c r="BN71" s="40">
        <f t="shared" si="51"/>
        <v>585.74633508574243</v>
      </c>
      <c r="BO71" s="40">
        <f t="shared" si="51"/>
        <v>355.91750027269609</v>
      </c>
      <c r="BP71" s="40">
        <f t="shared" si="51"/>
        <v>591.58623648286982</v>
      </c>
      <c r="BQ71" s="40">
        <f t="shared" si="51"/>
        <v>263.7430109132406</v>
      </c>
      <c r="BR71" s="40">
        <f t="shared" si="51"/>
        <v>603.56936835071508</v>
      </c>
      <c r="BS71" s="40">
        <f t="shared" si="51"/>
        <v>343.96029540100358</v>
      </c>
      <c r="BT71" s="40">
        <f t="shared" si="51"/>
        <v>612.07180934235794</v>
      </c>
      <c r="BU71" s="40">
        <f t="shared" si="51"/>
        <v>326.09065632541842</v>
      </c>
      <c r="BV71" s="40">
        <f t="shared" si="51"/>
        <v>622.93470634593655</v>
      </c>
      <c r="BW71" s="40">
        <f t="shared" si="51"/>
        <v>287.60596953786353</v>
      </c>
      <c r="BX71" s="40">
        <f t="shared" si="51"/>
        <v>635.4240650646293</v>
      </c>
      <c r="BY71" s="40">
        <f t="shared" si="51"/>
        <v>216.66634218498075</v>
      </c>
      <c r="BZ71" s="40">
        <f t="shared" si="51"/>
        <v>648.79984352081806</v>
      </c>
      <c r="CA71" s="40">
        <f t="shared" si="51"/>
        <v>213.52511741175886</v>
      </c>
      <c r="CB71" s="40">
        <f t="shared" si="51"/>
        <v>661.58126045164204</v>
      </c>
      <c r="CC71" s="40">
        <f t="shared" si="51"/>
        <v>107.84730762185518</v>
      </c>
      <c r="CD71" s="40">
        <f t="shared" si="51"/>
        <v>674.63233762348807</v>
      </c>
      <c r="CE71" s="40">
        <f t="shared" si="51"/>
        <v>354.63032411456743</v>
      </c>
      <c r="CF71" s="40">
        <f t="shared" si="51"/>
        <v>668.94507215726821</v>
      </c>
      <c r="CG71" s="40">
        <f t="shared" si="51"/>
        <v>644.75875587456369</v>
      </c>
      <c r="CH71" s="40">
        <f t="shared" si="51"/>
        <v>333.4620752613551</v>
      </c>
      <c r="CI71" s="40">
        <f t="shared" si="51"/>
        <v>75.805541657350389</v>
      </c>
      <c r="CJ71" s="40">
        <f t="shared" si="51"/>
        <v>0</v>
      </c>
      <c r="CK71" s="40">
        <f t="shared" si="51"/>
        <v>0</v>
      </c>
      <c r="CL71" s="40">
        <f t="shared" si="51"/>
        <v>0</v>
      </c>
      <c r="CM71" s="40">
        <f t="shared" si="51"/>
        <v>0</v>
      </c>
      <c r="CN71" s="40">
        <f t="shared" si="51"/>
        <v>0</v>
      </c>
      <c r="CO71" s="40">
        <f t="shared" si="51"/>
        <v>0</v>
      </c>
      <c r="CP71" s="40">
        <f t="shared" si="51"/>
        <v>0</v>
      </c>
      <c r="CQ71" s="40">
        <f t="shared" si="51"/>
        <v>0</v>
      </c>
      <c r="CR71" s="40">
        <f t="shared" si="51"/>
        <v>0</v>
      </c>
      <c r="CS71" s="40">
        <f t="shared" si="51"/>
        <v>0</v>
      </c>
      <c r="CT71" s="40">
        <f t="shared" si="51"/>
        <v>0</v>
      </c>
      <c r="CU71" s="40">
        <f t="shared" si="51"/>
        <v>0</v>
      </c>
      <c r="CV71" s="40">
        <f t="shared" si="51"/>
        <v>0</v>
      </c>
      <c r="CW71" s="40">
        <f t="shared" si="51"/>
        <v>0</v>
      </c>
      <c r="CX71" s="40">
        <f t="shared" si="51"/>
        <v>0</v>
      </c>
      <c r="CY71" s="40">
        <f t="shared" si="51"/>
        <v>0</v>
      </c>
      <c r="CZ71" s="40">
        <f t="shared" si="51"/>
        <v>0</v>
      </c>
      <c r="DA71" s="40">
        <f t="shared" si="51"/>
        <v>0</v>
      </c>
      <c r="DB71" s="40">
        <f t="shared" si="51"/>
        <v>0</v>
      </c>
      <c r="DC71" s="40">
        <f t="shared" si="51"/>
        <v>0</v>
      </c>
      <c r="DD71" s="40">
        <f t="shared" si="51"/>
        <v>0</v>
      </c>
      <c r="DE71" s="40">
        <f t="shared" si="51"/>
        <v>0</v>
      </c>
      <c r="DF71" s="40">
        <f t="shared" si="51"/>
        <v>0</v>
      </c>
      <c r="DG71" s="40">
        <f t="shared" si="51"/>
        <v>0</v>
      </c>
      <c r="DH71" s="40">
        <f t="shared" si="51"/>
        <v>0</v>
      </c>
      <c r="DI71" s="40">
        <f t="shared" si="51"/>
        <v>0</v>
      </c>
      <c r="DJ71" s="40">
        <f t="shared" si="51"/>
        <v>0</v>
      </c>
    </row>
    <row r="72" spans="2:114" ht="14.25" customHeight="1">
      <c r="B72" s="2" t="str">
        <f t="shared" si="49"/>
        <v>Shareholder Loan Principal</v>
      </c>
      <c r="E72" s="29">
        <f t="shared" si="50"/>
        <v>14152.676104465958</v>
      </c>
      <c r="G72" s="40">
        <f t="shared" si="51"/>
        <v>0</v>
      </c>
      <c r="H72" s="40">
        <f t="shared" si="51"/>
        <v>0</v>
      </c>
      <c r="I72" s="40">
        <f t="shared" si="51"/>
        <v>0</v>
      </c>
      <c r="J72" s="40">
        <f t="shared" si="51"/>
        <v>0</v>
      </c>
      <c r="K72" s="40">
        <f t="shared" si="51"/>
        <v>0</v>
      </c>
      <c r="L72" s="40">
        <f t="shared" si="51"/>
        <v>0</v>
      </c>
      <c r="M72" s="40">
        <f t="shared" si="51"/>
        <v>0</v>
      </c>
      <c r="N72" s="40">
        <f t="shared" si="51"/>
        <v>0</v>
      </c>
      <c r="O72" s="40">
        <f t="shared" si="51"/>
        <v>0</v>
      </c>
      <c r="P72" s="40">
        <f t="shared" si="51"/>
        <v>0</v>
      </c>
      <c r="Q72" s="40">
        <f t="shared" si="51"/>
        <v>0</v>
      </c>
      <c r="R72" s="40">
        <f t="shared" si="51"/>
        <v>0</v>
      </c>
      <c r="S72" s="40">
        <f t="shared" si="51"/>
        <v>0</v>
      </c>
      <c r="T72" s="40">
        <f t="shared" si="51"/>
        <v>0</v>
      </c>
      <c r="U72" s="40">
        <f t="shared" si="51"/>
        <v>0</v>
      </c>
      <c r="V72" s="40">
        <f t="shared" si="51"/>
        <v>0</v>
      </c>
      <c r="W72" s="40">
        <f t="shared" si="51"/>
        <v>0</v>
      </c>
      <c r="X72" s="40">
        <f t="shared" si="51"/>
        <v>0</v>
      </c>
      <c r="Y72" s="40">
        <f t="shared" si="51"/>
        <v>0</v>
      </c>
      <c r="Z72" s="40">
        <f t="shared" si="51"/>
        <v>0</v>
      </c>
      <c r="AA72" s="40">
        <f t="shared" si="51"/>
        <v>0</v>
      </c>
      <c r="AB72" s="40">
        <f t="shared" si="51"/>
        <v>0</v>
      </c>
      <c r="AC72" s="40">
        <f t="shared" si="51"/>
        <v>0</v>
      </c>
      <c r="AD72" s="40">
        <f t="shared" si="51"/>
        <v>0</v>
      </c>
      <c r="AE72" s="40">
        <f t="shared" si="51"/>
        <v>0</v>
      </c>
      <c r="AF72" s="40">
        <f t="shared" si="51"/>
        <v>0</v>
      </c>
      <c r="AG72" s="40">
        <f t="shared" si="51"/>
        <v>0</v>
      </c>
      <c r="AH72" s="40">
        <f t="shared" si="51"/>
        <v>0</v>
      </c>
      <c r="AI72" s="40">
        <f t="shared" si="51"/>
        <v>0</v>
      </c>
      <c r="AJ72" s="40">
        <f t="shared" si="51"/>
        <v>0</v>
      </c>
      <c r="AK72" s="40">
        <f t="shared" si="51"/>
        <v>0</v>
      </c>
      <c r="AL72" s="40">
        <f t="shared" si="51"/>
        <v>0</v>
      </c>
      <c r="AM72" s="40">
        <f t="shared" si="51"/>
        <v>0</v>
      </c>
      <c r="AN72" s="40">
        <f t="shared" si="51"/>
        <v>0</v>
      </c>
      <c r="AO72" s="40">
        <f t="shared" si="51"/>
        <v>0</v>
      </c>
      <c r="AP72" s="40">
        <f t="shared" si="51"/>
        <v>0</v>
      </c>
      <c r="AQ72" s="40">
        <f t="shared" si="51"/>
        <v>0</v>
      </c>
      <c r="AR72" s="40">
        <f t="shared" si="51"/>
        <v>0</v>
      </c>
      <c r="AS72" s="40">
        <f t="shared" si="51"/>
        <v>0</v>
      </c>
      <c r="AT72" s="40">
        <f t="shared" ref="AT72:DJ72" si="52">IF(AT$4&gt;=$C$9,AT40,0)</f>
        <v>0</v>
      </c>
      <c r="AU72" s="40">
        <f t="shared" si="52"/>
        <v>0</v>
      </c>
      <c r="AV72" s="40">
        <f t="shared" si="52"/>
        <v>0</v>
      </c>
      <c r="AW72" s="40">
        <f t="shared" si="52"/>
        <v>0</v>
      </c>
      <c r="AX72" s="40">
        <f t="shared" si="52"/>
        <v>0</v>
      </c>
      <c r="AY72" s="60">
        <f t="shared" si="52"/>
        <v>0</v>
      </c>
      <c r="AZ72" s="40">
        <f t="shared" si="52"/>
        <v>59.380999999997584</v>
      </c>
      <c r="BA72" s="40">
        <f t="shared" si="52"/>
        <v>47.396000000000001</v>
      </c>
      <c r="BB72" s="40">
        <f t="shared" si="52"/>
        <v>55.789000000000001</v>
      </c>
      <c r="BC72" s="40">
        <f t="shared" si="52"/>
        <v>5.3579999999999997</v>
      </c>
      <c r="BD72" s="40">
        <f t="shared" si="52"/>
        <v>69.346000000000004</v>
      </c>
      <c r="BE72" s="40">
        <f t="shared" si="52"/>
        <v>50.444000000000003</v>
      </c>
      <c r="BF72" s="40">
        <f t="shared" si="52"/>
        <v>62.177999999999997</v>
      </c>
      <c r="BG72" s="40">
        <f t="shared" si="52"/>
        <v>35.023000000000003</v>
      </c>
      <c r="BH72" s="40">
        <f t="shared" si="52"/>
        <v>63.975000000000001</v>
      </c>
      <c r="BI72" s="40">
        <f t="shared" si="52"/>
        <v>32.688000000000002</v>
      </c>
      <c r="BJ72" s="40">
        <f t="shared" si="52"/>
        <v>65.950999999999993</v>
      </c>
      <c r="BK72" s="40">
        <f t="shared" si="52"/>
        <v>0</v>
      </c>
      <c r="BL72" s="40">
        <f t="shared" si="52"/>
        <v>68.158000000000001</v>
      </c>
      <c r="BM72" s="40">
        <f t="shared" si="52"/>
        <v>0</v>
      </c>
      <c r="BN72" s="40">
        <f t="shared" si="52"/>
        <v>118.88719819404582</v>
      </c>
      <c r="BO72" s="40">
        <f t="shared" si="52"/>
        <v>0</v>
      </c>
      <c r="BP72" s="40">
        <f t="shared" si="52"/>
        <v>107.82076508478838</v>
      </c>
      <c r="BQ72" s="40">
        <f t="shared" si="52"/>
        <v>0</v>
      </c>
      <c r="BR72" s="40">
        <f t="shared" si="52"/>
        <v>102.06417568893664</v>
      </c>
      <c r="BS72" s="40">
        <f t="shared" si="52"/>
        <v>0</v>
      </c>
      <c r="BT72" s="40">
        <f t="shared" si="52"/>
        <v>87.122016459856468</v>
      </c>
      <c r="BU72" s="40">
        <f t="shared" si="52"/>
        <v>0</v>
      </c>
      <c r="BV72" s="40">
        <f t="shared" si="52"/>
        <v>106.34893368775965</v>
      </c>
      <c r="BW72" s="40">
        <f t="shared" si="52"/>
        <v>0</v>
      </c>
      <c r="BX72" s="40">
        <f t="shared" si="52"/>
        <v>170.36414409279701</v>
      </c>
      <c r="BY72" s="40">
        <f t="shared" si="52"/>
        <v>0</v>
      </c>
      <c r="BZ72" s="40">
        <f t="shared" si="52"/>
        <v>196.0560019494601</v>
      </c>
      <c r="CA72" s="40">
        <f t="shared" si="52"/>
        <v>0</v>
      </c>
      <c r="CB72" s="40">
        <f t="shared" si="52"/>
        <v>303.6732986103566</v>
      </c>
      <c r="CC72" s="40">
        <f t="shared" si="52"/>
        <v>0</v>
      </c>
      <c r="CD72" s="40">
        <f t="shared" si="52"/>
        <v>399.20485360388523</v>
      </c>
      <c r="CE72" s="40">
        <f t="shared" si="52"/>
        <v>0</v>
      </c>
      <c r="CF72" s="40">
        <f t="shared" si="52"/>
        <v>431.89850504829496</v>
      </c>
      <c r="CG72" s="40">
        <f t="shared" si="52"/>
        <v>5558.8692966644394</v>
      </c>
      <c r="CH72" s="40">
        <f t="shared" si="52"/>
        <v>4260.2897714366773</v>
      </c>
      <c r="CI72" s="40">
        <f t="shared" si="52"/>
        <v>1694.3901439446636</v>
      </c>
      <c r="CJ72" s="40">
        <f t="shared" si="52"/>
        <v>0</v>
      </c>
      <c r="CK72" s="40">
        <f t="shared" si="52"/>
        <v>0</v>
      </c>
      <c r="CL72" s="40">
        <f t="shared" si="52"/>
        <v>0</v>
      </c>
      <c r="CM72" s="40">
        <f t="shared" si="52"/>
        <v>0</v>
      </c>
      <c r="CN72" s="40">
        <f t="shared" si="52"/>
        <v>0</v>
      </c>
      <c r="CO72" s="40">
        <f t="shared" si="52"/>
        <v>0</v>
      </c>
      <c r="CP72" s="40">
        <f t="shared" si="52"/>
        <v>0</v>
      </c>
      <c r="CQ72" s="40">
        <f t="shared" si="52"/>
        <v>0</v>
      </c>
      <c r="CR72" s="40">
        <f t="shared" si="52"/>
        <v>0</v>
      </c>
      <c r="CS72" s="40">
        <f t="shared" si="52"/>
        <v>0</v>
      </c>
      <c r="CT72" s="40">
        <f t="shared" si="52"/>
        <v>0</v>
      </c>
      <c r="CU72" s="40">
        <f t="shared" si="52"/>
        <v>0</v>
      </c>
      <c r="CV72" s="40">
        <f t="shared" si="52"/>
        <v>0</v>
      </c>
      <c r="CW72" s="40">
        <f t="shared" si="52"/>
        <v>0</v>
      </c>
      <c r="CX72" s="40">
        <f t="shared" si="52"/>
        <v>0</v>
      </c>
      <c r="CY72" s="40">
        <f t="shared" si="52"/>
        <v>0</v>
      </c>
      <c r="CZ72" s="40">
        <f t="shared" si="52"/>
        <v>0</v>
      </c>
      <c r="DA72" s="40">
        <f t="shared" si="52"/>
        <v>0</v>
      </c>
      <c r="DB72" s="40">
        <f t="shared" si="52"/>
        <v>0</v>
      </c>
      <c r="DC72" s="40">
        <f t="shared" si="52"/>
        <v>0</v>
      </c>
      <c r="DD72" s="40">
        <f t="shared" si="52"/>
        <v>0</v>
      </c>
      <c r="DE72" s="40">
        <f t="shared" si="52"/>
        <v>0</v>
      </c>
      <c r="DF72" s="40">
        <f t="shared" si="52"/>
        <v>0</v>
      </c>
      <c r="DG72" s="40">
        <f t="shared" si="52"/>
        <v>0</v>
      </c>
      <c r="DH72" s="40">
        <f t="shared" si="52"/>
        <v>0</v>
      </c>
      <c r="DI72" s="40">
        <f t="shared" si="52"/>
        <v>0</v>
      </c>
      <c r="DJ72" s="40">
        <f t="shared" si="52"/>
        <v>0</v>
      </c>
    </row>
    <row r="73" spans="2:114" ht="14.25" customHeight="1">
      <c r="B73" s="2" t="str">
        <f t="shared" si="49"/>
        <v>Equity repayment</v>
      </c>
      <c r="E73" s="29">
        <f t="shared" si="50"/>
        <v>0.1</v>
      </c>
      <c r="G73" s="40">
        <f t="shared" ref="G73:DJ75" si="53">IF(G$4&gt;=$C$9,G41,0)</f>
        <v>0</v>
      </c>
      <c r="H73" s="40">
        <f t="shared" si="53"/>
        <v>0</v>
      </c>
      <c r="I73" s="40">
        <f t="shared" si="53"/>
        <v>0</v>
      </c>
      <c r="J73" s="40">
        <f t="shared" si="53"/>
        <v>0</v>
      </c>
      <c r="K73" s="40">
        <f t="shared" si="53"/>
        <v>0</v>
      </c>
      <c r="L73" s="40">
        <f t="shared" si="53"/>
        <v>0</v>
      </c>
      <c r="M73" s="40">
        <f t="shared" si="53"/>
        <v>0</v>
      </c>
      <c r="N73" s="40">
        <f t="shared" si="53"/>
        <v>0</v>
      </c>
      <c r="O73" s="40">
        <f t="shared" si="53"/>
        <v>0</v>
      </c>
      <c r="P73" s="40">
        <f t="shared" si="53"/>
        <v>0</v>
      </c>
      <c r="Q73" s="40">
        <f t="shared" si="53"/>
        <v>0</v>
      </c>
      <c r="R73" s="40">
        <f t="shared" si="53"/>
        <v>0</v>
      </c>
      <c r="S73" s="40">
        <f t="shared" si="53"/>
        <v>0</v>
      </c>
      <c r="T73" s="40">
        <f t="shared" si="53"/>
        <v>0</v>
      </c>
      <c r="U73" s="40">
        <f t="shared" si="53"/>
        <v>0</v>
      </c>
      <c r="V73" s="40">
        <f t="shared" si="53"/>
        <v>0</v>
      </c>
      <c r="W73" s="40">
        <f t="shared" si="53"/>
        <v>0</v>
      </c>
      <c r="X73" s="40">
        <f t="shared" si="53"/>
        <v>0</v>
      </c>
      <c r="Y73" s="40">
        <f t="shared" si="53"/>
        <v>0</v>
      </c>
      <c r="Z73" s="40">
        <f t="shared" si="53"/>
        <v>0</v>
      </c>
      <c r="AA73" s="40">
        <f t="shared" si="53"/>
        <v>0</v>
      </c>
      <c r="AB73" s="40">
        <f t="shared" si="53"/>
        <v>0</v>
      </c>
      <c r="AC73" s="40">
        <f t="shared" si="53"/>
        <v>0</v>
      </c>
      <c r="AD73" s="40">
        <f t="shared" si="53"/>
        <v>0</v>
      </c>
      <c r="AE73" s="40">
        <f t="shared" si="53"/>
        <v>0</v>
      </c>
      <c r="AF73" s="40">
        <f t="shared" si="53"/>
        <v>0</v>
      </c>
      <c r="AG73" s="40">
        <f t="shared" si="53"/>
        <v>0</v>
      </c>
      <c r="AH73" s="40">
        <f t="shared" si="53"/>
        <v>0</v>
      </c>
      <c r="AI73" s="40">
        <f t="shared" si="53"/>
        <v>0</v>
      </c>
      <c r="AJ73" s="40">
        <f t="shared" si="53"/>
        <v>0</v>
      </c>
      <c r="AK73" s="40">
        <f t="shared" si="53"/>
        <v>0</v>
      </c>
      <c r="AL73" s="40">
        <f t="shared" si="53"/>
        <v>0</v>
      </c>
      <c r="AM73" s="40">
        <f t="shared" si="53"/>
        <v>0</v>
      </c>
      <c r="AN73" s="40">
        <f t="shared" si="53"/>
        <v>0</v>
      </c>
      <c r="AO73" s="40">
        <f t="shared" si="53"/>
        <v>0</v>
      </c>
      <c r="AP73" s="40">
        <f t="shared" si="53"/>
        <v>0</v>
      </c>
      <c r="AQ73" s="40">
        <f t="shared" si="53"/>
        <v>0</v>
      </c>
      <c r="AR73" s="40">
        <f t="shared" si="53"/>
        <v>0</v>
      </c>
      <c r="AS73" s="40">
        <f t="shared" si="53"/>
        <v>0</v>
      </c>
      <c r="AT73" s="40">
        <f t="shared" si="53"/>
        <v>0</v>
      </c>
      <c r="AU73" s="40">
        <f t="shared" si="53"/>
        <v>0</v>
      </c>
      <c r="AV73" s="40">
        <f t="shared" si="53"/>
        <v>0</v>
      </c>
      <c r="AW73" s="40">
        <f t="shared" si="53"/>
        <v>0</v>
      </c>
      <c r="AX73" s="40">
        <f t="shared" si="53"/>
        <v>0</v>
      </c>
      <c r="AY73" s="60">
        <f t="shared" si="53"/>
        <v>0</v>
      </c>
      <c r="AZ73" s="40">
        <f t="shared" si="53"/>
        <v>0</v>
      </c>
      <c r="BA73" s="40">
        <f t="shared" si="53"/>
        <v>0</v>
      </c>
      <c r="BB73" s="40">
        <f t="shared" si="53"/>
        <v>0</v>
      </c>
      <c r="BC73" s="40">
        <f t="shared" si="53"/>
        <v>0</v>
      </c>
      <c r="BD73" s="40">
        <f t="shared" si="53"/>
        <v>0</v>
      </c>
      <c r="BE73" s="40">
        <f t="shared" si="53"/>
        <v>0</v>
      </c>
      <c r="BF73" s="40">
        <f t="shared" si="53"/>
        <v>0</v>
      </c>
      <c r="BG73" s="40">
        <f t="shared" si="53"/>
        <v>0</v>
      </c>
      <c r="BH73" s="40">
        <f t="shared" si="53"/>
        <v>0</v>
      </c>
      <c r="BI73" s="40">
        <f t="shared" si="53"/>
        <v>0</v>
      </c>
      <c r="BJ73" s="40">
        <f t="shared" si="53"/>
        <v>0</v>
      </c>
      <c r="BK73" s="40">
        <f t="shared" si="53"/>
        <v>0</v>
      </c>
      <c r="BL73" s="40">
        <f t="shared" si="53"/>
        <v>0</v>
      </c>
      <c r="BM73" s="40">
        <f t="shared" si="53"/>
        <v>0</v>
      </c>
      <c r="BN73" s="40">
        <f t="shared" si="53"/>
        <v>0</v>
      </c>
      <c r="BO73" s="40">
        <f t="shared" si="53"/>
        <v>0</v>
      </c>
      <c r="BP73" s="40">
        <f t="shared" si="53"/>
        <v>0</v>
      </c>
      <c r="BQ73" s="40">
        <f t="shared" si="53"/>
        <v>0</v>
      </c>
      <c r="BR73" s="40">
        <f t="shared" si="53"/>
        <v>0</v>
      </c>
      <c r="BS73" s="40">
        <f t="shared" si="53"/>
        <v>0</v>
      </c>
      <c r="BT73" s="40">
        <f t="shared" si="53"/>
        <v>0</v>
      </c>
      <c r="BU73" s="40">
        <f t="shared" si="53"/>
        <v>0</v>
      </c>
      <c r="BV73" s="40">
        <f t="shared" si="53"/>
        <v>0</v>
      </c>
      <c r="BW73" s="40">
        <f t="shared" si="53"/>
        <v>0</v>
      </c>
      <c r="BX73" s="40">
        <f t="shared" si="53"/>
        <v>0</v>
      </c>
      <c r="BY73" s="40">
        <f t="shared" si="53"/>
        <v>0</v>
      </c>
      <c r="BZ73" s="40">
        <f t="shared" si="53"/>
        <v>0</v>
      </c>
      <c r="CA73" s="40">
        <f t="shared" si="53"/>
        <v>0</v>
      </c>
      <c r="CB73" s="40">
        <f t="shared" si="53"/>
        <v>0</v>
      </c>
      <c r="CC73" s="40">
        <f t="shared" si="53"/>
        <v>0</v>
      </c>
      <c r="CD73" s="40">
        <f t="shared" si="53"/>
        <v>0</v>
      </c>
      <c r="CE73" s="40">
        <f t="shared" si="53"/>
        <v>0</v>
      </c>
      <c r="CF73" s="40">
        <f t="shared" si="53"/>
        <v>0</v>
      </c>
      <c r="CG73" s="40">
        <f t="shared" si="53"/>
        <v>0</v>
      </c>
      <c r="CH73" s="40">
        <f t="shared" si="53"/>
        <v>0</v>
      </c>
      <c r="CI73" s="40">
        <f t="shared" si="53"/>
        <v>0</v>
      </c>
      <c r="CJ73" s="40">
        <f t="shared" si="53"/>
        <v>0.1</v>
      </c>
      <c r="CK73" s="40">
        <f t="shared" si="53"/>
        <v>0</v>
      </c>
      <c r="CL73" s="40">
        <f t="shared" si="53"/>
        <v>0</v>
      </c>
      <c r="CM73" s="40">
        <f t="shared" si="53"/>
        <v>0</v>
      </c>
      <c r="CN73" s="40">
        <f t="shared" si="53"/>
        <v>0</v>
      </c>
      <c r="CO73" s="40">
        <f t="shared" si="53"/>
        <v>0</v>
      </c>
      <c r="CP73" s="40">
        <f t="shared" si="53"/>
        <v>0</v>
      </c>
      <c r="CQ73" s="40">
        <f t="shared" si="53"/>
        <v>0</v>
      </c>
      <c r="CR73" s="40">
        <f t="shared" si="53"/>
        <v>0</v>
      </c>
      <c r="CS73" s="40">
        <f t="shared" si="53"/>
        <v>0</v>
      </c>
      <c r="CT73" s="40">
        <f t="shared" si="53"/>
        <v>0</v>
      </c>
      <c r="CU73" s="40">
        <f t="shared" si="53"/>
        <v>0</v>
      </c>
      <c r="CV73" s="40">
        <f t="shared" si="53"/>
        <v>0</v>
      </c>
      <c r="CW73" s="40">
        <f t="shared" si="53"/>
        <v>0</v>
      </c>
      <c r="CX73" s="40">
        <f t="shared" si="53"/>
        <v>0</v>
      </c>
      <c r="CY73" s="40">
        <f t="shared" si="53"/>
        <v>0</v>
      </c>
      <c r="CZ73" s="40">
        <f t="shared" si="53"/>
        <v>0</v>
      </c>
      <c r="DA73" s="40">
        <f t="shared" si="53"/>
        <v>0</v>
      </c>
      <c r="DB73" s="40">
        <f t="shared" si="53"/>
        <v>0</v>
      </c>
      <c r="DC73" s="40">
        <f t="shared" si="53"/>
        <v>0</v>
      </c>
      <c r="DD73" s="40">
        <f t="shared" si="53"/>
        <v>0</v>
      </c>
      <c r="DE73" s="40">
        <f t="shared" si="53"/>
        <v>0</v>
      </c>
      <c r="DF73" s="40">
        <f t="shared" si="53"/>
        <v>0</v>
      </c>
      <c r="DG73" s="40">
        <f t="shared" si="53"/>
        <v>0</v>
      </c>
      <c r="DH73" s="40">
        <f t="shared" si="53"/>
        <v>0</v>
      </c>
      <c r="DI73" s="40">
        <f t="shared" si="53"/>
        <v>0</v>
      </c>
      <c r="DJ73" s="40">
        <f t="shared" si="53"/>
        <v>0</v>
      </c>
    </row>
    <row r="74" spans="2:114" ht="14.25" customHeight="1">
      <c r="B74" s="2" t="str">
        <f t="shared" si="49"/>
        <v>Fees paid to Equitix Infrastructure 6 Limited</v>
      </c>
      <c r="E74" s="29">
        <f t="shared" si="50"/>
        <v>137.55081111568296</v>
      </c>
      <c r="G74" s="40">
        <f t="shared" si="53"/>
        <v>0</v>
      </c>
      <c r="H74" s="40">
        <f t="shared" si="53"/>
        <v>0</v>
      </c>
      <c r="I74" s="40">
        <f t="shared" si="53"/>
        <v>0</v>
      </c>
      <c r="J74" s="40">
        <f t="shared" si="53"/>
        <v>0</v>
      </c>
      <c r="K74" s="40">
        <f t="shared" si="53"/>
        <v>0</v>
      </c>
      <c r="L74" s="40">
        <f t="shared" si="53"/>
        <v>0</v>
      </c>
      <c r="M74" s="40">
        <f t="shared" si="53"/>
        <v>0</v>
      </c>
      <c r="N74" s="40">
        <f t="shared" si="53"/>
        <v>0</v>
      </c>
      <c r="O74" s="40">
        <f t="shared" si="53"/>
        <v>0</v>
      </c>
      <c r="P74" s="40">
        <f t="shared" si="53"/>
        <v>0</v>
      </c>
      <c r="Q74" s="40">
        <f t="shared" si="53"/>
        <v>0</v>
      </c>
      <c r="R74" s="40">
        <f t="shared" si="53"/>
        <v>0</v>
      </c>
      <c r="S74" s="40">
        <f t="shared" si="53"/>
        <v>0</v>
      </c>
      <c r="T74" s="40">
        <f t="shared" si="53"/>
        <v>0</v>
      </c>
      <c r="U74" s="40">
        <f t="shared" si="53"/>
        <v>0</v>
      </c>
      <c r="V74" s="40">
        <f t="shared" si="53"/>
        <v>0</v>
      </c>
      <c r="W74" s="40">
        <f t="shared" si="53"/>
        <v>0</v>
      </c>
      <c r="X74" s="40">
        <f t="shared" si="53"/>
        <v>0</v>
      </c>
      <c r="Y74" s="40">
        <f t="shared" si="53"/>
        <v>0</v>
      </c>
      <c r="Z74" s="40">
        <f t="shared" si="53"/>
        <v>0</v>
      </c>
      <c r="AA74" s="40">
        <f t="shared" si="53"/>
        <v>0</v>
      </c>
      <c r="AB74" s="40">
        <f t="shared" si="53"/>
        <v>0</v>
      </c>
      <c r="AC74" s="40">
        <f t="shared" si="53"/>
        <v>0</v>
      </c>
      <c r="AD74" s="40">
        <f t="shared" si="53"/>
        <v>0</v>
      </c>
      <c r="AE74" s="40">
        <f t="shared" si="53"/>
        <v>0</v>
      </c>
      <c r="AF74" s="40">
        <f t="shared" si="53"/>
        <v>0</v>
      </c>
      <c r="AG74" s="40">
        <f t="shared" si="53"/>
        <v>0</v>
      </c>
      <c r="AH74" s="40">
        <f t="shared" si="53"/>
        <v>0</v>
      </c>
      <c r="AI74" s="40">
        <f t="shared" si="53"/>
        <v>0</v>
      </c>
      <c r="AJ74" s="40">
        <f t="shared" si="53"/>
        <v>0</v>
      </c>
      <c r="AK74" s="40">
        <f t="shared" si="53"/>
        <v>0</v>
      </c>
      <c r="AL74" s="40">
        <f t="shared" si="53"/>
        <v>0</v>
      </c>
      <c r="AM74" s="40">
        <f t="shared" si="53"/>
        <v>0</v>
      </c>
      <c r="AN74" s="40">
        <f t="shared" si="53"/>
        <v>0</v>
      </c>
      <c r="AO74" s="40">
        <f t="shared" si="53"/>
        <v>0</v>
      </c>
      <c r="AP74" s="40">
        <f t="shared" si="53"/>
        <v>0</v>
      </c>
      <c r="AQ74" s="40">
        <f t="shared" si="53"/>
        <v>0</v>
      </c>
      <c r="AR74" s="40">
        <f t="shared" si="53"/>
        <v>0</v>
      </c>
      <c r="AS74" s="40">
        <f t="shared" si="53"/>
        <v>0</v>
      </c>
      <c r="AT74" s="40">
        <f t="shared" si="53"/>
        <v>0</v>
      </c>
      <c r="AU74" s="40">
        <f t="shared" si="53"/>
        <v>0</v>
      </c>
      <c r="AV74" s="40">
        <f t="shared" si="53"/>
        <v>0</v>
      </c>
      <c r="AW74" s="40">
        <f t="shared" si="53"/>
        <v>0</v>
      </c>
      <c r="AX74" s="40">
        <f t="shared" si="53"/>
        <v>0</v>
      </c>
      <c r="AY74" s="60">
        <f t="shared" si="53"/>
        <v>0</v>
      </c>
      <c r="AZ74" s="40">
        <f t="shared" si="53"/>
        <v>0</v>
      </c>
      <c r="BA74" s="40">
        <f t="shared" si="53"/>
        <v>6.1444058121425122</v>
      </c>
      <c r="BB74" s="40">
        <f t="shared" si="53"/>
        <v>0</v>
      </c>
      <c r="BC74" s="40">
        <f t="shared" si="53"/>
        <v>6.2980159574460748</v>
      </c>
      <c r="BD74" s="40">
        <f t="shared" si="53"/>
        <v>0</v>
      </c>
      <c r="BE74" s="40">
        <f t="shared" si="53"/>
        <v>6.4554663563822263</v>
      </c>
      <c r="BF74" s="40">
        <f t="shared" si="53"/>
        <v>0</v>
      </c>
      <c r="BG74" s="40">
        <f t="shared" si="53"/>
        <v>6.616853015291781</v>
      </c>
      <c r="BH74" s="40">
        <f t="shared" si="53"/>
        <v>0</v>
      </c>
      <c r="BI74" s="40">
        <f t="shared" si="53"/>
        <v>6.7822743406740749</v>
      </c>
      <c r="BJ74" s="40">
        <f t="shared" si="53"/>
        <v>0</v>
      </c>
      <c r="BK74" s="40">
        <f t="shared" si="53"/>
        <v>6.9518311991909263</v>
      </c>
      <c r="BL74" s="40">
        <f t="shared" si="53"/>
        <v>0</v>
      </c>
      <c r="BM74" s="40">
        <f t="shared" si="53"/>
        <v>7.1256269791706988</v>
      </c>
      <c r="BN74" s="40">
        <f t="shared" si="53"/>
        <v>0</v>
      </c>
      <c r="BO74" s="40">
        <f t="shared" si="53"/>
        <v>7.3037676536499658</v>
      </c>
      <c r="BP74" s="40">
        <f t="shared" si="53"/>
        <v>0</v>
      </c>
      <c r="BQ74" s="40">
        <f t="shared" si="53"/>
        <v>7.4863618449912144</v>
      </c>
      <c r="BR74" s="40">
        <f t="shared" si="53"/>
        <v>0</v>
      </c>
      <c r="BS74" s="40">
        <f t="shared" si="53"/>
        <v>7.6735208911159942</v>
      </c>
      <c r="BT74" s="40">
        <f t="shared" si="53"/>
        <v>0</v>
      </c>
      <c r="BU74" s="40">
        <f t="shared" si="53"/>
        <v>7.8653589133938935</v>
      </c>
      <c r="BV74" s="40">
        <f t="shared" si="53"/>
        <v>0</v>
      </c>
      <c r="BW74" s="40">
        <f t="shared" si="53"/>
        <v>8.0619928862287402</v>
      </c>
      <c r="BX74" s="40">
        <f t="shared" si="53"/>
        <v>0</v>
      </c>
      <c r="BY74" s="40">
        <f t="shared" si="53"/>
        <v>8.2635427083844579</v>
      </c>
      <c r="BZ74" s="40">
        <f t="shared" si="53"/>
        <v>0</v>
      </c>
      <c r="CA74" s="40">
        <f t="shared" si="53"/>
        <v>8.4701312760940688</v>
      </c>
      <c r="CB74" s="40">
        <f t="shared" si="53"/>
        <v>0</v>
      </c>
      <c r="CC74" s="40">
        <f t="shared" si="53"/>
        <v>8.681884557996419</v>
      </c>
      <c r="CD74" s="40">
        <f t="shared" si="53"/>
        <v>0</v>
      </c>
      <c r="CE74" s="40">
        <f t="shared" si="53"/>
        <v>8.8989316719463289</v>
      </c>
      <c r="CF74" s="40">
        <f t="shared" si="53"/>
        <v>0</v>
      </c>
      <c r="CG74" s="40">
        <f t="shared" si="53"/>
        <v>9.1214049637449861</v>
      </c>
      <c r="CH74" s="40">
        <f t="shared" si="53"/>
        <v>0</v>
      </c>
      <c r="CI74" s="40">
        <f t="shared" si="53"/>
        <v>9.3494400878386106</v>
      </c>
      <c r="CJ74" s="40">
        <f t="shared" si="53"/>
        <v>0</v>
      </c>
      <c r="CK74" s="40">
        <f t="shared" si="53"/>
        <v>0</v>
      </c>
      <c r="CL74" s="40">
        <f t="shared" si="53"/>
        <v>0</v>
      </c>
      <c r="CM74" s="40">
        <f t="shared" si="53"/>
        <v>0</v>
      </c>
      <c r="CN74" s="40">
        <f t="shared" si="53"/>
        <v>0</v>
      </c>
      <c r="CO74" s="40">
        <f t="shared" si="53"/>
        <v>0</v>
      </c>
      <c r="CP74" s="40">
        <f t="shared" si="53"/>
        <v>0</v>
      </c>
      <c r="CQ74" s="40">
        <f t="shared" si="53"/>
        <v>0</v>
      </c>
      <c r="CR74" s="40">
        <f t="shared" si="53"/>
        <v>0</v>
      </c>
      <c r="CS74" s="40">
        <f t="shared" si="53"/>
        <v>0</v>
      </c>
      <c r="CT74" s="40">
        <f t="shared" si="53"/>
        <v>0</v>
      </c>
      <c r="CU74" s="40">
        <f t="shared" si="53"/>
        <v>0</v>
      </c>
      <c r="CV74" s="40">
        <f t="shared" si="53"/>
        <v>0</v>
      </c>
      <c r="CW74" s="40">
        <f t="shared" si="53"/>
        <v>0</v>
      </c>
      <c r="CX74" s="40">
        <f t="shared" si="53"/>
        <v>0</v>
      </c>
      <c r="CY74" s="40">
        <f t="shared" si="53"/>
        <v>0</v>
      </c>
      <c r="CZ74" s="40">
        <f t="shared" si="53"/>
        <v>0</v>
      </c>
      <c r="DA74" s="40">
        <f t="shared" si="53"/>
        <v>0</v>
      </c>
      <c r="DB74" s="40">
        <f t="shared" si="53"/>
        <v>0</v>
      </c>
      <c r="DC74" s="40">
        <f t="shared" si="53"/>
        <v>0</v>
      </c>
      <c r="DD74" s="40">
        <f t="shared" si="53"/>
        <v>0</v>
      </c>
      <c r="DE74" s="40">
        <f t="shared" si="53"/>
        <v>0</v>
      </c>
      <c r="DF74" s="40">
        <f t="shared" si="53"/>
        <v>0</v>
      </c>
      <c r="DG74" s="40">
        <f t="shared" si="53"/>
        <v>0</v>
      </c>
      <c r="DH74" s="40">
        <f t="shared" si="53"/>
        <v>0</v>
      </c>
      <c r="DI74" s="40">
        <f t="shared" si="53"/>
        <v>0</v>
      </c>
      <c r="DJ74" s="40">
        <f t="shared" si="53"/>
        <v>0</v>
      </c>
    </row>
    <row r="75" spans="2:114" ht="14.25" customHeight="1">
      <c r="B75" s="2" t="str">
        <f t="shared" si="49"/>
        <v>Fees paid to Equitix Infrastructure 3 Limited</v>
      </c>
      <c r="E75" s="29">
        <f t="shared" si="50"/>
        <v>137.55081111568296</v>
      </c>
      <c r="G75" s="40">
        <f t="shared" si="53"/>
        <v>0</v>
      </c>
      <c r="H75" s="40">
        <f t="shared" si="53"/>
        <v>0</v>
      </c>
      <c r="I75" s="40">
        <f t="shared" si="53"/>
        <v>0</v>
      </c>
      <c r="J75" s="40">
        <f t="shared" si="53"/>
        <v>0</v>
      </c>
      <c r="K75" s="40">
        <f t="shared" si="53"/>
        <v>0</v>
      </c>
      <c r="L75" s="40">
        <f t="shared" si="53"/>
        <v>0</v>
      </c>
      <c r="M75" s="40">
        <f t="shared" si="53"/>
        <v>0</v>
      </c>
      <c r="N75" s="40">
        <f t="shared" si="53"/>
        <v>0</v>
      </c>
      <c r="O75" s="40">
        <f t="shared" si="53"/>
        <v>0</v>
      </c>
      <c r="P75" s="40">
        <f t="shared" si="53"/>
        <v>0</v>
      </c>
      <c r="Q75" s="40">
        <f t="shared" si="53"/>
        <v>0</v>
      </c>
      <c r="R75" s="40">
        <f t="shared" si="53"/>
        <v>0</v>
      </c>
      <c r="S75" s="40">
        <f t="shared" si="53"/>
        <v>0</v>
      </c>
      <c r="T75" s="40">
        <f t="shared" si="53"/>
        <v>0</v>
      </c>
      <c r="U75" s="40">
        <f t="shared" si="53"/>
        <v>0</v>
      </c>
      <c r="V75" s="40">
        <f t="shared" si="53"/>
        <v>0</v>
      </c>
      <c r="W75" s="40">
        <f t="shared" si="53"/>
        <v>0</v>
      </c>
      <c r="X75" s="40">
        <f t="shared" si="53"/>
        <v>0</v>
      </c>
      <c r="Y75" s="40">
        <f t="shared" si="53"/>
        <v>0</v>
      </c>
      <c r="Z75" s="40">
        <f t="shared" si="53"/>
        <v>0</v>
      </c>
      <c r="AA75" s="40">
        <f t="shared" si="53"/>
        <v>0</v>
      </c>
      <c r="AB75" s="40">
        <f t="shared" si="53"/>
        <v>0</v>
      </c>
      <c r="AC75" s="40">
        <f t="shared" si="53"/>
        <v>0</v>
      </c>
      <c r="AD75" s="40">
        <f t="shared" si="53"/>
        <v>0</v>
      </c>
      <c r="AE75" s="40">
        <f t="shared" si="53"/>
        <v>0</v>
      </c>
      <c r="AF75" s="40">
        <f t="shared" si="53"/>
        <v>0</v>
      </c>
      <c r="AG75" s="40">
        <f t="shared" si="53"/>
        <v>0</v>
      </c>
      <c r="AH75" s="40">
        <f t="shared" si="53"/>
        <v>0</v>
      </c>
      <c r="AI75" s="40">
        <f t="shared" si="53"/>
        <v>0</v>
      </c>
      <c r="AJ75" s="40">
        <f t="shared" si="53"/>
        <v>0</v>
      </c>
      <c r="AK75" s="40">
        <f t="shared" si="53"/>
        <v>0</v>
      </c>
      <c r="AL75" s="40">
        <f t="shared" si="53"/>
        <v>0</v>
      </c>
      <c r="AM75" s="40">
        <f t="shared" si="53"/>
        <v>0</v>
      </c>
      <c r="AN75" s="40">
        <f t="shared" si="53"/>
        <v>0</v>
      </c>
      <c r="AO75" s="40">
        <f t="shared" si="53"/>
        <v>0</v>
      </c>
      <c r="AP75" s="40">
        <f t="shared" si="53"/>
        <v>0</v>
      </c>
      <c r="AQ75" s="40">
        <f t="shared" si="53"/>
        <v>0</v>
      </c>
      <c r="AR75" s="40">
        <f t="shared" si="53"/>
        <v>0</v>
      </c>
      <c r="AS75" s="40">
        <f t="shared" si="53"/>
        <v>0</v>
      </c>
      <c r="AT75" s="40">
        <f t="shared" ref="AT75:DJ75" si="54">IF(AT$4&gt;=$C$9,AT43,0)</f>
        <v>0</v>
      </c>
      <c r="AU75" s="40">
        <f t="shared" si="54"/>
        <v>0</v>
      </c>
      <c r="AV75" s="40">
        <f t="shared" si="54"/>
        <v>0</v>
      </c>
      <c r="AW75" s="40">
        <f t="shared" si="54"/>
        <v>0</v>
      </c>
      <c r="AX75" s="40">
        <f t="shared" si="54"/>
        <v>0</v>
      </c>
      <c r="AY75" s="60">
        <f t="shared" si="54"/>
        <v>0</v>
      </c>
      <c r="AZ75" s="40">
        <f t="shared" si="54"/>
        <v>0</v>
      </c>
      <c r="BA75" s="40">
        <f t="shared" si="54"/>
        <v>6.1444058121425122</v>
      </c>
      <c r="BB75" s="40">
        <f t="shared" si="54"/>
        <v>0</v>
      </c>
      <c r="BC75" s="40">
        <f t="shared" si="54"/>
        <v>6.2980159574460748</v>
      </c>
      <c r="BD75" s="40">
        <f t="shared" si="54"/>
        <v>0</v>
      </c>
      <c r="BE75" s="40">
        <f t="shared" si="54"/>
        <v>6.4554663563822263</v>
      </c>
      <c r="BF75" s="40">
        <f t="shared" si="54"/>
        <v>0</v>
      </c>
      <c r="BG75" s="40">
        <f t="shared" si="54"/>
        <v>6.616853015291781</v>
      </c>
      <c r="BH75" s="40">
        <f t="shared" si="54"/>
        <v>0</v>
      </c>
      <c r="BI75" s="40">
        <f t="shared" si="54"/>
        <v>6.7822743406740749</v>
      </c>
      <c r="BJ75" s="40">
        <f t="shared" si="54"/>
        <v>0</v>
      </c>
      <c r="BK75" s="40">
        <f t="shared" si="54"/>
        <v>6.9518311991909263</v>
      </c>
      <c r="BL75" s="40">
        <f t="shared" si="54"/>
        <v>0</v>
      </c>
      <c r="BM75" s="40">
        <f t="shared" si="54"/>
        <v>7.1256269791706988</v>
      </c>
      <c r="BN75" s="40">
        <f t="shared" si="54"/>
        <v>0</v>
      </c>
      <c r="BO75" s="40">
        <f t="shared" si="54"/>
        <v>7.3037676536499658</v>
      </c>
      <c r="BP75" s="40">
        <f t="shared" si="54"/>
        <v>0</v>
      </c>
      <c r="BQ75" s="40">
        <f t="shared" si="54"/>
        <v>7.4863618449912144</v>
      </c>
      <c r="BR75" s="40">
        <f t="shared" si="54"/>
        <v>0</v>
      </c>
      <c r="BS75" s="40">
        <f t="shared" si="54"/>
        <v>7.6735208911159942</v>
      </c>
      <c r="BT75" s="40">
        <f t="shared" si="54"/>
        <v>0</v>
      </c>
      <c r="BU75" s="40">
        <f t="shared" si="54"/>
        <v>7.8653589133938935</v>
      </c>
      <c r="BV75" s="40">
        <f t="shared" si="54"/>
        <v>0</v>
      </c>
      <c r="BW75" s="40">
        <f t="shared" si="54"/>
        <v>8.0619928862287402</v>
      </c>
      <c r="BX75" s="40">
        <f t="shared" si="54"/>
        <v>0</v>
      </c>
      <c r="BY75" s="40">
        <f t="shared" si="54"/>
        <v>8.2635427083844579</v>
      </c>
      <c r="BZ75" s="40">
        <f t="shared" si="54"/>
        <v>0</v>
      </c>
      <c r="CA75" s="40">
        <f t="shared" si="54"/>
        <v>8.4701312760940688</v>
      </c>
      <c r="CB75" s="40">
        <f t="shared" si="54"/>
        <v>0</v>
      </c>
      <c r="CC75" s="40">
        <f t="shared" si="54"/>
        <v>8.681884557996419</v>
      </c>
      <c r="CD75" s="40">
        <f t="shared" si="54"/>
        <v>0</v>
      </c>
      <c r="CE75" s="40">
        <f t="shared" si="54"/>
        <v>8.8989316719463289</v>
      </c>
      <c r="CF75" s="40">
        <f t="shared" si="54"/>
        <v>0</v>
      </c>
      <c r="CG75" s="40">
        <f t="shared" si="54"/>
        <v>9.1214049637449861</v>
      </c>
      <c r="CH75" s="40">
        <f t="shared" si="54"/>
        <v>0</v>
      </c>
      <c r="CI75" s="40">
        <f t="shared" si="54"/>
        <v>9.3494400878386106</v>
      </c>
      <c r="CJ75" s="40">
        <f t="shared" si="54"/>
        <v>0</v>
      </c>
      <c r="CK75" s="40">
        <f t="shared" si="54"/>
        <v>0</v>
      </c>
      <c r="CL75" s="40">
        <f t="shared" si="54"/>
        <v>0</v>
      </c>
      <c r="CM75" s="40">
        <f t="shared" si="54"/>
        <v>0</v>
      </c>
      <c r="CN75" s="40">
        <f t="shared" si="54"/>
        <v>0</v>
      </c>
      <c r="CO75" s="40">
        <f t="shared" si="54"/>
        <v>0</v>
      </c>
      <c r="CP75" s="40">
        <f t="shared" si="54"/>
        <v>0</v>
      </c>
      <c r="CQ75" s="40">
        <f t="shared" si="54"/>
        <v>0</v>
      </c>
      <c r="CR75" s="40">
        <f t="shared" si="54"/>
        <v>0</v>
      </c>
      <c r="CS75" s="40">
        <f t="shared" si="54"/>
        <v>0</v>
      </c>
      <c r="CT75" s="40">
        <f t="shared" si="54"/>
        <v>0</v>
      </c>
      <c r="CU75" s="40">
        <f t="shared" si="54"/>
        <v>0</v>
      </c>
      <c r="CV75" s="40">
        <f t="shared" si="54"/>
        <v>0</v>
      </c>
      <c r="CW75" s="40">
        <f t="shared" si="54"/>
        <v>0</v>
      </c>
      <c r="CX75" s="40">
        <f t="shared" si="54"/>
        <v>0</v>
      </c>
      <c r="CY75" s="40">
        <f t="shared" si="54"/>
        <v>0</v>
      </c>
      <c r="CZ75" s="40">
        <f t="shared" si="54"/>
        <v>0</v>
      </c>
      <c r="DA75" s="40">
        <f t="shared" si="54"/>
        <v>0</v>
      </c>
      <c r="DB75" s="40">
        <f t="shared" si="54"/>
        <v>0</v>
      </c>
      <c r="DC75" s="40">
        <f t="shared" si="54"/>
        <v>0</v>
      </c>
      <c r="DD75" s="40">
        <f t="shared" si="54"/>
        <v>0</v>
      </c>
      <c r="DE75" s="40">
        <f t="shared" si="54"/>
        <v>0</v>
      </c>
      <c r="DF75" s="40">
        <f t="shared" si="54"/>
        <v>0</v>
      </c>
      <c r="DG75" s="40">
        <f t="shared" si="54"/>
        <v>0</v>
      </c>
      <c r="DH75" s="40">
        <f t="shared" si="54"/>
        <v>0</v>
      </c>
      <c r="DI75" s="40">
        <f t="shared" si="54"/>
        <v>0</v>
      </c>
      <c r="DJ75" s="40">
        <f t="shared" si="54"/>
        <v>0</v>
      </c>
    </row>
    <row r="76" spans="2:114" ht="14.25" customHeight="1">
      <c r="B76" s="2" t="str">
        <f t="shared" si="49"/>
        <v>Fees paid to IUK Investments Limited</v>
      </c>
      <c r="E76" s="29">
        <f t="shared" si="50"/>
        <v>30.566837595435576</v>
      </c>
      <c r="G76" s="40">
        <f t="shared" ref="G76:DJ78" si="55">IF(G$4&gt;=$C$9,G44,0)</f>
        <v>0</v>
      </c>
      <c r="H76" s="40">
        <f t="shared" si="55"/>
        <v>0</v>
      </c>
      <c r="I76" s="40">
        <f t="shared" si="55"/>
        <v>0</v>
      </c>
      <c r="J76" s="40">
        <f t="shared" si="55"/>
        <v>0</v>
      </c>
      <c r="K76" s="40">
        <f t="shared" si="55"/>
        <v>0</v>
      </c>
      <c r="L76" s="40">
        <f t="shared" si="55"/>
        <v>0</v>
      </c>
      <c r="M76" s="40">
        <f t="shared" si="55"/>
        <v>0</v>
      </c>
      <c r="N76" s="40">
        <f t="shared" si="55"/>
        <v>0</v>
      </c>
      <c r="O76" s="40">
        <f t="shared" si="55"/>
        <v>0</v>
      </c>
      <c r="P76" s="40">
        <f t="shared" si="55"/>
        <v>0</v>
      </c>
      <c r="Q76" s="40">
        <f t="shared" si="55"/>
        <v>0</v>
      </c>
      <c r="R76" s="40">
        <f t="shared" si="55"/>
        <v>0</v>
      </c>
      <c r="S76" s="40">
        <f t="shared" si="55"/>
        <v>0</v>
      </c>
      <c r="T76" s="40">
        <f t="shared" si="55"/>
        <v>0</v>
      </c>
      <c r="U76" s="40">
        <f t="shared" si="55"/>
        <v>0</v>
      </c>
      <c r="V76" s="40">
        <f t="shared" si="55"/>
        <v>0</v>
      </c>
      <c r="W76" s="40">
        <f t="shared" si="55"/>
        <v>0</v>
      </c>
      <c r="X76" s="40">
        <f t="shared" si="55"/>
        <v>0</v>
      </c>
      <c r="Y76" s="40">
        <f t="shared" si="55"/>
        <v>0</v>
      </c>
      <c r="Z76" s="40">
        <f t="shared" si="55"/>
        <v>0</v>
      </c>
      <c r="AA76" s="40">
        <f t="shared" si="55"/>
        <v>0</v>
      </c>
      <c r="AB76" s="40">
        <f t="shared" si="55"/>
        <v>0</v>
      </c>
      <c r="AC76" s="40">
        <f t="shared" si="55"/>
        <v>0</v>
      </c>
      <c r="AD76" s="40">
        <f t="shared" si="55"/>
        <v>0</v>
      </c>
      <c r="AE76" s="40">
        <f t="shared" si="55"/>
        <v>0</v>
      </c>
      <c r="AF76" s="40">
        <f t="shared" si="55"/>
        <v>0</v>
      </c>
      <c r="AG76" s="40">
        <f t="shared" si="55"/>
        <v>0</v>
      </c>
      <c r="AH76" s="40">
        <f t="shared" si="55"/>
        <v>0</v>
      </c>
      <c r="AI76" s="40">
        <f t="shared" si="55"/>
        <v>0</v>
      </c>
      <c r="AJ76" s="40">
        <f t="shared" si="55"/>
        <v>0</v>
      </c>
      <c r="AK76" s="40">
        <f t="shared" si="55"/>
        <v>0</v>
      </c>
      <c r="AL76" s="40">
        <f t="shared" si="55"/>
        <v>0</v>
      </c>
      <c r="AM76" s="40">
        <f t="shared" si="55"/>
        <v>0</v>
      </c>
      <c r="AN76" s="40">
        <f t="shared" si="55"/>
        <v>0</v>
      </c>
      <c r="AO76" s="40">
        <f t="shared" si="55"/>
        <v>0</v>
      </c>
      <c r="AP76" s="40">
        <f t="shared" si="55"/>
        <v>0</v>
      </c>
      <c r="AQ76" s="40">
        <f t="shared" si="55"/>
        <v>0</v>
      </c>
      <c r="AR76" s="40">
        <f t="shared" si="55"/>
        <v>0</v>
      </c>
      <c r="AS76" s="40">
        <f t="shared" si="55"/>
        <v>0</v>
      </c>
      <c r="AT76" s="40">
        <f t="shared" si="55"/>
        <v>0</v>
      </c>
      <c r="AU76" s="40">
        <f t="shared" si="55"/>
        <v>0</v>
      </c>
      <c r="AV76" s="40">
        <f t="shared" si="55"/>
        <v>0</v>
      </c>
      <c r="AW76" s="40">
        <f t="shared" si="55"/>
        <v>0</v>
      </c>
      <c r="AX76" s="40">
        <f t="shared" si="55"/>
        <v>0</v>
      </c>
      <c r="AY76" s="60">
        <f t="shared" si="55"/>
        <v>0</v>
      </c>
      <c r="AZ76" s="40">
        <f t="shared" si="55"/>
        <v>0</v>
      </c>
      <c r="BA76" s="40">
        <f t="shared" si="55"/>
        <v>1.3654230975217905</v>
      </c>
      <c r="BB76" s="40">
        <f t="shared" si="55"/>
        <v>0</v>
      </c>
      <c r="BC76" s="40">
        <f t="shared" si="55"/>
        <v>1.3995586749598352</v>
      </c>
      <c r="BD76" s="40">
        <f t="shared" si="55"/>
        <v>0</v>
      </c>
      <c r="BE76" s="40">
        <f t="shared" si="55"/>
        <v>1.434547641833831</v>
      </c>
      <c r="BF76" s="40">
        <f t="shared" si="55"/>
        <v>0</v>
      </c>
      <c r="BG76" s="40">
        <f t="shared" si="55"/>
        <v>1.4704113328796766</v>
      </c>
      <c r="BH76" s="40">
        <f t="shared" si="55"/>
        <v>0</v>
      </c>
      <c r="BI76" s="40">
        <f t="shared" si="55"/>
        <v>1.5071716162016684</v>
      </c>
      <c r="BJ76" s="40">
        <f t="shared" si="55"/>
        <v>0</v>
      </c>
      <c r="BK76" s="40">
        <f t="shared" si="55"/>
        <v>1.54485090660671</v>
      </c>
      <c r="BL76" s="40">
        <f t="shared" si="55"/>
        <v>0</v>
      </c>
      <c r="BM76" s="40">
        <f t="shared" si="55"/>
        <v>1.5834721792718776</v>
      </c>
      <c r="BN76" s="40">
        <f t="shared" si="55"/>
        <v>0</v>
      </c>
      <c r="BO76" s="40">
        <f t="shared" si="55"/>
        <v>1.6230589837536744</v>
      </c>
      <c r="BP76" s="40">
        <f t="shared" si="55"/>
        <v>0</v>
      </c>
      <c r="BQ76" s="40">
        <f t="shared" si="55"/>
        <v>1.6636354583475161</v>
      </c>
      <c r="BR76" s="40">
        <f t="shared" si="55"/>
        <v>0</v>
      </c>
      <c r="BS76" s="40">
        <f t="shared" si="55"/>
        <v>1.7052263448062039</v>
      </c>
      <c r="BT76" s="40">
        <f t="shared" si="55"/>
        <v>0</v>
      </c>
      <c r="BU76" s="40">
        <f t="shared" si="55"/>
        <v>1.747857003426359</v>
      </c>
      <c r="BV76" s="40">
        <f t="shared" si="55"/>
        <v>0</v>
      </c>
      <c r="BW76" s="40">
        <f t="shared" si="55"/>
        <v>1.7915534285120178</v>
      </c>
      <c r="BX76" s="40">
        <f t="shared" si="55"/>
        <v>0</v>
      </c>
      <c r="BY76" s="40">
        <f t="shared" si="55"/>
        <v>1.8363422642248182</v>
      </c>
      <c r="BZ76" s="40">
        <f t="shared" si="55"/>
        <v>0</v>
      </c>
      <c r="CA76" s="40">
        <f t="shared" si="55"/>
        <v>1.8822508208304385</v>
      </c>
      <c r="CB76" s="40">
        <f t="shared" si="55"/>
        <v>0</v>
      </c>
      <c r="CC76" s="40">
        <f t="shared" si="55"/>
        <v>1.9293070913511994</v>
      </c>
      <c r="CD76" s="40">
        <f t="shared" si="55"/>
        <v>0</v>
      </c>
      <c r="CE76" s="40">
        <f t="shared" si="55"/>
        <v>1.9775397686349792</v>
      </c>
      <c r="CF76" s="40">
        <f t="shared" si="55"/>
        <v>0</v>
      </c>
      <c r="CG76" s="40">
        <f t="shared" si="55"/>
        <v>2.0269782628508533</v>
      </c>
      <c r="CH76" s="40">
        <f t="shared" si="55"/>
        <v>0</v>
      </c>
      <c r="CI76" s="40">
        <f t="shared" si="55"/>
        <v>2.0776527194221246</v>
      </c>
      <c r="CJ76" s="40">
        <f t="shared" si="55"/>
        <v>0</v>
      </c>
      <c r="CK76" s="40">
        <f t="shared" si="55"/>
        <v>0</v>
      </c>
      <c r="CL76" s="40">
        <f t="shared" si="55"/>
        <v>0</v>
      </c>
      <c r="CM76" s="40">
        <f t="shared" si="55"/>
        <v>0</v>
      </c>
      <c r="CN76" s="40">
        <f t="shared" si="55"/>
        <v>0</v>
      </c>
      <c r="CO76" s="40">
        <f t="shared" si="55"/>
        <v>0</v>
      </c>
      <c r="CP76" s="40">
        <f t="shared" si="55"/>
        <v>0</v>
      </c>
      <c r="CQ76" s="40">
        <f t="shared" si="55"/>
        <v>0</v>
      </c>
      <c r="CR76" s="40">
        <f t="shared" si="55"/>
        <v>0</v>
      </c>
      <c r="CS76" s="40">
        <f t="shared" si="55"/>
        <v>0</v>
      </c>
      <c r="CT76" s="40">
        <f t="shared" si="55"/>
        <v>0</v>
      </c>
      <c r="CU76" s="40">
        <f t="shared" si="55"/>
        <v>0</v>
      </c>
      <c r="CV76" s="40">
        <f t="shared" si="55"/>
        <v>0</v>
      </c>
      <c r="CW76" s="40">
        <f t="shared" si="55"/>
        <v>0</v>
      </c>
      <c r="CX76" s="40">
        <f t="shared" si="55"/>
        <v>0</v>
      </c>
      <c r="CY76" s="40">
        <f t="shared" si="55"/>
        <v>0</v>
      </c>
      <c r="CZ76" s="40">
        <f t="shared" si="55"/>
        <v>0</v>
      </c>
      <c r="DA76" s="40">
        <f t="shared" si="55"/>
        <v>0</v>
      </c>
      <c r="DB76" s="40">
        <f t="shared" si="55"/>
        <v>0</v>
      </c>
      <c r="DC76" s="40">
        <f t="shared" si="55"/>
        <v>0</v>
      </c>
      <c r="DD76" s="40">
        <f t="shared" si="55"/>
        <v>0</v>
      </c>
      <c r="DE76" s="40">
        <f t="shared" si="55"/>
        <v>0</v>
      </c>
      <c r="DF76" s="40">
        <f t="shared" si="55"/>
        <v>0</v>
      </c>
      <c r="DG76" s="40">
        <f t="shared" si="55"/>
        <v>0</v>
      </c>
      <c r="DH76" s="40">
        <f t="shared" si="55"/>
        <v>0</v>
      </c>
      <c r="DI76" s="40">
        <f t="shared" si="55"/>
        <v>0</v>
      </c>
      <c r="DJ76" s="40">
        <f t="shared" si="55"/>
        <v>0</v>
      </c>
    </row>
    <row r="77" spans="2:114" ht="14.25" customHeight="1">
      <c r="B77" s="2" t="str">
        <f t="shared" si="49"/>
        <v>Fees paid to Enter name</v>
      </c>
      <c r="E77" s="29">
        <f t="shared" si="50"/>
        <v>0</v>
      </c>
      <c r="G77" s="40">
        <f t="shared" si="55"/>
        <v>0</v>
      </c>
      <c r="H77" s="40">
        <f t="shared" si="55"/>
        <v>0</v>
      </c>
      <c r="I77" s="40">
        <f t="shared" si="55"/>
        <v>0</v>
      </c>
      <c r="J77" s="40">
        <f t="shared" si="55"/>
        <v>0</v>
      </c>
      <c r="K77" s="40">
        <f t="shared" si="55"/>
        <v>0</v>
      </c>
      <c r="L77" s="40">
        <f t="shared" si="55"/>
        <v>0</v>
      </c>
      <c r="M77" s="40">
        <f t="shared" si="55"/>
        <v>0</v>
      </c>
      <c r="N77" s="40">
        <f t="shared" si="55"/>
        <v>0</v>
      </c>
      <c r="O77" s="40">
        <f t="shared" si="55"/>
        <v>0</v>
      </c>
      <c r="P77" s="40">
        <f t="shared" si="55"/>
        <v>0</v>
      </c>
      <c r="Q77" s="40">
        <f t="shared" si="55"/>
        <v>0</v>
      </c>
      <c r="R77" s="40">
        <f t="shared" si="55"/>
        <v>0</v>
      </c>
      <c r="S77" s="40">
        <f t="shared" si="55"/>
        <v>0</v>
      </c>
      <c r="T77" s="40">
        <f t="shared" si="55"/>
        <v>0</v>
      </c>
      <c r="U77" s="40">
        <f t="shared" si="55"/>
        <v>0</v>
      </c>
      <c r="V77" s="40">
        <f t="shared" si="55"/>
        <v>0</v>
      </c>
      <c r="W77" s="40">
        <f t="shared" si="55"/>
        <v>0</v>
      </c>
      <c r="X77" s="40">
        <f t="shared" si="55"/>
        <v>0</v>
      </c>
      <c r="Y77" s="40">
        <f t="shared" si="55"/>
        <v>0</v>
      </c>
      <c r="Z77" s="40">
        <f t="shared" si="55"/>
        <v>0</v>
      </c>
      <c r="AA77" s="40">
        <f t="shared" si="55"/>
        <v>0</v>
      </c>
      <c r="AB77" s="40">
        <f t="shared" si="55"/>
        <v>0</v>
      </c>
      <c r="AC77" s="40">
        <f t="shared" si="55"/>
        <v>0</v>
      </c>
      <c r="AD77" s="40">
        <f t="shared" si="55"/>
        <v>0</v>
      </c>
      <c r="AE77" s="40">
        <f t="shared" si="55"/>
        <v>0</v>
      </c>
      <c r="AF77" s="40">
        <f t="shared" si="55"/>
        <v>0</v>
      </c>
      <c r="AG77" s="40">
        <f t="shared" si="55"/>
        <v>0</v>
      </c>
      <c r="AH77" s="40">
        <f t="shared" si="55"/>
        <v>0</v>
      </c>
      <c r="AI77" s="40">
        <f t="shared" si="55"/>
        <v>0</v>
      </c>
      <c r="AJ77" s="40">
        <f t="shared" si="55"/>
        <v>0</v>
      </c>
      <c r="AK77" s="40">
        <f t="shared" si="55"/>
        <v>0</v>
      </c>
      <c r="AL77" s="40">
        <f t="shared" si="55"/>
        <v>0</v>
      </c>
      <c r="AM77" s="40">
        <f t="shared" si="55"/>
        <v>0</v>
      </c>
      <c r="AN77" s="40">
        <f t="shared" si="55"/>
        <v>0</v>
      </c>
      <c r="AO77" s="40">
        <f t="shared" si="55"/>
        <v>0</v>
      </c>
      <c r="AP77" s="40">
        <f t="shared" si="55"/>
        <v>0</v>
      </c>
      <c r="AQ77" s="40">
        <f t="shared" si="55"/>
        <v>0</v>
      </c>
      <c r="AR77" s="40">
        <f t="shared" si="55"/>
        <v>0</v>
      </c>
      <c r="AS77" s="40">
        <f t="shared" si="55"/>
        <v>0</v>
      </c>
      <c r="AT77" s="40">
        <f t="shared" si="55"/>
        <v>0</v>
      </c>
      <c r="AU77" s="40">
        <f t="shared" si="55"/>
        <v>0</v>
      </c>
      <c r="AV77" s="40">
        <f t="shared" si="55"/>
        <v>0</v>
      </c>
      <c r="AW77" s="40">
        <f t="shared" si="55"/>
        <v>0</v>
      </c>
      <c r="AX77" s="40">
        <f t="shared" si="55"/>
        <v>0</v>
      </c>
      <c r="AY77" s="60">
        <f t="shared" si="55"/>
        <v>0</v>
      </c>
      <c r="AZ77" s="40">
        <f t="shared" si="55"/>
        <v>0</v>
      </c>
      <c r="BA77" s="40">
        <f t="shared" si="55"/>
        <v>0</v>
      </c>
      <c r="BB77" s="40">
        <f t="shared" si="55"/>
        <v>0</v>
      </c>
      <c r="BC77" s="40">
        <f t="shared" si="55"/>
        <v>0</v>
      </c>
      <c r="BD77" s="40">
        <f t="shared" si="55"/>
        <v>0</v>
      </c>
      <c r="BE77" s="40">
        <f t="shared" si="55"/>
        <v>0</v>
      </c>
      <c r="BF77" s="40">
        <f t="shared" si="55"/>
        <v>0</v>
      </c>
      <c r="BG77" s="40">
        <f t="shared" si="55"/>
        <v>0</v>
      </c>
      <c r="BH77" s="40">
        <f t="shared" si="55"/>
        <v>0</v>
      </c>
      <c r="BI77" s="40">
        <f t="shared" si="55"/>
        <v>0</v>
      </c>
      <c r="BJ77" s="40">
        <f t="shared" si="55"/>
        <v>0</v>
      </c>
      <c r="BK77" s="40">
        <f t="shared" si="55"/>
        <v>0</v>
      </c>
      <c r="BL77" s="40">
        <f t="shared" si="55"/>
        <v>0</v>
      </c>
      <c r="BM77" s="40">
        <f t="shared" si="55"/>
        <v>0</v>
      </c>
      <c r="BN77" s="40">
        <f t="shared" si="55"/>
        <v>0</v>
      </c>
      <c r="BO77" s="40">
        <f t="shared" si="55"/>
        <v>0</v>
      </c>
      <c r="BP77" s="40">
        <f t="shared" si="55"/>
        <v>0</v>
      </c>
      <c r="BQ77" s="40">
        <f t="shared" si="55"/>
        <v>0</v>
      </c>
      <c r="BR77" s="40">
        <f t="shared" si="55"/>
        <v>0</v>
      </c>
      <c r="BS77" s="40">
        <f t="shared" si="55"/>
        <v>0</v>
      </c>
      <c r="BT77" s="40">
        <f t="shared" si="55"/>
        <v>0</v>
      </c>
      <c r="BU77" s="40">
        <f t="shared" si="55"/>
        <v>0</v>
      </c>
      <c r="BV77" s="40">
        <f t="shared" si="55"/>
        <v>0</v>
      </c>
      <c r="BW77" s="40">
        <f t="shared" si="55"/>
        <v>0</v>
      </c>
      <c r="BX77" s="40">
        <f t="shared" si="55"/>
        <v>0</v>
      </c>
      <c r="BY77" s="40">
        <f t="shared" si="55"/>
        <v>0</v>
      </c>
      <c r="BZ77" s="40">
        <f t="shared" si="55"/>
        <v>0</v>
      </c>
      <c r="CA77" s="40">
        <f t="shared" si="55"/>
        <v>0</v>
      </c>
      <c r="CB77" s="40">
        <f t="shared" si="55"/>
        <v>0</v>
      </c>
      <c r="CC77" s="40">
        <f t="shared" si="55"/>
        <v>0</v>
      </c>
      <c r="CD77" s="40">
        <f t="shared" si="55"/>
        <v>0</v>
      </c>
      <c r="CE77" s="40">
        <f t="shared" si="55"/>
        <v>0</v>
      </c>
      <c r="CF77" s="40">
        <f t="shared" si="55"/>
        <v>0</v>
      </c>
      <c r="CG77" s="40">
        <f t="shared" si="55"/>
        <v>0</v>
      </c>
      <c r="CH77" s="40">
        <f t="shared" si="55"/>
        <v>0</v>
      </c>
      <c r="CI77" s="40">
        <f t="shared" si="55"/>
        <v>0</v>
      </c>
      <c r="CJ77" s="40">
        <f t="shared" si="55"/>
        <v>0</v>
      </c>
      <c r="CK77" s="40">
        <f t="shared" si="55"/>
        <v>0</v>
      </c>
      <c r="CL77" s="40">
        <f t="shared" si="55"/>
        <v>0</v>
      </c>
      <c r="CM77" s="40">
        <f t="shared" si="55"/>
        <v>0</v>
      </c>
      <c r="CN77" s="40">
        <f t="shared" si="55"/>
        <v>0</v>
      </c>
      <c r="CO77" s="40">
        <f t="shared" si="55"/>
        <v>0</v>
      </c>
      <c r="CP77" s="40">
        <f t="shared" si="55"/>
        <v>0</v>
      </c>
      <c r="CQ77" s="40">
        <f t="shared" si="55"/>
        <v>0</v>
      </c>
      <c r="CR77" s="40">
        <f t="shared" si="55"/>
        <v>0</v>
      </c>
      <c r="CS77" s="40">
        <f t="shared" si="55"/>
        <v>0</v>
      </c>
      <c r="CT77" s="40">
        <f t="shared" si="55"/>
        <v>0</v>
      </c>
      <c r="CU77" s="40">
        <f t="shared" si="55"/>
        <v>0</v>
      </c>
      <c r="CV77" s="40">
        <f t="shared" si="55"/>
        <v>0</v>
      </c>
      <c r="CW77" s="40">
        <f t="shared" si="55"/>
        <v>0</v>
      </c>
      <c r="CX77" s="40">
        <f t="shared" si="55"/>
        <v>0</v>
      </c>
      <c r="CY77" s="40">
        <f t="shared" si="55"/>
        <v>0</v>
      </c>
      <c r="CZ77" s="40">
        <f t="shared" si="55"/>
        <v>0</v>
      </c>
      <c r="DA77" s="40">
        <f t="shared" si="55"/>
        <v>0</v>
      </c>
      <c r="DB77" s="40">
        <f t="shared" si="55"/>
        <v>0</v>
      </c>
      <c r="DC77" s="40">
        <f t="shared" si="55"/>
        <v>0</v>
      </c>
      <c r="DD77" s="40">
        <f t="shared" si="55"/>
        <v>0</v>
      </c>
      <c r="DE77" s="40">
        <f t="shared" si="55"/>
        <v>0</v>
      </c>
      <c r="DF77" s="40">
        <f t="shared" si="55"/>
        <v>0</v>
      </c>
      <c r="DG77" s="40">
        <f t="shared" si="55"/>
        <v>0</v>
      </c>
      <c r="DH77" s="40">
        <f t="shared" si="55"/>
        <v>0</v>
      </c>
      <c r="DI77" s="40">
        <f t="shared" si="55"/>
        <v>0</v>
      </c>
      <c r="DJ77" s="40">
        <f t="shared" si="55"/>
        <v>0</v>
      </c>
    </row>
    <row r="78" spans="2:114" ht="14.25" customHeight="1">
      <c r="B78" s="2" t="str">
        <f t="shared" si="49"/>
        <v>Fees paid to Enter name</v>
      </c>
      <c r="E78" s="29">
        <f t="shared" si="50"/>
        <v>0</v>
      </c>
      <c r="G78" s="40">
        <f t="shared" si="55"/>
        <v>0</v>
      </c>
      <c r="H78" s="40">
        <f t="shared" si="55"/>
        <v>0</v>
      </c>
      <c r="I78" s="40">
        <f t="shared" si="55"/>
        <v>0</v>
      </c>
      <c r="J78" s="40">
        <f t="shared" si="55"/>
        <v>0</v>
      </c>
      <c r="K78" s="40">
        <f t="shared" si="55"/>
        <v>0</v>
      </c>
      <c r="L78" s="40">
        <f t="shared" si="55"/>
        <v>0</v>
      </c>
      <c r="M78" s="40">
        <f t="shared" si="55"/>
        <v>0</v>
      </c>
      <c r="N78" s="40">
        <f t="shared" si="55"/>
        <v>0</v>
      </c>
      <c r="O78" s="40">
        <f t="shared" si="55"/>
        <v>0</v>
      </c>
      <c r="P78" s="40">
        <f t="shared" si="55"/>
        <v>0</v>
      </c>
      <c r="Q78" s="40">
        <f t="shared" si="55"/>
        <v>0</v>
      </c>
      <c r="R78" s="40">
        <f t="shared" si="55"/>
        <v>0</v>
      </c>
      <c r="S78" s="40">
        <f t="shared" si="55"/>
        <v>0</v>
      </c>
      <c r="T78" s="40">
        <f t="shared" si="55"/>
        <v>0</v>
      </c>
      <c r="U78" s="40">
        <f t="shared" si="55"/>
        <v>0</v>
      </c>
      <c r="V78" s="40">
        <f t="shared" si="55"/>
        <v>0</v>
      </c>
      <c r="W78" s="40">
        <f t="shared" si="55"/>
        <v>0</v>
      </c>
      <c r="X78" s="40">
        <f t="shared" si="55"/>
        <v>0</v>
      </c>
      <c r="Y78" s="40">
        <f t="shared" si="55"/>
        <v>0</v>
      </c>
      <c r="Z78" s="40">
        <f t="shared" si="55"/>
        <v>0</v>
      </c>
      <c r="AA78" s="40">
        <f t="shared" si="55"/>
        <v>0</v>
      </c>
      <c r="AB78" s="40">
        <f t="shared" si="55"/>
        <v>0</v>
      </c>
      <c r="AC78" s="40">
        <f t="shared" si="55"/>
        <v>0</v>
      </c>
      <c r="AD78" s="40">
        <f t="shared" si="55"/>
        <v>0</v>
      </c>
      <c r="AE78" s="40">
        <f t="shared" si="55"/>
        <v>0</v>
      </c>
      <c r="AF78" s="40">
        <f t="shared" si="55"/>
        <v>0</v>
      </c>
      <c r="AG78" s="40">
        <f t="shared" si="55"/>
        <v>0</v>
      </c>
      <c r="AH78" s="40">
        <f t="shared" si="55"/>
        <v>0</v>
      </c>
      <c r="AI78" s="40">
        <f t="shared" si="55"/>
        <v>0</v>
      </c>
      <c r="AJ78" s="40">
        <f t="shared" si="55"/>
        <v>0</v>
      </c>
      <c r="AK78" s="40">
        <f t="shared" si="55"/>
        <v>0</v>
      </c>
      <c r="AL78" s="40">
        <f t="shared" si="55"/>
        <v>0</v>
      </c>
      <c r="AM78" s="40">
        <f t="shared" si="55"/>
        <v>0</v>
      </c>
      <c r="AN78" s="40">
        <f t="shared" si="55"/>
        <v>0</v>
      </c>
      <c r="AO78" s="40">
        <f t="shared" si="55"/>
        <v>0</v>
      </c>
      <c r="AP78" s="40">
        <f t="shared" si="55"/>
        <v>0</v>
      </c>
      <c r="AQ78" s="40">
        <f t="shared" si="55"/>
        <v>0</v>
      </c>
      <c r="AR78" s="40">
        <f t="shared" si="55"/>
        <v>0</v>
      </c>
      <c r="AS78" s="40">
        <f t="shared" si="55"/>
        <v>0</v>
      </c>
      <c r="AT78" s="40">
        <f t="shared" ref="AT78:DJ78" si="56">IF(AT$4&gt;=$C$9,AT46,0)</f>
        <v>0</v>
      </c>
      <c r="AU78" s="40">
        <f t="shared" si="56"/>
        <v>0</v>
      </c>
      <c r="AV78" s="40">
        <f t="shared" si="56"/>
        <v>0</v>
      </c>
      <c r="AW78" s="40">
        <f t="shared" si="56"/>
        <v>0</v>
      </c>
      <c r="AX78" s="40">
        <f t="shared" si="56"/>
        <v>0</v>
      </c>
      <c r="AY78" s="60">
        <f t="shared" si="56"/>
        <v>0</v>
      </c>
      <c r="AZ78" s="40">
        <f t="shared" si="56"/>
        <v>0</v>
      </c>
      <c r="BA78" s="40">
        <f t="shared" si="56"/>
        <v>0</v>
      </c>
      <c r="BB78" s="40">
        <f t="shared" si="56"/>
        <v>0</v>
      </c>
      <c r="BC78" s="40">
        <f t="shared" si="56"/>
        <v>0</v>
      </c>
      <c r="BD78" s="40">
        <f t="shared" si="56"/>
        <v>0</v>
      </c>
      <c r="BE78" s="40">
        <f t="shared" si="56"/>
        <v>0</v>
      </c>
      <c r="BF78" s="40">
        <f t="shared" si="56"/>
        <v>0</v>
      </c>
      <c r="BG78" s="40">
        <f t="shared" si="56"/>
        <v>0</v>
      </c>
      <c r="BH78" s="40">
        <f t="shared" si="56"/>
        <v>0</v>
      </c>
      <c r="BI78" s="40">
        <f t="shared" si="56"/>
        <v>0</v>
      </c>
      <c r="BJ78" s="40">
        <f t="shared" si="56"/>
        <v>0</v>
      </c>
      <c r="BK78" s="40">
        <f t="shared" si="56"/>
        <v>0</v>
      </c>
      <c r="BL78" s="40">
        <f t="shared" si="56"/>
        <v>0</v>
      </c>
      <c r="BM78" s="40">
        <f t="shared" si="56"/>
        <v>0</v>
      </c>
      <c r="BN78" s="40">
        <f t="shared" si="56"/>
        <v>0</v>
      </c>
      <c r="BO78" s="40">
        <f t="shared" si="56"/>
        <v>0</v>
      </c>
      <c r="BP78" s="40">
        <f t="shared" si="56"/>
        <v>0</v>
      </c>
      <c r="BQ78" s="40">
        <f t="shared" si="56"/>
        <v>0</v>
      </c>
      <c r="BR78" s="40">
        <f t="shared" si="56"/>
        <v>0</v>
      </c>
      <c r="BS78" s="40">
        <f t="shared" si="56"/>
        <v>0</v>
      </c>
      <c r="BT78" s="40">
        <f t="shared" si="56"/>
        <v>0</v>
      </c>
      <c r="BU78" s="40">
        <f t="shared" si="56"/>
        <v>0</v>
      </c>
      <c r="BV78" s="40">
        <f t="shared" si="56"/>
        <v>0</v>
      </c>
      <c r="BW78" s="40">
        <f t="shared" si="56"/>
        <v>0</v>
      </c>
      <c r="BX78" s="40">
        <f t="shared" si="56"/>
        <v>0</v>
      </c>
      <c r="BY78" s="40">
        <f t="shared" si="56"/>
        <v>0</v>
      </c>
      <c r="BZ78" s="40">
        <f t="shared" si="56"/>
        <v>0</v>
      </c>
      <c r="CA78" s="40">
        <f t="shared" si="56"/>
        <v>0</v>
      </c>
      <c r="CB78" s="40">
        <f t="shared" si="56"/>
        <v>0</v>
      </c>
      <c r="CC78" s="40">
        <f t="shared" si="56"/>
        <v>0</v>
      </c>
      <c r="CD78" s="40">
        <f t="shared" si="56"/>
        <v>0</v>
      </c>
      <c r="CE78" s="40">
        <f t="shared" si="56"/>
        <v>0</v>
      </c>
      <c r="CF78" s="40">
        <f t="shared" si="56"/>
        <v>0</v>
      </c>
      <c r="CG78" s="40">
        <f t="shared" si="56"/>
        <v>0</v>
      </c>
      <c r="CH78" s="40">
        <f t="shared" si="56"/>
        <v>0</v>
      </c>
      <c r="CI78" s="40">
        <f t="shared" si="56"/>
        <v>0</v>
      </c>
      <c r="CJ78" s="40">
        <f t="shared" si="56"/>
        <v>0</v>
      </c>
      <c r="CK78" s="40">
        <f t="shared" si="56"/>
        <v>0</v>
      </c>
      <c r="CL78" s="40">
        <f t="shared" si="56"/>
        <v>0</v>
      </c>
      <c r="CM78" s="40">
        <f t="shared" si="56"/>
        <v>0</v>
      </c>
      <c r="CN78" s="40">
        <f t="shared" si="56"/>
        <v>0</v>
      </c>
      <c r="CO78" s="40">
        <f t="shared" si="56"/>
        <v>0</v>
      </c>
      <c r="CP78" s="40">
        <f t="shared" si="56"/>
        <v>0</v>
      </c>
      <c r="CQ78" s="40">
        <f t="shared" si="56"/>
        <v>0</v>
      </c>
      <c r="CR78" s="40">
        <f t="shared" si="56"/>
        <v>0</v>
      </c>
      <c r="CS78" s="40">
        <f t="shared" si="56"/>
        <v>0</v>
      </c>
      <c r="CT78" s="40">
        <f t="shared" si="56"/>
        <v>0</v>
      </c>
      <c r="CU78" s="40">
        <f t="shared" si="56"/>
        <v>0</v>
      </c>
      <c r="CV78" s="40">
        <f t="shared" si="56"/>
        <v>0</v>
      </c>
      <c r="CW78" s="40">
        <f t="shared" si="56"/>
        <v>0</v>
      </c>
      <c r="CX78" s="40">
        <f t="shared" si="56"/>
        <v>0</v>
      </c>
      <c r="CY78" s="40">
        <f t="shared" si="56"/>
        <v>0</v>
      </c>
      <c r="CZ78" s="40">
        <f t="shared" si="56"/>
        <v>0</v>
      </c>
      <c r="DA78" s="40">
        <f t="shared" si="56"/>
        <v>0</v>
      </c>
      <c r="DB78" s="40">
        <f t="shared" si="56"/>
        <v>0</v>
      </c>
      <c r="DC78" s="40">
        <f t="shared" si="56"/>
        <v>0</v>
      </c>
      <c r="DD78" s="40">
        <f t="shared" si="56"/>
        <v>0</v>
      </c>
      <c r="DE78" s="40">
        <f t="shared" si="56"/>
        <v>0</v>
      </c>
      <c r="DF78" s="40">
        <f t="shared" si="56"/>
        <v>0</v>
      </c>
      <c r="DG78" s="40">
        <f t="shared" si="56"/>
        <v>0</v>
      </c>
      <c r="DH78" s="40">
        <f t="shared" si="56"/>
        <v>0</v>
      </c>
      <c r="DI78" s="40">
        <f t="shared" si="56"/>
        <v>0</v>
      </c>
      <c r="DJ78" s="40">
        <f t="shared" si="56"/>
        <v>0</v>
      </c>
    </row>
    <row r="79" spans="2:114" ht="14.25" customHeight="1">
      <c r="B79" s="2" t="str">
        <f t="shared" si="49"/>
        <v>Fees paid to Enter name</v>
      </c>
      <c r="E79" s="29">
        <f t="shared" si="50"/>
        <v>0</v>
      </c>
      <c r="G79" s="40">
        <f t="shared" ref="G79:DJ79" si="57">IF(G$4&gt;=$C$9,G47,0)</f>
        <v>0</v>
      </c>
      <c r="H79" s="40">
        <f t="shared" si="57"/>
        <v>0</v>
      </c>
      <c r="I79" s="40">
        <f t="shared" si="57"/>
        <v>0</v>
      </c>
      <c r="J79" s="40">
        <f t="shared" si="57"/>
        <v>0</v>
      </c>
      <c r="K79" s="40">
        <f t="shared" si="57"/>
        <v>0</v>
      </c>
      <c r="L79" s="40">
        <f t="shared" si="57"/>
        <v>0</v>
      </c>
      <c r="M79" s="40">
        <f t="shared" si="57"/>
        <v>0</v>
      </c>
      <c r="N79" s="40">
        <f t="shared" si="57"/>
        <v>0</v>
      </c>
      <c r="O79" s="40">
        <f t="shared" si="57"/>
        <v>0</v>
      </c>
      <c r="P79" s="40">
        <f t="shared" si="57"/>
        <v>0</v>
      </c>
      <c r="Q79" s="40">
        <f t="shared" si="57"/>
        <v>0</v>
      </c>
      <c r="R79" s="40">
        <f t="shared" si="57"/>
        <v>0</v>
      </c>
      <c r="S79" s="40">
        <f t="shared" si="57"/>
        <v>0</v>
      </c>
      <c r="T79" s="40">
        <f t="shared" si="57"/>
        <v>0</v>
      </c>
      <c r="U79" s="40">
        <f t="shared" si="57"/>
        <v>0</v>
      </c>
      <c r="V79" s="40">
        <f t="shared" si="57"/>
        <v>0</v>
      </c>
      <c r="W79" s="40">
        <f t="shared" si="57"/>
        <v>0</v>
      </c>
      <c r="X79" s="40">
        <f t="shared" si="57"/>
        <v>0</v>
      </c>
      <c r="Y79" s="40">
        <f t="shared" si="57"/>
        <v>0</v>
      </c>
      <c r="Z79" s="40">
        <f t="shared" si="57"/>
        <v>0</v>
      </c>
      <c r="AA79" s="40">
        <f t="shared" si="57"/>
        <v>0</v>
      </c>
      <c r="AB79" s="40">
        <f t="shared" si="57"/>
        <v>0</v>
      </c>
      <c r="AC79" s="40">
        <f t="shared" si="57"/>
        <v>0</v>
      </c>
      <c r="AD79" s="40">
        <f t="shared" si="57"/>
        <v>0</v>
      </c>
      <c r="AE79" s="40">
        <f t="shared" si="57"/>
        <v>0</v>
      </c>
      <c r="AF79" s="40">
        <f t="shared" si="57"/>
        <v>0</v>
      </c>
      <c r="AG79" s="40">
        <f t="shared" si="57"/>
        <v>0</v>
      </c>
      <c r="AH79" s="40">
        <f t="shared" si="57"/>
        <v>0</v>
      </c>
      <c r="AI79" s="40">
        <f t="shared" si="57"/>
        <v>0</v>
      </c>
      <c r="AJ79" s="40">
        <f t="shared" si="57"/>
        <v>0</v>
      </c>
      <c r="AK79" s="40">
        <f t="shared" si="57"/>
        <v>0</v>
      </c>
      <c r="AL79" s="40">
        <f t="shared" si="57"/>
        <v>0</v>
      </c>
      <c r="AM79" s="40">
        <f t="shared" si="57"/>
        <v>0</v>
      </c>
      <c r="AN79" s="40">
        <f t="shared" si="57"/>
        <v>0</v>
      </c>
      <c r="AO79" s="40">
        <f t="shared" si="57"/>
        <v>0</v>
      </c>
      <c r="AP79" s="40">
        <f t="shared" si="57"/>
        <v>0</v>
      </c>
      <c r="AQ79" s="40">
        <f t="shared" si="57"/>
        <v>0</v>
      </c>
      <c r="AR79" s="40">
        <f t="shared" si="57"/>
        <v>0</v>
      </c>
      <c r="AS79" s="40">
        <f t="shared" si="57"/>
        <v>0</v>
      </c>
      <c r="AT79" s="40">
        <f t="shared" si="57"/>
        <v>0</v>
      </c>
      <c r="AU79" s="40">
        <f t="shared" si="57"/>
        <v>0</v>
      </c>
      <c r="AV79" s="40">
        <f t="shared" si="57"/>
        <v>0</v>
      </c>
      <c r="AW79" s="40">
        <f t="shared" si="57"/>
        <v>0</v>
      </c>
      <c r="AX79" s="40">
        <f t="shared" si="57"/>
        <v>0</v>
      </c>
      <c r="AY79" s="60">
        <f t="shared" si="57"/>
        <v>0</v>
      </c>
      <c r="AZ79" s="40">
        <f t="shared" si="57"/>
        <v>0</v>
      </c>
      <c r="BA79" s="40">
        <f t="shared" si="57"/>
        <v>0</v>
      </c>
      <c r="BB79" s="40">
        <f t="shared" si="57"/>
        <v>0</v>
      </c>
      <c r="BC79" s="40">
        <f t="shared" si="57"/>
        <v>0</v>
      </c>
      <c r="BD79" s="40">
        <f t="shared" si="57"/>
        <v>0</v>
      </c>
      <c r="BE79" s="40">
        <f t="shared" si="57"/>
        <v>0</v>
      </c>
      <c r="BF79" s="40">
        <f t="shared" si="57"/>
        <v>0</v>
      </c>
      <c r="BG79" s="40">
        <f t="shared" si="57"/>
        <v>0</v>
      </c>
      <c r="BH79" s="40">
        <f t="shared" si="57"/>
        <v>0</v>
      </c>
      <c r="BI79" s="40">
        <f t="shared" si="57"/>
        <v>0</v>
      </c>
      <c r="BJ79" s="40">
        <f t="shared" si="57"/>
        <v>0</v>
      </c>
      <c r="BK79" s="40">
        <f t="shared" si="57"/>
        <v>0</v>
      </c>
      <c r="BL79" s="40">
        <f t="shared" si="57"/>
        <v>0</v>
      </c>
      <c r="BM79" s="40">
        <f t="shared" si="57"/>
        <v>0</v>
      </c>
      <c r="BN79" s="40">
        <f t="shared" si="57"/>
        <v>0</v>
      </c>
      <c r="BO79" s="40">
        <f t="shared" si="57"/>
        <v>0</v>
      </c>
      <c r="BP79" s="40">
        <f t="shared" si="57"/>
        <v>0</v>
      </c>
      <c r="BQ79" s="40">
        <f t="shared" si="57"/>
        <v>0</v>
      </c>
      <c r="BR79" s="40">
        <f t="shared" si="57"/>
        <v>0</v>
      </c>
      <c r="BS79" s="40">
        <f t="shared" si="57"/>
        <v>0</v>
      </c>
      <c r="BT79" s="40">
        <f t="shared" si="57"/>
        <v>0</v>
      </c>
      <c r="BU79" s="40">
        <f t="shared" si="57"/>
        <v>0</v>
      </c>
      <c r="BV79" s="40">
        <f t="shared" si="57"/>
        <v>0</v>
      </c>
      <c r="BW79" s="40">
        <f t="shared" si="57"/>
        <v>0</v>
      </c>
      <c r="BX79" s="40">
        <f t="shared" si="57"/>
        <v>0</v>
      </c>
      <c r="BY79" s="40">
        <f t="shared" si="57"/>
        <v>0</v>
      </c>
      <c r="BZ79" s="40">
        <f t="shared" si="57"/>
        <v>0</v>
      </c>
      <c r="CA79" s="40">
        <f t="shared" si="57"/>
        <v>0</v>
      </c>
      <c r="CB79" s="40">
        <f t="shared" si="57"/>
        <v>0</v>
      </c>
      <c r="CC79" s="40">
        <f t="shared" si="57"/>
        <v>0</v>
      </c>
      <c r="CD79" s="40">
        <f t="shared" si="57"/>
        <v>0</v>
      </c>
      <c r="CE79" s="40">
        <f t="shared" si="57"/>
        <v>0</v>
      </c>
      <c r="CF79" s="40">
        <f t="shared" si="57"/>
        <v>0</v>
      </c>
      <c r="CG79" s="40">
        <f t="shared" si="57"/>
        <v>0</v>
      </c>
      <c r="CH79" s="40">
        <f t="shared" si="57"/>
        <v>0</v>
      </c>
      <c r="CI79" s="40">
        <f t="shared" si="57"/>
        <v>0</v>
      </c>
      <c r="CJ79" s="40">
        <f t="shared" si="57"/>
        <v>0</v>
      </c>
      <c r="CK79" s="40">
        <f t="shared" si="57"/>
        <v>0</v>
      </c>
      <c r="CL79" s="40">
        <f t="shared" si="57"/>
        <v>0</v>
      </c>
      <c r="CM79" s="40">
        <f t="shared" si="57"/>
        <v>0</v>
      </c>
      <c r="CN79" s="40">
        <f t="shared" si="57"/>
        <v>0</v>
      </c>
      <c r="CO79" s="40">
        <f t="shared" si="57"/>
        <v>0</v>
      </c>
      <c r="CP79" s="40">
        <f t="shared" si="57"/>
        <v>0</v>
      </c>
      <c r="CQ79" s="40">
        <f t="shared" si="57"/>
        <v>0</v>
      </c>
      <c r="CR79" s="40">
        <f t="shared" si="57"/>
        <v>0</v>
      </c>
      <c r="CS79" s="40">
        <f t="shared" si="57"/>
        <v>0</v>
      </c>
      <c r="CT79" s="40">
        <f t="shared" si="57"/>
        <v>0</v>
      </c>
      <c r="CU79" s="40">
        <f t="shared" si="57"/>
        <v>0</v>
      </c>
      <c r="CV79" s="40">
        <f t="shared" si="57"/>
        <v>0</v>
      </c>
      <c r="CW79" s="40">
        <f t="shared" si="57"/>
        <v>0</v>
      </c>
      <c r="CX79" s="40">
        <f t="shared" si="57"/>
        <v>0</v>
      </c>
      <c r="CY79" s="40">
        <f t="shared" si="57"/>
        <v>0</v>
      </c>
      <c r="CZ79" s="40">
        <f t="shared" si="57"/>
        <v>0</v>
      </c>
      <c r="DA79" s="40">
        <f t="shared" si="57"/>
        <v>0</v>
      </c>
      <c r="DB79" s="40">
        <f t="shared" si="57"/>
        <v>0</v>
      </c>
      <c r="DC79" s="40">
        <f t="shared" si="57"/>
        <v>0</v>
      </c>
      <c r="DD79" s="40">
        <f t="shared" si="57"/>
        <v>0</v>
      </c>
      <c r="DE79" s="40">
        <f t="shared" si="57"/>
        <v>0</v>
      </c>
      <c r="DF79" s="40">
        <f t="shared" si="57"/>
        <v>0</v>
      </c>
      <c r="DG79" s="40">
        <f t="shared" si="57"/>
        <v>0</v>
      </c>
      <c r="DH79" s="40">
        <f t="shared" si="57"/>
        <v>0</v>
      </c>
      <c r="DI79" s="40">
        <f t="shared" si="57"/>
        <v>0</v>
      </c>
      <c r="DJ79" s="40">
        <f t="shared" si="57"/>
        <v>0</v>
      </c>
    </row>
    <row r="80" spans="2:114" ht="14.25" customHeight="1">
      <c r="B80" s="1" t="s">
        <v>66</v>
      </c>
      <c r="C80" s="1"/>
      <c r="D80" s="1"/>
      <c r="E80" s="31">
        <f t="shared" si="50"/>
        <v>34542.968112266826</v>
      </c>
      <c r="F80" s="1"/>
      <c r="G80" s="32">
        <f t="shared" ref="G80:DJ80" si="58">SUM(G70:G79)</f>
        <v>0</v>
      </c>
      <c r="H80" s="32">
        <f t="shared" si="58"/>
        <v>0</v>
      </c>
      <c r="I80" s="32">
        <f t="shared" si="58"/>
        <v>0</v>
      </c>
      <c r="J80" s="32">
        <f t="shared" si="58"/>
        <v>0</v>
      </c>
      <c r="K80" s="32">
        <f t="shared" si="58"/>
        <v>0</v>
      </c>
      <c r="L80" s="32">
        <f t="shared" si="58"/>
        <v>0</v>
      </c>
      <c r="M80" s="32">
        <f t="shared" si="58"/>
        <v>0</v>
      </c>
      <c r="N80" s="32">
        <f t="shared" si="58"/>
        <v>0</v>
      </c>
      <c r="O80" s="32">
        <f t="shared" si="58"/>
        <v>0</v>
      </c>
      <c r="P80" s="32">
        <f t="shared" si="58"/>
        <v>0</v>
      </c>
      <c r="Q80" s="32">
        <f t="shared" si="58"/>
        <v>0</v>
      </c>
      <c r="R80" s="32">
        <f t="shared" si="58"/>
        <v>0</v>
      </c>
      <c r="S80" s="32">
        <f t="shared" si="58"/>
        <v>0</v>
      </c>
      <c r="T80" s="32">
        <f t="shared" si="58"/>
        <v>0</v>
      </c>
      <c r="U80" s="32">
        <f t="shared" si="58"/>
        <v>0</v>
      </c>
      <c r="V80" s="32">
        <f t="shared" si="58"/>
        <v>0</v>
      </c>
      <c r="W80" s="32">
        <f t="shared" si="58"/>
        <v>0</v>
      </c>
      <c r="X80" s="32">
        <f t="shared" si="58"/>
        <v>0</v>
      </c>
      <c r="Y80" s="32">
        <f t="shared" si="58"/>
        <v>0</v>
      </c>
      <c r="Z80" s="32">
        <f t="shared" si="58"/>
        <v>0</v>
      </c>
      <c r="AA80" s="32">
        <f t="shared" si="58"/>
        <v>0</v>
      </c>
      <c r="AB80" s="32">
        <f t="shared" si="58"/>
        <v>0</v>
      </c>
      <c r="AC80" s="32">
        <f t="shared" si="58"/>
        <v>0</v>
      </c>
      <c r="AD80" s="32">
        <f t="shared" si="58"/>
        <v>0</v>
      </c>
      <c r="AE80" s="32">
        <f t="shared" si="58"/>
        <v>0</v>
      </c>
      <c r="AF80" s="32">
        <f t="shared" si="58"/>
        <v>0</v>
      </c>
      <c r="AG80" s="32">
        <f t="shared" si="58"/>
        <v>0</v>
      </c>
      <c r="AH80" s="32">
        <f t="shared" si="58"/>
        <v>0</v>
      </c>
      <c r="AI80" s="32">
        <f t="shared" si="58"/>
        <v>0</v>
      </c>
      <c r="AJ80" s="32">
        <f t="shared" si="58"/>
        <v>0</v>
      </c>
      <c r="AK80" s="32">
        <f t="shared" si="58"/>
        <v>0</v>
      </c>
      <c r="AL80" s="32">
        <f t="shared" si="58"/>
        <v>0</v>
      </c>
      <c r="AM80" s="32">
        <f t="shared" si="58"/>
        <v>0</v>
      </c>
      <c r="AN80" s="32">
        <f t="shared" si="58"/>
        <v>0</v>
      </c>
      <c r="AO80" s="32">
        <f t="shared" si="58"/>
        <v>0</v>
      </c>
      <c r="AP80" s="32">
        <f t="shared" si="58"/>
        <v>0</v>
      </c>
      <c r="AQ80" s="32">
        <f t="shared" si="58"/>
        <v>0</v>
      </c>
      <c r="AR80" s="32">
        <f t="shared" si="58"/>
        <v>0</v>
      </c>
      <c r="AS80" s="32">
        <f t="shared" si="58"/>
        <v>0</v>
      </c>
      <c r="AT80" s="32">
        <f t="shared" si="58"/>
        <v>0</v>
      </c>
      <c r="AU80" s="32">
        <f t="shared" si="58"/>
        <v>0</v>
      </c>
      <c r="AV80" s="32">
        <f t="shared" si="58"/>
        <v>0</v>
      </c>
      <c r="AW80" s="32">
        <f t="shared" si="58"/>
        <v>0</v>
      </c>
      <c r="AX80" s="32">
        <f t="shared" si="58"/>
        <v>0</v>
      </c>
      <c r="AY80" s="56">
        <f t="shared" si="58"/>
        <v>0</v>
      </c>
      <c r="AZ80" s="32">
        <f t="shared" si="58"/>
        <v>654.07300999999757</v>
      </c>
      <c r="BA80" s="32">
        <f t="shared" si="58"/>
        <v>654.05623152180681</v>
      </c>
      <c r="BB80" s="32">
        <f t="shared" si="58"/>
        <v>646.14082080000003</v>
      </c>
      <c r="BC80" s="32">
        <f t="shared" si="58"/>
        <v>606.58122738985196</v>
      </c>
      <c r="BD80" s="32">
        <f t="shared" si="58"/>
        <v>656.27358879999997</v>
      </c>
      <c r="BE80" s="32">
        <f t="shared" si="58"/>
        <v>647.83369315459834</v>
      </c>
      <c r="BF80" s="32">
        <f t="shared" si="58"/>
        <v>817.45720825872877</v>
      </c>
      <c r="BG80" s="32">
        <f t="shared" si="58"/>
        <v>884.02535331664944</v>
      </c>
      <c r="BH80" s="32">
        <f t="shared" si="58"/>
        <v>890.93580032262958</v>
      </c>
      <c r="BI80" s="32">
        <f t="shared" si="58"/>
        <v>838.79007963506058</v>
      </c>
      <c r="BJ80" s="32">
        <f t="shared" si="58"/>
        <v>722.64223441852482</v>
      </c>
      <c r="BK80" s="32">
        <f t="shared" si="58"/>
        <v>425.04935387653734</v>
      </c>
      <c r="BL80" s="32">
        <f t="shared" si="58"/>
        <v>696.01197762904849</v>
      </c>
      <c r="BM80" s="32">
        <f t="shared" si="58"/>
        <v>315.827128112889</v>
      </c>
      <c r="BN80" s="32">
        <f t="shared" si="58"/>
        <v>704.63353327978825</v>
      </c>
      <c r="BO80" s="32">
        <f t="shared" si="58"/>
        <v>372.14809456374968</v>
      </c>
      <c r="BP80" s="32">
        <f t="shared" si="58"/>
        <v>699.4070015676582</v>
      </c>
      <c r="BQ80" s="32">
        <f t="shared" si="58"/>
        <v>280.37937006157057</v>
      </c>
      <c r="BR80" s="32">
        <f t="shared" si="58"/>
        <v>705.63354403965172</v>
      </c>
      <c r="BS80" s="32">
        <f t="shared" si="58"/>
        <v>361.01256352804171</v>
      </c>
      <c r="BT80" s="32">
        <f t="shared" si="58"/>
        <v>699.19382580221441</v>
      </c>
      <c r="BU80" s="32">
        <f t="shared" si="58"/>
        <v>343.56923115563256</v>
      </c>
      <c r="BV80" s="32">
        <f t="shared" si="58"/>
        <v>729.2836400336962</v>
      </c>
      <c r="BW80" s="32">
        <f t="shared" si="58"/>
        <v>305.52150873883301</v>
      </c>
      <c r="BX80" s="32">
        <f t="shared" si="58"/>
        <v>805.78820915742631</v>
      </c>
      <c r="BY80" s="32">
        <f t="shared" si="58"/>
        <v>235.02976986597446</v>
      </c>
      <c r="BZ80" s="32">
        <f t="shared" si="58"/>
        <v>844.85584547027815</v>
      </c>
      <c r="CA80" s="32">
        <f t="shared" si="58"/>
        <v>232.34763078477744</v>
      </c>
      <c r="CB80" s="32">
        <f t="shared" si="58"/>
        <v>965.25455906199863</v>
      </c>
      <c r="CC80" s="32">
        <f t="shared" si="58"/>
        <v>127.14038382919924</v>
      </c>
      <c r="CD80" s="32">
        <f t="shared" si="58"/>
        <v>1073.8371912273733</v>
      </c>
      <c r="CE80" s="32">
        <f t="shared" si="58"/>
        <v>374.4057272270951</v>
      </c>
      <c r="CF80" s="32">
        <f t="shared" si="58"/>
        <v>1100.8435772055632</v>
      </c>
      <c r="CG80" s="32">
        <f t="shared" si="58"/>
        <v>6223.8978407293434</v>
      </c>
      <c r="CH80" s="32">
        <f t="shared" si="58"/>
        <v>4593.7518466980328</v>
      </c>
      <c r="CI80" s="32">
        <f t="shared" si="58"/>
        <v>3303.035711045894</v>
      </c>
      <c r="CJ80" s="32">
        <f t="shared" si="58"/>
        <v>6.2997999567116105</v>
      </c>
      <c r="CK80" s="32">
        <f t="shared" si="58"/>
        <v>0</v>
      </c>
      <c r="CL80" s="32">
        <f t="shared" si="58"/>
        <v>0</v>
      </c>
      <c r="CM80" s="32">
        <f t="shared" si="58"/>
        <v>0</v>
      </c>
      <c r="CN80" s="32">
        <f t="shared" si="58"/>
        <v>0</v>
      </c>
      <c r="CO80" s="32">
        <f t="shared" si="58"/>
        <v>0</v>
      </c>
      <c r="CP80" s="32">
        <f t="shared" si="58"/>
        <v>0</v>
      </c>
      <c r="CQ80" s="32">
        <f t="shared" si="58"/>
        <v>0</v>
      </c>
      <c r="CR80" s="32">
        <f t="shared" si="58"/>
        <v>0</v>
      </c>
      <c r="CS80" s="32">
        <f t="shared" si="58"/>
        <v>0</v>
      </c>
      <c r="CT80" s="32">
        <f t="shared" si="58"/>
        <v>0</v>
      </c>
      <c r="CU80" s="32">
        <f t="shared" si="58"/>
        <v>0</v>
      </c>
      <c r="CV80" s="32">
        <f t="shared" si="58"/>
        <v>0</v>
      </c>
      <c r="CW80" s="32">
        <f t="shared" si="58"/>
        <v>0</v>
      </c>
      <c r="CX80" s="32">
        <f t="shared" si="58"/>
        <v>0</v>
      </c>
      <c r="CY80" s="32">
        <f t="shared" si="58"/>
        <v>0</v>
      </c>
      <c r="CZ80" s="32">
        <f t="shared" si="58"/>
        <v>0</v>
      </c>
      <c r="DA80" s="32">
        <f t="shared" si="58"/>
        <v>0</v>
      </c>
      <c r="DB80" s="32">
        <f t="shared" si="58"/>
        <v>0</v>
      </c>
      <c r="DC80" s="32">
        <f t="shared" si="58"/>
        <v>0</v>
      </c>
      <c r="DD80" s="32">
        <f t="shared" si="58"/>
        <v>0</v>
      </c>
      <c r="DE80" s="32">
        <f t="shared" si="58"/>
        <v>0</v>
      </c>
      <c r="DF80" s="32">
        <f t="shared" si="58"/>
        <v>0</v>
      </c>
      <c r="DG80" s="32">
        <f t="shared" si="58"/>
        <v>0</v>
      </c>
      <c r="DH80" s="32">
        <f t="shared" si="58"/>
        <v>0</v>
      </c>
      <c r="DI80" s="32">
        <f t="shared" si="58"/>
        <v>0</v>
      </c>
      <c r="DJ80" s="32">
        <f t="shared" si="58"/>
        <v>0</v>
      </c>
    </row>
    <row r="81" spans="2:114" ht="14.25" customHeight="1">
      <c r="E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c r="CT81" s="29"/>
      <c r="CU81" s="29"/>
      <c r="CV81" s="29"/>
      <c r="CW81" s="29"/>
      <c r="CX81" s="29"/>
      <c r="CY81" s="29"/>
      <c r="CZ81" s="29"/>
      <c r="DA81" s="29"/>
      <c r="DB81" s="29"/>
      <c r="DC81" s="29"/>
      <c r="DD81" s="29"/>
      <c r="DE81" s="29"/>
      <c r="DF81" s="29"/>
      <c r="DG81" s="29"/>
      <c r="DH81" s="29"/>
      <c r="DI81" s="29"/>
      <c r="DJ81" s="29"/>
    </row>
    <row r="82" spans="2:114" ht="14.25" customHeight="1">
      <c r="B82" s="1" t="s">
        <v>84</v>
      </c>
      <c r="E82" s="2" t="b">
        <f>SUM(E80,E66)=E48</f>
        <v>1</v>
      </c>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c r="DG82" s="29"/>
      <c r="DH82" s="29"/>
      <c r="DI82" s="29"/>
      <c r="DJ82" s="29"/>
    </row>
    <row r="83" spans="2:114" ht="14.25" customHeight="1">
      <c r="E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c r="CZ83" s="29"/>
      <c r="DA83" s="29"/>
      <c r="DB83" s="29"/>
      <c r="DC83" s="29"/>
      <c r="DD83" s="29"/>
      <c r="DE83" s="29"/>
      <c r="DF83" s="29"/>
      <c r="DG83" s="29"/>
      <c r="DH83" s="29"/>
      <c r="DI83" s="29"/>
      <c r="DJ83" s="29"/>
    </row>
    <row r="84" spans="2:114" ht="14.25" customHeight="1">
      <c r="B84" s="1" t="s">
        <v>85</v>
      </c>
      <c r="E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c r="CH84" s="29"/>
      <c r="CI84" s="29"/>
      <c r="CJ84" s="29"/>
      <c r="CK84" s="29"/>
      <c r="CL84" s="29"/>
      <c r="CM84" s="29"/>
      <c r="CN84" s="29"/>
      <c r="CO84" s="29"/>
      <c r="CP84" s="29"/>
      <c r="CQ84" s="29"/>
      <c r="CR84" s="29"/>
      <c r="CS84" s="29"/>
      <c r="CT84" s="29"/>
      <c r="CU84" s="29"/>
      <c r="CV84" s="29"/>
      <c r="CW84" s="29"/>
      <c r="CX84" s="29"/>
      <c r="CY84" s="29"/>
      <c r="CZ84" s="29"/>
      <c r="DA84" s="29"/>
      <c r="DB84" s="29"/>
      <c r="DC84" s="29"/>
      <c r="DD84" s="29"/>
      <c r="DE84" s="29"/>
      <c r="DF84" s="29"/>
      <c r="DG84" s="29"/>
      <c r="DH84" s="29"/>
      <c r="DI84" s="29"/>
      <c r="DJ84" s="29"/>
    </row>
    <row r="85" spans="2:114" ht="14.25" customHeight="1">
      <c r="B85" s="1"/>
      <c r="E85" s="29"/>
      <c r="G85" s="29"/>
      <c r="H85" s="29"/>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c r="DJ85" s="29"/>
    </row>
    <row r="86" spans="2:114" ht="14.25" customHeight="1">
      <c r="B86" s="2" t="s">
        <v>86</v>
      </c>
      <c r="E86" s="29">
        <f t="shared" ref="E86:E88" si="59">SUM(G86:DJ86)</f>
        <v>-10693.782219999999</v>
      </c>
      <c r="G86" s="40">
        <f t="shared" ref="G86:DJ86" si="60">G31</f>
        <v>-0.1</v>
      </c>
      <c r="H86" s="40">
        <f t="shared" si="60"/>
        <v>0</v>
      </c>
      <c r="I86" s="40">
        <f t="shared" si="60"/>
        <v>0</v>
      </c>
      <c r="J86" s="40">
        <f t="shared" si="60"/>
        <v>0</v>
      </c>
      <c r="K86" s="40">
        <f t="shared" si="60"/>
        <v>0</v>
      </c>
      <c r="L86" s="40">
        <f t="shared" si="60"/>
        <v>0</v>
      </c>
      <c r="M86" s="40">
        <f t="shared" si="60"/>
        <v>0</v>
      </c>
      <c r="N86" s="40">
        <f t="shared" si="60"/>
        <v>0</v>
      </c>
      <c r="O86" s="40">
        <f t="shared" si="60"/>
        <v>0</v>
      </c>
      <c r="P86" s="40">
        <f t="shared" si="60"/>
        <v>0</v>
      </c>
      <c r="Q86" s="40">
        <f t="shared" si="60"/>
        <v>0</v>
      </c>
      <c r="R86" s="40">
        <f t="shared" si="60"/>
        <v>0</v>
      </c>
      <c r="S86" s="40">
        <f t="shared" si="60"/>
        <v>0</v>
      </c>
      <c r="T86" s="40">
        <f t="shared" si="60"/>
        <v>0</v>
      </c>
      <c r="U86" s="40">
        <f t="shared" si="60"/>
        <v>0</v>
      </c>
      <c r="V86" s="40">
        <f t="shared" si="60"/>
        <v>0</v>
      </c>
      <c r="W86" s="40">
        <f t="shared" si="60"/>
        <v>0</v>
      </c>
      <c r="X86" s="40">
        <f t="shared" si="60"/>
        <v>0</v>
      </c>
      <c r="Y86" s="40">
        <f t="shared" si="60"/>
        <v>0</v>
      </c>
      <c r="Z86" s="40">
        <f t="shared" si="60"/>
        <v>0</v>
      </c>
      <c r="AA86" s="40">
        <f t="shared" si="60"/>
        <v>0</v>
      </c>
      <c r="AB86" s="40">
        <f t="shared" si="60"/>
        <v>0</v>
      </c>
      <c r="AC86" s="40">
        <f t="shared" si="60"/>
        <v>0</v>
      </c>
      <c r="AD86" s="40">
        <f t="shared" si="60"/>
        <v>0</v>
      </c>
      <c r="AE86" s="40">
        <f t="shared" si="60"/>
        <v>0</v>
      </c>
      <c r="AF86" s="40">
        <f t="shared" si="60"/>
        <v>0</v>
      </c>
      <c r="AG86" s="40">
        <f t="shared" si="60"/>
        <v>-2.206</v>
      </c>
      <c r="AH86" s="40">
        <f t="shared" si="60"/>
        <v>-1821.9970000000001</v>
      </c>
      <c r="AI86" s="40">
        <f t="shared" si="60"/>
        <v>-1673.9586199999999</v>
      </c>
      <c r="AJ86" s="40">
        <f t="shared" si="60"/>
        <v>-7097.9778700000006</v>
      </c>
      <c r="AK86" s="40">
        <f t="shared" si="60"/>
        <v>-97.542729999999992</v>
      </c>
      <c r="AL86" s="40">
        <f t="shared" si="60"/>
        <v>0</v>
      </c>
      <c r="AM86" s="40">
        <f t="shared" si="60"/>
        <v>0</v>
      </c>
      <c r="AN86" s="40">
        <f t="shared" si="60"/>
        <v>0</v>
      </c>
      <c r="AO86" s="40">
        <f t="shared" si="60"/>
        <v>0</v>
      </c>
      <c r="AP86" s="40">
        <f t="shared" si="60"/>
        <v>0</v>
      </c>
      <c r="AQ86" s="40">
        <f t="shared" si="60"/>
        <v>0</v>
      </c>
      <c r="AR86" s="40">
        <f t="shared" si="60"/>
        <v>0</v>
      </c>
      <c r="AS86" s="40">
        <f t="shared" si="60"/>
        <v>0</v>
      </c>
      <c r="AT86" s="40">
        <f t="shared" si="60"/>
        <v>0</v>
      </c>
      <c r="AU86" s="40">
        <f t="shared" si="60"/>
        <v>0</v>
      </c>
      <c r="AV86" s="40">
        <f t="shared" si="60"/>
        <v>0</v>
      </c>
      <c r="AW86" s="40">
        <f t="shared" si="60"/>
        <v>0</v>
      </c>
      <c r="AX86" s="40">
        <f t="shared" si="60"/>
        <v>0</v>
      </c>
      <c r="AY86" s="60">
        <f t="shared" si="60"/>
        <v>0</v>
      </c>
      <c r="AZ86" s="40">
        <f t="shared" si="60"/>
        <v>0</v>
      </c>
      <c r="BA86" s="40">
        <f t="shared" si="60"/>
        <v>0</v>
      </c>
      <c r="BB86" s="40">
        <f t="shared" si="60"/>
        <v>0</v>
      </c>
      <c r="BC86" s="40">
        <f t="shared" si="60"/>
        <v>0</v>
      </c>
      <c r="BD86" s="40">
        <f t="shared" si="60"/>
        <v>0</v>
      </c>
      <c r="BE86" s="40">
        <f t="shared" si="60"/>
        <v>0</v>
      </c>
      <c r="BF86" s="40">
        <f t="shared" si="60"/>
        <v>0</v>
      </c>
      <c r="BG86" s="40">
        <f t="shared" si="60"/>
        <v>0</v>
      </c>
      <c r="BH86" s="40">
        <f t="shared" si="60"/>
        <v>0</v>
      </c>
      <c r="BI86" s="40">
        <f t="shared" si="60"/>
        <v>0</v>
      </c>
      <c r="BJ86" s="40">
        <f t="shared" si="60"/>
        <v>0</v>
      </c>
      <c r="BK86" s="40">
        <f t="shared" si="60"/>
        <v>0</v>
      </c>
      <c r="BL86" s="40">
        <f t="shared" si="60"/>
        <v>0</v>
      </c>
      <c r="BM86" s="40">
        <f t="shared" si="60"/>
        <v>0</v>
      </c>
      <c r="BN86" s="40">
        <f t="shared" si="60"/>
        <v>0</v>
      </c>
      <c r="BO86" s="40">
        <f t="shared" si="60"/>
        <v>0</v>
      </c>
      <c r="BP86" s="40">
        <f t="shared" si="60"/>
        <v>0</v>
      </c>
      <c r="BQ86" s="40">
        <f t="shared" si="60"/>
        <v>0</v>
      </c>
      <c r="BR86" s="40">
        <f t="shared" si="60"/>
        <v>0</v>
      </c>
      <c r="BS86" s="40">
        <f t="shared" si="60"/>
        <v>0</v>
      </c>
      <c r="BT86" s="40">
        <f t="shared" si="60"/>
        <v>0</v>
      </c>
      <c r="BU86" s="40">
        <f t="shared" si="60"/>
        <v>0</v>
      </c>
      <c r="BV86" s="40">
        <f t="shared" si="60"/>
        <v>0</v>
      </c>
      <c r="BW86" s="40">
        <f t="shared" si="60"/>
        <v>0</v>
      </c>
      <c r="BX86" s="40">
        <f t="shared" si="60"/>
        <v>0</v>
      </c>
      <c r="BY86" s="40">
        <f t="shared" si="60"/>
        <v>0</v>
      </c>
      <c r="BZ86" s="40">
        <f t="shared" si="60"/>
        <v>0</v>
      </c>
      <c r="CA86" s="40">
        <f t="shared" si="60"/>
        <v>0</v>
      </c>
      <c r="CB86" s="40">
        <f t="shared" si="60"/>
        <v>0</v>
      </c>
      <c r="CC86" s="40">
        <f t="shared" si="60"/>
        <v>0</v>
      </c>
      <c r="CD86" s="40">
        <f t="shared" si="60"/>
        <v>0</v>
      </c>
      <c r="CE86" s="40">
        <f t="shared" si="60"/>
        <v>0</v>
      </c>
      <c r="CF86" s="40">
        <f t="shared" si="60"/>
        <v>0</v>
      </c>
      <c r="CG86" s="40">
        <f t="shared" si="60"/>
        <v>0</v>
      </c>
      <c r="CH86" s="40">
        <f t="shared" si="60"/>
        <v>0</v>
      </c>
      <c r="CI86" s="40">
        <f t="shared" si="60"/>
        <v>0</v>
      </c>
      <c r="CJ86" s="40">
        <f t="shared" si="60"/>
        <v>0</v>
      </c>
      <c r="CK86" s="40">
        <f t="shared" si="60"/>
        <v>0</v>
      </c>
      <c r="CL86" s="40">
        <f t="shared" si="60"/>
        <v>0</v>
      </c>
      <c r="CM86" s="40">
        <f t="shared" si="60"/>
        <v>0</v>
      </c>
      <c r="CN86" s="40">
        <f t="shared" si="60"/>
        <v>0</v>
      </c>
      <c r="CO86" s="40">
        <f t="shared" si="60"/>
        <v>0</v>
      </c>
      <c r="CP86" s="40">
        <f t="shared" si="60"/>
        <v>0</v>
      </c>
      <c r="CQ86" s="40">
        <f t="shared" si="60"/>
        <v>0</v>
      </c>
      <c r="CR86" s="40">
        <f t="shared" si="60"/>
        <v>0</v>
      </c>
      <c r="CS86" s="40">
        <f t="shared" si="60"/>
        <v>0</v>
      </c>
      <c r="CT86" s="40">
        <f t="shared" si="60"/>
        <v>0</v>
      </c>
      <c r="CU86" s="40">
        <f t="shared" si="60"/>
        <v>0</v>
      </c>
      <c r="CV86" s="40">
        <f t="shared" si="60"/>
        <v>0</v>
      </c>
      <c r="CW86" s="40">
        <f t="shared" si="60"/>
        <v>0</v>
      </c>
      <c r="CX86" s="40">
        <f t="shared" si="60"/>
        <v>0</v>
      </c>
      <c r="CY86" s="40">
        <f t="shared" si="60"/>
        <v>0</v>
      </c>
      <c r="CZ86" s="40">
        <f t="shared" si="60"/>
        <v>0</v>
      </c>
      <c r="DA86" s="40">
        <f t="shared" si="60"/>
        <v>0</v>
      </c>
      <c r="DB86" s="40">
        <f t="shared" si="60"/>
        <v>0</v>
      </c>
      <c r="DC86" s="40">
        <f t="shared" si="60"/>
        <v>0</v>
      </c>
      <c r="DD86" s="40">
        <f t="shared" si="60"/>
        <v>0</v>
      </c>
      <c r="DE86" s="40">
        <f t="shared" si="60"/>
        <v>0</v>
      </c>
      <c r="DF86" s="40">
        <f t="shared" si="60"/>
        <v>0</v>
      </c>
      <c r="DG86" s="40">
        <f t="shared" si="60"/>
        <v>0</v>
      </c>
      <c r="DH86" s="40">
        <f t="shared" si="60"/>
        <v>0</v>
      </c>
      <c r="DI86" s="40">
        <f t="shared" si="60"/>
        <v>0</v>
      </c>
      <c r="DJ86" s="40">
        <f t="shared" si="60"/>
        <v>0</v>
      </c>
    </row>
    <row r="87" spans="2:114" ht="14.25" customHeight="1">
      <c r="B87" s="2" t="s">
        <v>87</v>
      </c>
      <c r="E87" s="29">
        <f t="shared" si="59"/>
        <v>43649.290626440023</v>
      </c>
      <c r="G87" s="40">
        <f t="shared" ref="G87:DJ87" si="61">SUM(G38:G41)</f>
        <v>0</v>
      </c>
      <c r="H87" s="40">
        <f t="shared" si="61"/>
        <v>158.18266399999999</v>
      </c>
      <c r="I87" s="40">
        <f t="shared" si="61"/>
        <v>0</v>
      </c>
      <c r="J87" s="40">
        <f t="shared" si="61"/>
        <v>0</v>
      </c>
      <c r="K87" s="40">
        <f t="shared" si="61"/>
        <v>0</v>
      </c>
      <c r="L87" s="40">
        <f t="shared" si="61"/>
        <v>0</v>
      </c>
      <c r="M87" s="40">
        <f t="shared" si="61"/>
        <v>0</v>
      </c>
      <c r="N87" s="40">
        <f t="shared" si="61"/>
        <v>0</v>
      </c>
      <c r="O87" s="40">
        <f t="shared" si="61"/>
        <v>0</v>
      </c>
      <c r="P87" s="40">
        <f t="shared" si="61"/>
        <v>0</v>
      </c>
      <c r="Q87" s="40">
        <f t="shared" si="61"/>
        <v>0</v>
      </c>
      <c r="R87" s="40">
        <f t="shared" si="61"/>
        <v>0</v>
      </c>
      <c r="S87" s="40">
        <f t="shared" si="61"/>
        <v>0</v>
      </c>
      <c r="T87" s="40">
        <f t="shared" si="61"/>
        <v>0</v>
      </c>
      <c r="U87" s="40">
        <f t="shared" si="61"/>
        <v>0</v>
      </c>
      <c r="V87" s="40">
        <f t="shared" si="61"/>
        <v>0</v>
      </c>
      <c r="W87" s="40">
        <f t="shared" si="61"/>
        <v>0</v>
      </c>
      <c r="X87" s="40">
        <f t="shared" si="61"/>
        <v>0</v>
      </c>
      <c r="Y87" s="40">
        <f t="shared" si="61"/>
        <v>0</v>
      </c>
      <c r="Z87" s="40">
        <f t="shared" si="61"/>
        <v>0</v>
      </c>
      <c r="AA87" s="40">
        <f t="shared" si="61"/>
        <v>0</v>
      </c>
      <c r="AB87" s="40">
        <f t="shared" si="61"/>
        <v>0</v>
      </c>
      <c r="AC87" s="40">
        <f t="shared" si="61"/>
        <v>0</v>
      </c>
      <c r="AD87" s="40">
        <f t="shared" si="61"/>
        <v>0</v>
      </c>
      <c r="AE87" s="40">
        <f t="shared" si="61"/>
        <v>0</v>
      </c>
      <c r="AF87" s="40">
        <f t="shared" si="61"/>
        <v>0</v>
      </c>
      <c r="AG87" s="40">
        <f t="shared" si="61"/>
        <v>0</v>
      </c>
      <c r="AH87" s="40">
        <f t="shared" si="61"/>
        <v>0</v>
      </c>
      <c r="AI87" s="40">
        <f t="shared" si="61"/>
        <v>0</v>
      </c>
      <c r="AJ87" s="40">
        <f t="shared" si="61"/>
        <v>0</v>
      </c>
      <c r="AK87" s="40">
        <f t="shared" si="61"/>
        <v>0</v>
      </c>
      <c r="AL87" s="40">
        <f t="shared" si="61"/>
        <v>0</v>
      </c>
      <c r="AM87" s="40">
        <f t="shared" si="61"/>
        <v>0</v>
      </c>
      <c r="AN87" s="40">
        <f t="shared" si="61"/>
        <v>0</v>
      </c>
      <c r="AO87" s="40">
        <f t="shared" si="61"/>
        <v>0</v>
      </c>
      <c r="AP87" s="40">
        <f t="shared" si="61"/>
        <v>4080.9120899999994</v>
      </c>
      <c r="AQ87" s="40">
        <f t="shared" si="61"/>
        <v>188.6873699999997</v>
      </c>
      <c r="AR87" s="40">
        <f t="shared" si="61"/>
        <v>720.76876000000152</v>
      </c>
      <c r="AS87" s="40">
        <f t="shared" si="61"/>
        <v>-5.6843418860808015E-14</v>
      </c>
      <c r="AT87" s="40">
        <f t="shared" si="61"/>
        <v>1100.3564599999991</v>
      </c>
      <c r="AU87" s="40">
        <f t="shared" si="61"/>
        <v>606.00000000000182</v>
      </c>
      <c r="AV87" s="40">
        <f t="shared" si="61"/>
        <v>651.42890999999827</v>
      </c>
      <c r="AW87" s="40">
        <f t="shared" si="61"/>
        <v>623.6832599999999</v>
      </c>
      <c r="AX87" s="40">
        <f t="shared" si="61"/>
        <v>660.11326000000054</v>
      </c>
      <c r="AY87" s="60">
        <f t="shared" si="61"/>
        <v>621.85820000000058</v>
      </c>
      <c r="AZ87" s="40">
        <f t="shared" si="61"/>
        <v>654.07300999999757</v>
      </c>
      <c r="BA87" s="40">
        <f t="shared" si="61"/>
        <v>640.40199680000001</v>
      </c>
      <c r="BB87" s="40">
        <f t="shared" si="61"/>
        <v>646.14082080000003</v>
      </c>
      <c r="BC87" s="40">
        <f t="shared" si="61"/>
        <v>592.58563679999997</v>
      </c>
      <c r="BD87" s="40">
        <f t="shared" si="61"/>
        <v>656.27358879999997</v>
      </c>
      <c r="BE87" s="40">
        <f t="shared" si="61"/>
        <v>633.48821280000004</v>
      </c>
      <c r="BF87" s="40">
        <f t="shared" si="61"/>
        <v>817.45720825872877</v>
      </c>
      <c r="BG87" s="40">
        <f t="shared" si="61"/>
        <v>869.32123595318626</v>
      </c>
      <c r="BH87" s="40">
        <f t="shared" si="61"/>
        <v>890.93580032262958</v>
      </c>
      <c r="BI87" s="40">
        <f t="shared" si="61"/>
        <v>823.71835933751072</v>
      </c>
      <c r="BJ87" s="40">
        <f t="shared" si="61"/>
        <v>722.64223441852482</v>
      </c>
      <c r="BK87" s="40">
        <f t="shared" si="61"/>
        <v>409.60084057154882</v>
      </c>
      <c r="BL87" s="40">
        <f t="shared" si="61"/>
        <v>696.01197762904849</v>
      </c>
      <c r="BM87" s="40">
        <f t="shared" si="61"/>
        <v>299.9924019752757</v>
      </c>
      <c r="BN87" s="40">
        <f t="shared" si="61"/>
        <v>704.63353327978825</v>
      </c>
      <c r="BO87" s="40">
        <f t="shared" si="61"/>
        <v>355.91750027269609</v>
      </c>
      <c r="BP87" s="40">
        <f t="shared" si="61"/>
        <v>699.4070015676582</v>
      </c>
      <c r="BQ87" s="40">
        <f t="shared" si="61"/>
        <v>263.7430109132406</v>
      </c>
      <c r="BR87" s="40">
        <f t="shared" si="61"/>
        <v>705.63354403965172</v>
      </c>
      <c r="BS87" s="40">
        <f t="shared" si="61"/>
        <v>343.96029540100358</v>
      </c>
      <c r="BT87" s="40">
        <f t="shared" si="61"/>
        <v>699.19382580221441</v>
      </c>
      <c r="BU87" s="40">
        <f t="shared" si="61"/>
        <v>326.09065632541842</v>
      </c>
      <c r="BV87" s="40">
        <f t="shared" si="61"/>
        <v>729.2836400336962</v>
      </c>
      <c r="BW87" s="40">
        <f t="shared" si="61"/>
        <v>287.60596953786353</v>
      </c>
      <c r="BX87" s="40">
        <f t="shared" si="61"/>
        <v>805.78820915742631</v>
      </c>
      <c r="BY87" s="40">
        <f t="shared" si="61"/>
        <v>216.66634218498075</v>
      </c>
      <c r="BZ87" s="40">
        <f t="shared" si="61"/>
        <v>844.85584547027815</v>
      </c>
      <c r="CA87" s="40">
        <f t="shared" si="61"/>
        <v>213.52511741175886</v>
      </c>
      <c r="CB87" s="40">
        <f t="shared" si="61"/>
        <v>965.25455906199863</v>
      </c>
      <c r="CC87" s="40">
        <f t="shared" si="61"/>
        <v>107.84730762185518</v>
      </c>
      <c r="CD87" s="40">
        <f t="shared" si="61"/>
        <v>1073.8371912273733</v>
      </c>
      <c r="CE87" s="40">
        <f t="shared" si="61"/>
        <v>354.63032411456743</v>
      </c>
      <c r="CF87" s="40">
        <f t="shared" si="61"/>
        <v>1100.8435772055632</v>
      </c>
      <c r="CG87" s="40">
        <f t="shared" si="61"/>
        <v>6203.628052539003</v>
      </c>
      <c r="CH87" s="40">
        <f t="shared" si="61"/>
        <v>4593.7518466980328</v>
      </c>
      <c r="CI87" s="40">
        <f t="shared" si="61"/>
        <v>3282.2591781507949</v>
      </c>
      <c r="CJ87" s="40">
        <f t="shared" si="61"/>
        <v>6.2997999567116105</v>
      </c>
      <c r="CK87" s="40">
        <f t="shared" si="61"/>
        <v>0</v>
      </c>
      <c r="CL87" s="40">
        <f t="shared" si="61"/>
        <v>0</v>
      </c>
      <c r="CM87" s="40">
        <f t="shared" si="61"/>
        <v>0</v>
      </c>
      <c r="CN87" s="40">
        <f t="shared" si="61"/>
        <v>0</v>
      </c>
      <c r="CO87" s="40">
        <f t="shared" si="61"/>
        <v>0</v>
      </c>
      <c r="CP87" s="40">
        <f t="shared" si="61"/>
        <v>0</v>
      </c>
      <c r="CQ87" s="40">
        <f t="shared" si="61"/>
        <v>0</v>
      </c>
      <c r="CR87" s="40">
        <f t="shared" si="61"/>
        <v>0</v>
      </c>
      <c r="CS87" s="40">
        <f t="shared" si="61"/>
        <v>0</v>
      </c>
      <c r="CT87" s="40">
        <f t="shared" si="61"/>
        <v>0</v>
      </c>
      <c r="CU87" s="40">
        <f t="shared" si="61"/>
        <v>0</v>
      </c>
      <c r="CV87" s="40">
        <f t="shared" si="61"/>
        <v>0</v>
      </c>
      <c r="CW87" s="40">
        <f t="shared" si="61"/>
        <v>0</v>
      </c>
      <c r="CX87" s="40">
        <f t="shared" si="61"/>
        <v>0</v>
      </c>
      <c r="CY87" s="40">
        <f t="shared" si="61"/>
        <v>0</v>
      </c>
      <c r="CZ87" s="40">
        <f t="shared" si="61"/>
        <v>0</v>
      </c>
      <c r="DA87" s="40">
        <f t="shared" si="61"/>
        <v>0</v>
      </c>
      <c r="DB87" s="40">
        <f t="shared" si="61"/>
        <v>0</v>
      </c>
      <c r="DC87" s="40">
        <f t="shared" si="61"/>
        <v>0</v>
      </c>
      <c r="DD87" s="40">
        <f t="shared" si="61"/>
        <v>0</v>
      </c>
      <c r="DE87" s="40">
        <f t="shared" si="61"/>
        <v>0</v>
      </c>
      <c r="DF87" s="40">
        <f t="shared" si="61"/>
        <v>0</v>
      </c>
      <c r="DG87" s="40">
        <f t="shared" si="61"/>
        <v>0</v>
      </c>
      <c r="DH87" s="40">
        <f t="shared" si="61"/>
        <v>0</v>
      </c>
      <c r="DI87" s="40">
        <f t="shared" si="61"/>
        <v>0</v>
      </c>
      <c r="DJ87" s="40">
        <f t="shared" si="61"/>
        <v>0</v>
      </c>
    </row>
    <row r="88" spans="2:114" ht="14.25" customHeight="1">
      <c r="B88" s="2" t="s">
        <v>88</v>
      </c>
      <c r="E88" s="29">
        <f t="shared" si="59"/>
        <v>414.70747469907451</v>
      </c>
      <c r="G88" s="40">
        <f t="shared" ref="G88:DJ88" si="62">SUM(G42:G47)</f>
        <v>0</v>
      </c>
      <c r="H88" s="40">
        <f t="shared" si="62"/>
        <v>0</v>
      </c>
      <c r="I88" s="40">
        <f t="shared" si="62"/>
        <v>0</v>
      </c>
      <c r="J88" s="40">
        <f t="shared" si="62"/>
        <v>0</v>
      </c>
      <c r="K88" s="40">
        <f t="shared" si="62"/>
        <v>0</v>
      </c>
      <c r="L88" s="40">
        <f t="shared" si="62"/>
        <v>0</v>
      </c>
      <c r="M88" s="40">
        <f t="shared" si="62"/>
        <v>0</v>
      </c>
      <c r="N88" s="40">
        <f t="shared" si="62"/>
        <v>0</v>
      </c>
      <c r="O88" s="40">
        <f t="shared" si="62"/>
        <v>0</v>
      </c>
      <c r="P88" s="40">
        <f t="shared" si="62"/>
        <v>0</v>
      </c>
      <c r="Q88" s="40">
        <f t="shared" si="62"/>
        <v>0</v>
      </c>
      <c r="R88" s="40">
        <f t="shared" si="62"/>
        <v>0</v>
      </c>
      <c r="S88" s="40">
        <f t="shared" si="62"/>
        <v>0</v>
      </c>
      <c r="T88" s="40">
        <f t="shared" si="62"/>
        <v>0</v>
      </c>
      <c r="U88" s="40">
        <f t="shared" si="62"/>
        <v>0</v>
      </c>
      <c r="V88" s="40">
        <f t="shared" si="62"/>
        <v>0</v>
      </c>
      <c r="W88" s="40">
        <f t="shared" si="62"/>
        <v>0</v>
      </c>
      <c r="X88" s="40">
        <f t="shared" si="62"/>
        <v>0</v>
      </c>
      <c r="Y88" s="40">
        <f t="shared" si="62"/>
        <v>10.024900000000001</v>
      </c>
      <c r="Z88" s="40">
        <f t="shared" si="62"/>
        <v>0</v>
      </c>
      <c r="AA88" s="40">
        <f t="shared" si="62"/>
        <v>0</v>
      </c>
      <c r="AB88" s="40">
        <f t="shared" si="62"/>
        <v>0</v>
      </c>
      <c r="AC88" s="40">
        <f t="shared" si="62"/>
        <v>0</v>
      </c>
      <c r="AD88" s="40">
        <f t="shared" si="62"/>
        <v>0</v>
      </c>
      <c r="AE88" s="40">
        <f t="shared" si="62"/>
        <v>0</v>
      </c>
      <c r="AF88" s="40">
        <f t="shared" si="62"/>
        <v>0</v>
      </c>
      <c r="AG88" s="40">
        <f t="shared" si="62"/>
        <v>0</v>
      </c>
      <c r="AH88" s="40">
        <f t="shared" si="62"/>
        <v>0</v>
      </c>
      <c r="AI88" s="40">
        <f t="shared" si="62"/>
        <v>0</v>
      </c>
      <c r="AJ88" s="40">
        <f t="shared" si="62"/>
        <v>0</v>
      </c>
      <c r="AK88" s="40">
        <f t="shared" si="62"/>
        <v>12.318045324999998</v>
      </c>
      <c r="AL88" s="40">
        <f t="shared" si="62"/>
        <v>0</v>
      </c>
      <c r="AM88" s="40">
        <f t="shared" si="62"/>
        <v>11.486832983124996</v>
      </c>
      <c r="AN88" s="40">
        <f t="shared" si="62"/>
        <v>0</v>
      </c>
      <c r="AO88" s="40">
        <f t="shared" si="62"/>
        <v>11.774003807703121</v>
      </c>
      <c r="AP88" s="40">
        <f t="shared" si="62"/>
        <v>0</v>
      </c>
      <c r="AQ88" s="40">
        <f t="shared" si="62"/>
        <v>12.068353902895698</v>
      </c>
      <c r="AR88" s="40">
        <f t="shared" si="62"/>
        <v>0</v>
      </c>
      <c r="AS88" s="40">
        <f t="shared" si="62"/>
        <v>12.37006275046809</v>
      </c>
      <c r="AT88" s="40">
        <f t="shared" si="62"/>
        <v>0</v>
      </c>
      <c r="AU88" s="40">
        <f t="shared" si="62"/>
        <v>12.679314319229791</v>
      </c>
      <c r="AV88" s="40">
        <f t="shared" si="62"/>
        <v>0</v>
      </c>
      <c r="AW88" s="40">
        <f t="shared" si="62"/>
        <v>12.996297177210534</v>
      </c>
      <c r="AX88" s="40">
        <f t="shared" si="62"/>
        <v>0</v>
      </c>
      <c r="AY88" s="60">
        <f t="shared" si="62"/>
        <v>13.321204606640796</v>
      </c>
      <c r="AZ88" s="40">
        <f t="shared" si="62"/>
        <v>0</v>
      </c>
      <c r="BA88" s="40">
        <f t="shared" si="62"/>
        <v>13.654234721806816</v>
      </c>
      <c r="BB88" s="40">
        <f t="shared" si="62"/>
        <v>0</v>
      </c>
      <c r="BC88" s="40">
        <f t="shared" si="62"/>
        <v>13.995590589851984</v>
      </c>
      <c r="BD88" s="40">
        <f t="shared" si="62"/>
        <v>0</v>
      </c>
      <c r="BE88" s="40">
        <f t="shared" si="62"/>
        <v>14.345480354598283</v>
      </c>
      <c r="BF88" s="40">
        <f t="shared" si="62"/>
        <v>0</v>
      </c>
      <c r="BG88" s="40">
        <f t="shared" si="62"/>
        <v>14.704117363463238</v>
      </c>
      <c r="BH88" s="40">
        <f t="shared" si="62"/>
        <v>0</v>
      </c>
      <c r="BI88" s="40">
        <f t="shared" si="62"/>
        <v>15.071720297549819</v>
      </c>
      <c r="BJ88" s="40">
        <f t="shared" si="62"/>
        <v>0</v>
      </c>
      <c r="BK88" s="40">
        <f t="shared" si="62"/>
        <v>15.448513304988563</v>
      </c>
      <c r="BL88" s="40">
        <f t="shared" si="62"/>
        <v>0</v>
      </c>
      <c r="BM88" s="40">
        <f t="shared" si="62"/>
        <v>15.834726137613275</v>
      </c>
      <c r="BN88" s="40">
        <f t="shared" si="62"/>
        <v>0</v>
      </c>
      <c r="BO88" s="40">
        <f t="shared" si="62"/>
        <v>16.230594291053606</v>
      </c>
      <c r="BP88" s="40">
        <f t="shared" si="62"/>
        <v>0</v>
      </c>
      <c r="BQ88" s="40">
        <f t="shared" si="62"/>
        <v>16.636359148329944</v>
      </c>
      <c r="BR88" s="40">
        <f t="shared" si="62"/>
        <v>0</v>
      </c>
      <c r="BS88" s="40">
        <f t="shared" si="62"/>
        <v>17.052268127038193</v>
      </c>
      <c r="BT88" s="40">
        <f t="shared" si="62"/>
        <v>0</v>
      </c>
      <c r="BU88" s="40">
        <f t="shared" si="62"/>
        <v>17.478574830214146</v>
      </c>
      <c r="BV88" s="40">
        <f t="shared" si="62"/>
        <v>0</v>
      </c>
      <c r="BW88" s="40">
        <f t="shared" si="62"/>
        <v>17.915539200969498</v>
      </c>
      <c r="BX88" s="40">
        <f t="shared" si="62"/>
        <v>0</v>
      </c>
      <c r="BY88" s="40">
        <f t="shared" si="62"/>
        <v>18.363427680993734</v>
      </c>
      <c r="BZ88" s="40">
        <f t="shared" si="62"/>
        <v>0</v>
      </c>
      <c r="CA88" s="40">
        <f t="shared" si="62"/>
        <v>18.822513373018577</v>
      </c>
      <c r="CB88" s="40">
        <f t="shared" si="62"/>
        <v>0</v>
      </c>
      <c r="CC88" s="40">
        <f t="shared" si="62"/>
        <v>19.293076207344036</v>
      </c>
      <c r="CD88" s="40">
        <f t="shared" si="62"/>
        <v>0</v>
      </c>
      <c r="CE88" s="40">
        <f t="shared" si="62"/>
        <v>19.775403112527638</v>
      </c>
      <c r="CF88" s="40">
        <f t="shared" si="62"/>
        <v>0</v>
      </c>
      <c r="CG88" s="40">
        <f t="shared" si="62"/>
        <v>20.269788190340826</v>
      </c>
      <c r="CH88" s="40">
        <f t="shared" si="62"/>
        <v>0</v>
      </c>
      <c r="CI88" s="40">
        <f t="shared" si="62"/>
        <v>20.776532895099347</v>
      </c>
      <c r="CJ88" s="40">
        <f t="shared" si="62"/>
        <v>0</v>
      </c>
      <c r="CK88" s="40">
        <f t="shared" si="62"/>
        <v>0</v>
      </c>
      <c r="CL88" s="40">
        <f t="shared" si="62"/>
        <v>0</v>
      </c>
      <c r="CM88" s="40">
        <f t="shared" si="62"/>
        <v>0</v>
      </c>
      <c r="CN88" s="40">
        <f t="shared" si="62"/>
        <v>0</v>
      </c>
      <c r="CO88" s="40">
        <f t="shared" si="62"/>
        <v>0</v>
      </c>
      <c r="CP88" s="40">
        <f t="shared" si="62"/>
        <v>0</v>
      </c>
      <c r="CQ88" s="40">
        <f t="shared" si="62"/>
        <v>0</v>
      </c>
      <c r="CR88" s="40">
        <f t="shared" si="62"/>
        <v>0</v>
      </c>
      <c r="CS88" s="40">
        <f t="shared" si="62"/>
        <v>0</v>
      </c>
      <c r="CT88" s="40">
        <f t="shared" si="62"/>
        <v>0</v>
      </c>
      <c r="CU88" s="40">
        <f t="shared" si="62"/>
        <v>0</v>
      </c>
      <c r="CV88" s="40">
        <f t="shared" si="62"/>
        <v>0</v>
      </c>
      <c r="CW88" s="40">
        <f t="shared" si="62"/>
        <v>0</v>
      </c>
      <c r="CX88" s="40">
        <f t="shared" si="62"/>
        <v>0</v>
      </c>
      <c r="CY88" s="40">
        <f t="shared" si="62"/>
        <v>0</v>
      </c>
      <c r="CZ88" s="40">
        <f t="shared" si="62"/>
        <v>0</v>
      </c>
      <c r="DA88" s="40">
        <f t="shared" si="62"/>
        <v>0</v>
      </c>
      <c r="DB88" s="40">
        <f t="shared" si="62"/>
        <v>0</v>
      </c>
      <c r="DC88" s="40">
        <f t="shared" si="62"/>
        <v>0</v>
      </c>
      <c r="DD88" s="40">
        <f t="shared" si="62"/>
        <v>0</v>
      </c>
      <c r="DE88" s="40">
        <f t="shared" si="62"/>
        <v>0</v>
      </c>
      <c r="DF88" s="40">
        <f t="shared" si="62"/>
        <v>0</v>
      </c>
      <c r="DG88" s="40">
        <f t="shared" si="62"/>
        <v>0</v>
      </c>
      <c r="DH88" s="40">
        <f t="shared" si="62"/>
        <v>0</v>
      </c>
      <c r="DI88" s="40">
        <f t="shared" si="62"/>
        <v>0</v>
      </c>
      <c r="DJ88" s="40">
        <f t="shared" si="62"/>
        <v>0</v>
      </c>
    </row>
    <row r="89" spans="2:114" ht="14.25" customHeight="1">
      <c r="E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1"/>
      <c r="BR89" s="61"/>
      <c r="BS89" s="61"/>
      <c r="BT89" s="61"/>
      <c r="BU89" s="61"/>
      <c r="BV89" s="61"/>
      <c r="BW89" s="61"/>
      <c r="BX89" s="61"/>
      <c r="BY89" s="61"/>
      <c r="BZ89" s="61"/>
      <c r="CA89" s="61"/>
      <c r="CB89" s="61"/>
      <c r="CC89" s="61"/>
      <c r="CD89" s="61"/>
      <c r="CE89" s="61"/>
      <c r="CF89" s="61"/>
      <c r="CG89" s="61"/>
      <c r="CH89" s="61"/>
      <c r="CI89" s="61"/>
      <c r="CJ89" s="61"/>
      <c r="CK89" s="61"/>
      <c r="CL89" s="61"/>
      <c r="CM89" s="61"/>
      <c r="CN89" s="61"/>
      <c r="CO89" s="61"/>
      <c r="CP89" s="61"/>
      <c r="CQ89" s="61"/>
      <c r="CR89" s="61"/>
      <c r="CS89" s="61"/>
      <c r="CT89" s="61"/>
      <c r="CU89" s="61"/>
      <c r="CV89" s="61"/>
      <c r="CW89" s="61"/>
      <c r="CX89" s="61"/>
      <c r="CY89" s="61"/>
      <c r="CZ89" s="61"/>
      <c r="DA89" s="61"/>
      <c r="DB89" s="61"/>
      <c r="DC89" s="61"/>
      <c r="DD89" s="61"/>
      <c r="DE89" s="61"/>
      <c r="DF89" s="61"/>
      <c r="DG89" s="61"/>
      <c r="DH89" s="61"/>
      <c r="DI89" s="61"/>
      <c r="DJ89" s="61"/>
    </row>
    <row r="90" spans="2:114" ht="14.25" customHeight="1">
      <c r="B90" s="1" t="s">
        <v>89</v>
      </c>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row>
    <row r="91" spans="2:114" ht="14.25" customHeight="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row>
    <row r="92" spans="2:114" ht="14.25" customHeight="1">
      <c r="B92" s="2" t="s">
        <v>90</v>
      </c>
      <c r="D92" s="37"/>
      <c r="E92" s="31">
        <f t="shared" ref="E92:E93" si="63">SUM(G92:DJ92)</f>
        <v>32955.508406440029</v>
      </c>
      <c r="F92" s="41"/>
      <c r="G92" s="32">
        <f t="shared" ref="G92:DJ92" si="64">SUM(G86:G87)</f>
        <v>-0.1</v>
      </c>
      <c r="H92" s="32">
        <f t="shared" si="64"/>
        <v>158.18266399999999</v>
      </c>
      <c r="I92" s="32">
        <f t="shared" si="64"/>
        <v>0</v>
      </c>
      <c r="J92" s="32">
        <f t="shared" si="64"/>
        <v>0</v>
      </c>
      <c r="K92" s="32">
        <f t="shared" si="64"/>
        <v>0</v>
      </c>
      <c r="L92" s="32">
        <f t="shared" si="64"/>
        <v>0</v>
      </c>
      <c r="M92" s="32">
        <f t="shared" si="64"/>
        <v>0</v>
      </c>
      <c r="N92" s="32">
        <f t="shared" si="64"/>
        <v>0</v>
      </c>
      <c r="O92" s="32">
        <f t="shared" si="64"/>
        <v>0</v>
      </c>
      <c r="P92" s="32">
        <f t="shared" si="64"/>
        <v>0</v>
      </c>
      <c r="Q92" s="32">
        <f t="shared" si="64"/>
        <v>0</v>
      </c>
      <c r="R92" s="32">
        <f t="shared" si="64"/>
        <v>0</v>
      </c>
      <c r="S92" s="32">
        <f t="shared" si="64"/>
        <v>0</v>
      </c>
      <c r="T92" s="32">
        <f t="shared" si="64"/>
        <v>0</v>
      </c>
      <c r="U92" s="32">
        <f t="shared" si="64"/>
        <v>0</v>
      </c>
      <c r="V92" s="32">
        <f t="shared" si="64"/>
        <v>0</v>
      </c>
      <c r="W92" s="32">
        <f t="shared" si="64"/>
        <v>0</v>
      </c>
      <c r="X92" s="32">
        <f t="shared" si="64"/>
        <v>0</v>
      </c>
      <c r="Y92" s="32">
        <f t="shared" si="64"/>
        <v>0</v>
      </c>
      <c r="Z92" s="32">
        <f t="shared" si="64"/>
        <v>0</v>
      </c>
      <c r="AA92" s="32">
        <f t="shared" si="64"/>
        <v>0</v>
      </c>
      <c r="AB92" s="32">
        <f t="shared" si="64"/>
        <v>0</v>
      </c>
      <c r="AC92" s="32">
        <f t="shared" si="64"/>
        <v>0</v>
      </c>
      <c r="AD92" s="32">
        <f t="shared" si="64"/>
        <v>0</v>
      </c>
      <c r="AE92" s="32">
        <f t="shared" si="64"/>
        <v>0</v>
      </c>
      <c r="AF92" s="32">
        <f t="shared" si="64"/>
        <v>0</v>
      </c>
      <c r="AG92" s="32">
        <f t="shared" si="64"/>
        <v>-2.206</v>
      </c>
      <c r="AH92" s="32">
        <f t="shared" si="64"/>
        <v>-1821.9970000000001</v>
      </c>
      <c r="AI92" s="32">
        <f t="shared" si="64"/>
        <v>-1673.9586199999999</v>
      </c>
      <c r="AJ92" s="32">
        <f t="shared" si="64"/>
        <v>-7097.9778700000006</v>
      </c>
      <c r="AK92" s="32">
        <f t="shared" si="64"/>
        <v>-97.542729999999992</v>
      </c>
      <c r="AL92" s="32">
        <f t="shared" si="64"/>
        <v>0</v>
      </c>
      <c r="AM92" s="32">
        <f t="shared" si="64"/>
        <v>0</v>
      </c>
      <c r="AN92" s="32">
        <f t="shared" si="64"/>
        <v>0</v>
      </c>
      <c r="AO92" s="32">
        <f t="shared" si="64"/>
        <v>0</v>
      </c>
      <c r="AP92" s="32">
        <f t="shared" si="64"/>
        <v>4080.9120899999994</v>
      </c>
      <c r="AQ92" s="32">
        <f t="shared" si="64"/>
        <v>188.6873699999997</v>
      </c>
      <c r="AR92" s="32">
        <f t="shared" si="64"/>
        <v>720.76876000000152</v>
      </c>
      <c r="AS92" s="32">
        <f t="shared" si="64"/>
        <v>-5.6843418860808015E-14</v>
      </c>
      <c r="AT92" s="32">
        <f t="shared" si="64"/>
        <v>1100.3564599999991</v>
      </c>
      <c r="AU92" s="32">
        <f t="shared" si="64"/>
        <v>606.00000000000182</v>
      </c>
      <c r="AV92" s="32">
        <f t="shared" si="64"/>
        <v>651.42890999999827</v>
      </c>
      <c r="AW92" s="32">
        <f t="shared" si="64"/>
        <v>623.6832599999999</v>
      </c>
      <c r="AX92" s="32">
        <f t="shared" si="64"/>
        <v>660.11326000000054</v>
      </c>
      <c r="AY92" s="56">
        <f t="shared" si="64"/>
        <v>621.85820000000058</v>
      </c>
      <c r="AZ92" s="32">
        <f t="shared" si="64"/>
        <v>654.07300999999757</v>
      </c>
      <c r="BA92" s="32">
        <f t="shared" si="64"/>
        <v>640.40199680000001</v>
      </c>
      <c r="BB92" s="32">
        <f t="shared" si="64"/>
        <v>646.14082080000003</v>
      </c>
      <c r="BC92" s="32">
        <f t="shared" si="64"/>
        <v>592.58563679999997</v>
      </c>
      <c r="BD92" s="32">
        <f t="shared" si="64"/>
        <v>656.27358879999997</v>
      </c>
      <c r="BE92" s="32">
        <f t="shared" si="64"/>
        <v>633.48821280000004</v>
      </c>
      <c r="BF92" s="32">
        <f t="shared" si="64"/>
        <v>817.45720825872877</v>
      </c>
      <c r="BG92" s="32">
        <f t="shared" si="64"/>
        <v>869.32123595318626</v>
      </c>
      <c r="BH92" s="32">
        <f t="shared" si="64"/>
        <v>890.93580032262958</v>
      </c>
      <c r="BI92" s="32">
        <f t="shared" si="64"/>
        <v>823.71835933751072</v>
      </c>
      <c r="BJ92" s="32">
        <f t="shared" si="64"/>
        <v>722.64223441852482</v>
      </c>
      <c r="BK92" s="32">
        <f t="shared" si="64"/>
        <v>409.60084057154882</v>
      </c>
      <c r="BL92" s="32">
        <f t="shared" si="64"/>
        <v>696.01197762904849</v>
      </c>
      <c r="BM92" s="32">
        <f t="shared" si="64"/>
        <v>299.9924019752757</v>
      </c>
      <c r="BN92" s="32">
        <f t="shared" si="64"/>
        <v>704.63353327978825</v>
      </c>
      <c r="BO92" s="32">
        <f t="shared" si="64"/>
        <v>355.91750027269609</v>
      </c>
      <c r="BP92" s="32">
        <f t="shared" si="64"/>
        <v>699.4070015676582</v>
      </c>
      <c r="BQ92" s="32">
        <f t="shared" si="64"/>
        <v>263.7430109132406</v>
      </c>
      <c r="BR92" s="32">
        <f t="shared" si="64"/>
        <v>705.63354403965172</v>
      </c>
      <c r="BS92" s="32">
        <f t="shared" si="64"/>
        <v>343.96029540100358</v>
      </c>
      <c r="BT92" s="32">
        <f t="shared" si="64"/>
        <v>699.19382580221441</v>
      </c>
      <c r="BU92" s="32">
        <f t="shared" si="64"/>
        <v>326.09065632541842</v>
      </c>
      <c r="BV92" s="32">
        <f t="shared" si="64"/>
        <v>729.2836400336962</v>
      </c>
      <c r="BW92" s="32">
        <f t="shared" si="64"/>
        <v>287.60596953786353</v>
      </c>
      <c r="BX92" s="32">
        <f t="shared" si="64"/>
        <v>805.78820915742631</v>
      </c>
      <c r="BY92" s="32">
        <f t="shared" si="64"/>
        <v>216.66634218498075</v>
      </c>
      <c r="BZ92" s="32">
        <f t="shared" si="64"/>
        <v>844.85584547027815</v>
      </c>
      <c r="CA92" s="32">
        <f t="shared" si="64"/>
        <v>213.52511741175886</v>
      </c>
      <c r="CB92" s="32">
        <f t="shared" si="64"/>
        <v>965.25455906199863</v>
      </c>
      <c r="CC92" s="32">
        <f t="shared" si="64"/>
        <v>107.84730762185518</v>
      </c>
      <c r="CD92" s="32">
        <f t="shared" si="64"/>
        <v>1073.8371912273733</v>
      </c>
      <c r="CE92" s="32">
        <f t="shared" si="64"/>
        <v>354.63032411456743</v>
      </c>
      <c r="CF92" s="32">
        <f t="shared" si="64"/>
        <v>1100.8435772055632</v>
      </c>
      <c r="CG92" s="32">
        <f t="shared" si="64"/>
        <v>6203.628052539003</v>
      </c>
      <c r="CH92" s="32">
        <f t="shared" si="64"/>
        <v>4593.7518466980328</v>
      </c>
      <c r="CI92" s="32">
        <f t="shared" si="64"/>
        <v>3282.2591781507949</v>
      </c>
      <c r="CJ92" s="32">
        <f t="shared" si="64"/>
        <v>6.2997999567116105</v>
      </c>
      <c r="CK92" s="32">
        <f t="shared" si="64"/>
        <v>0</v>
      </c>
      <c r="CL92" s="32">
        <f t="shared" si="64"/>
        <v>0</v>
      </c>
      <c r="CM92" s="32">
        <f t="shared" si="64"/>
        <v>0</v>
      </c>
      <c r="CN92" s="32">
        <f t="shared" si="64"/>
        <v>0</v>
      </c>
      <c r="CO92" s="32">
        <f t="shared" si="64"/>
        <v>0</v>
      </c>
      <c r="CP92" s="32">
        <f t="shared" si="64"/>
        <v>0</v>
      </c>
      <c r="CQ92" s="32">
        <f t="shared" si="64"/>
        <v>0</v>
      </c>
      <c r="CR92" s="32">
        <f t="shared" si="64"/>
        <v>0</v>
      </c>
      <c r="CS92" s="32">
        <f t="shared" si="64"/>
        <v>0</v>
      </c>
      <c r="CT92" s="32">
        <f t="shared" si="64"/>
        <v>0</v>
      </c>
      <c r="CU92" s="32">
        <f t="shared" si="64"/>
        <v>0</v>
      </c>
      <c r="CV92" s="32">
        <f t="shared" si="64"/>
        <v>0</v>
      </c>
      <c r="CW92" s="32">
        <f t="shared" si="64"/>
        <v>0</v>
      </c>
      <c r="CX92" s="32">
        <f t="shared" si="64"/>
        <v>0</v>
      </c>
      <c r="CY92" s="32">
        <f t="shared" si="64"/>
        <v>0</v>
      </c>
      <c r="CZ92" s="32">
        <f t="shared" si="64"/>
        <v>0</v>
      </c>
      <c r="DA92" s="32">
        <f t="shared" si="64"/>
        <v>0</v>
      </c>
      <c r="DB92" s="32">
        <f t="shared" si="64"/>
        <v>0</v>
      </c>
      <c r="DC92" s="32">
        <f t="shared" si="64"/>
        <v>0</v>
      </c>
      <c r="DD92" s="32">
        <f t="shared" si="64"/>
        <v>0</v>
      </c>
      <c r="DE92" s="32">
        <f t="shared" si="64"/>
        <v>0</v>
      </c>
      <c r="DF92" s="32">
        <f t="shared" si="64"/>
        <v>0</v>
      </c>
      <c r="DG92" s="32">
        <f t="shared" si="64"/>
        <v>0</v>
      </c>
      <c r="DH92" s="32">
        <f t="shared" si="64"/>
        <v>0</v>
      </c>
      <c r="DI92" s="32">
        <f t="shared" si="64"/>
        <v>0</v>
      </c>
      <c r="DJ92" s="32">
        <f t="shared" si="64"/>
        <v>0</v>
      </c>
    </row>
    <row r="93" spans="2:114" ht="14.25" customHeight="1">
      <c r="B93" s="2" t="s">
        <v>91</v>
      </c>
      <c r="E93" s="29">
        <f t="shared" si="63"/>
        <v>-1281.791245999998</v>
      </c>
      <c r="F93" s="41"/>
      <c r="G93" s="40">
        <f t="shared" ref="G93:DJ93" si="65">IF(G$4&lt;$C$9,G92,0)</f>
        <v>-0.1</v>
      </c>
      <c r="H93" s="40">
        <f t="shared" si="65"/>
        <v>158.18266399999999</v>
      </c>
      <c r="I93" s="40">
        <f t="shared" si="65"/>
        <v>0</v>
      </c>
      <c r="J93" s="40">
        <f t="shared" si="65"/>
        <v>0</v>
      </c>
      <c r="K93" s="40">
        <f t="shared" si="65"/>
        <v>0</v>
      </c>
      <c r="L93" s="40">
        <f t="shared" si="65"/>
        <v>0</v>
      </c>
      <c r="M93" s="40">
        <f t="shared" si="65"/>
        <v>0</v>
      </c>
      <c r="N93" s="40">
        <f t="shared" si="65"/>
        <v>0</v>
      </c>
      <c r="O93" s="40">
        <f t="shared" si="65"/>
        <v>0</v>
      </c>
      <c r="P93" s="40">
        <f t="shared" si="65"/>
        <v>0</v>
      </c>
      <c r="Q93" s="40">
        <f t="shared" si="65"/>
        <v>0</v>
      </c>
      <c r="R93" s="40">
        <f t="shared" si="65"/>
        <v>0</v>
      </c>
      <c r="S93" s="40">
        <f t="shared" si="65"/>
        <v>0</v>
      </c>
      <c r="T93" s="40">
        <f t="shared" si="65"/>
        <v>0</v>
      </c>
      <c r="U93" s="40">
        <f t="shared" si="65"/>
        <v>0</v>
      </c>
      <c r="V93" s="40">
        <f t="shared" si="65"/>
        <v>0</v>
      </c>
      <c r="W93" s="40">
        <f t="shared" si="65"/>
        <v>0</v>
      </c>
      <c r="X93" s="40">
        <f t="shared" si="65"/>
        <v>0</v>
      </c>
      <c r="Y93" s="40">
        <f t="shared" si="65"/>
        <v>0</v>
      </c>
      <c r="Z93" s="40">
        <f t="shared" si="65"/>
        <v>0</v>
      </c>
      <c r="AA93" s="40">
        <f t="shared" si="65"/>
        <v>0</v>
      </c>
      <c r="AB93" s="40">
        <f t="shared" si="65"/>
        <v>0</v>
      </c>
      <c r="AC93" s="40">
        <f t="shared" si="65"/>
        <v>0</v>
      </c>
      <c r="AD93" s="40">
        <f t="shared" si="65"/>
        <v>0</v>
      </c>
      <c r="AE93" s="40">
        <f t="shared" si="65"/>
        <v>0</v>
      </c>
      <c r="AF93" s="40">
        <f t="shared" si="65"/>
        <v>0</v>
      </c>
      <c r="AG93" s="40">
        <f t="shared" si="65"/>
        <v>-2.206</v>
      </c>
      <c r="AH93" s="40">
        <f t="shared" si="65"/>
        <v>-1821.9970000000001</v>
      </c>
      <c r="AI93" s="40">
        <f t="shared" si="65"/>
        <v>-1673.9586199999999</v>
      </c>
      <c r="AJ93" s="40">
        <f t="shared" si="65"/>
        <v>-7097.9778700000006</v>
      </c>
      <c r="AK93" s="40">
        <f t="shared" si="65"/>
        <v>-97.542729999999992</v>
      </c>
      <c r="AL93" s="40">
        <f t="shared" si="65"/>
        <v>0</v>
      </c>
      <c r="AM93" s="40">
        <f t="shared" si="65"/>
        <v>0</v>
      </c>
      <c r="AN93" s="40">
        <f t="shared" si="65"/>
        <v>0</v>
      </c>
      <c r="AO93" s="40">
        <f t="shared" si="65"/>
        <v>0</v>
      </c>
      <c r="AP93" s="40">
        <f t="shared" si="65"/>
        <v>4080.9120899999994</v>
      </c>
      <c r="AQ93" s="40">
        <f t="shared" si="65"/>
        <v>188.6873699999997</v>
      </c>
      <c r="AR93" s="40">
        <f t="shared" si="65"/>
        <v>720.76876000000152</v>
      </c>
      <c r="AS93" s="40">
        <f t="shared" si="65"/>
        <v>-5.6843418860808015E-14</v>
      </c>
      <c r="AT93" s="40">
        <f t="shared" si="65"/>
        <v>1100.3564599999991</v>
      </c>
      <c r="AU93" s="40">
        <f t="shared" si="65"/>
        <v>606.00000000000182</v>
      </c>
      <c r="AV93" s="40">
        <f t="shared" si="65"/>
        <v>651.42890999999827</v>
      </c>
      <c r="AW93" s="40">
        <f t="shared" si="65"/>
        <v>623.6832599999999</v>
      </c>
      <c r="AX93" s="40">
        <f t="shared" si="65"/>
        <v>660.11326000000054</v>
      </c>
      <c r="AY93" s="60">
        <f t="shared" si="65"/>
        <v>621.85820000000058</v>
      </c>
      <c r="AZ93" s="40">
        <f t="shared" si="65"/>
        <v>0</v>
      </c>
      <c r="BA93" s="40">
        <f t="shared" si="65"/>
        <v>0</v>
      </c>
      <c r="BB93" s="40">
        <f t="shared" si="65"/>
        <v>0</v>
      </c>
      <c r="BC93" s="40">
        <f t="shared" si="65"/>
        <v>0</v>
      </c>
      <c r="BD93" s="40">
        <f t="shared" si="65"/>
        <v>0</v>
      </c>
      <c r="BE93" s="40">
        <f t="shared" si="65"/>
        <v>0</v>
      </c>
      <c r="BF93" s="40">
        <f t="shared" si="65"/>
        <v>0</v>
      </c>
      <c r="BG93" s="40">
        <f t="shared" si="65"/>
        <v>0</v>
      </c>
      <c r="BH93" s="40">
        <f t="shared" si="65"/>
        <v>0</v>
      </c>
      <c r="BI93" s="40">
        <f t="shared" si="65"/>
        <v>0</v>
      </c>
      <c r="BJ93" s="40">
        <f t="shared" si="65"/>
        <v>0</v>
      </c>
      <c r="BK93" s="40">
        <f t="shared" si="65"/>
        <v>0</v>
      </c>
      <c r="BL93" s="40">
        <f t="shared" si="65"/>
        <v>0</v>
      </c>
      <c r="BM93" s="40">
        <f t="shared" si="65"/>
        <v>0</v>
      </c>
      <c r="BN93" s="40">
        <f t="shared" si="65"/>
        <v>0</v>
      </c>
      <c r="BO93" s="40">
        <f t="shared" si="65"/>
        <v>0</v>
      </c>
      <c r="BP93" s="40">
        <f t="shared" si="65"/>
        <v>0</v>
      </c>
      <c r="BQ93" s="40">
        <f t="shared" si="65"/>
        <v>0</v>
      </c>
      <c r="BR93" s="40">
        <f t="shared" si="65"/>
        <v>0</v>
      </c>
      <c r="BS93" s="40">
        <f t="shared" si="65"/>
        <v>0</v>
      </c>
      <c r="BT93" s="40">
        <f t="shared" si="65"/>
        <v>0</v>
      </c>
      <c r="BU93" s="40">
        <f t="shared" si="65"/>
        <v>0</v>
      </c>
      <c r="BV93" s="40">
        <f t="shared" si="65"/>
        <v>0</v>
      </c>
      <c r="BW93" s="40">
        <f t="shared" si="65"/>
        <v>0</v>
      </c>
      <c r="BX93" s="40">
        <f t="shared" si="65"/>
        <v>0</v>
      </c>
      <c r="BY93" s="40">
        <f t="shared" si="65"/>
        <v>0</v>
      </c>
      <c r="BZ93" s="40">
        <f t="shared" si="65"/>
        <v>0</v>
      </c>
      <c r="CA93" s="40">
        <f t="shared" si="65"/>
        <v>0</v>
      </c>
      <c r="CB93" s="40">
        <f t="shared" si="65"/>
        <v>0</v>
      </c>
      <c r="CC93" s="40">
        <f t="shared" si="65"/>
        <v>0</v>
      </c>
      <c r="CD93" s="40">
        <f t="shared" si="65"/>
        <v>0</v>
      </c>
      <c r="CE93" s="40">
        <f t="shared" si="65"/>
        <v>0</v>
      </c>
      <c r="CF93" s="40">
        <f t="shared" si="65"/>
        <v>0</v>
      </c>
      <c r="CG93" s="40">
        <f t="shared" si="65"/>
        <v>0</v>
      </c>
      <c r="CH93" s="40">
        <f t="shared" si="65"/>
        <v>0</v>
      </c>
      <c r="CI93" s="40">
        <f t="shared" si="65"/>
        <v>0</v>
      </c>
      <c r="CJ93" s="40">
        <f t="shared" si="65"/>
        <v>0</v>
      </c>
      <c r="CK93" s="40">
        <f t="shared" si="65"/>
        <v>0</v>
      </c>
      <c r="CL93" s="40">
        <f t="shared" si="65"/>
        <v>0</v>
      </c>
      <c r="CM93" s="40">
        <f t="shared" si="65"/>
        <v>0</v>
      </c>
      <c r="CN93" s="40">
        <f t="shared" si="65"/>
        <v>0</v>
      </c>
      <c r="CO93" s="40">
        <f t="shared" si="65"/>
        <v>0</v>
      </c>
      <c r="CP93" s="40">
        <f t="shared" si="65"/>
        <v>0</v>
      </c>
      <c r="CQ93" s="40">
        <f t="shared" si="65"/>
        <v>0</v>
      </c>
      <c r="CR93" s="40">
        <f t="shared" si="65"/>
        <v>0</v>
      </c>
      <c r="CS93" s="40">
        <f t="shared" si="65"/>
        <v>0</v>
      </c>
      <c r="CT93" s="40">
        <f t="shared" si="65"/>
        <v>0</v>
      </c>
      <c r="CU93" s="40">
        <f t="shared" si="65"/>
        <v>0</v>
      </c>
      <c r="CV93" s="40">
        <f t="shared" si="65"/>
        <v>0</v>
      </c>
      <c r="CW93" s="40">
        <f t="shared" si="65"/>
        <v>0</v>
      </c>
      <c r="CX93" s="40">
        <f t="shared" si="65"/>
        <v>0</v>
      </c>
      <c r="CY93" s="40">
        <f t="shared" si="65"/>
        <v>0</v>
      </c>
      <c r="CZ93" s="40">
        <f t="shared" si="65"/>
        <v>0</v>
      </c>
      <c r="DA93" s="40">
        <f t="shared" si="65"/>
        <v>0</v>
      </c>
      <c r="DB93" s="40">
        <f t="shared" si="65"/>
        <v>0</v>
      </c>
      <c r="DC93" s="40">
        <f t="shared" si="65"/>
        <v>0</v>
      </c>
      <c r="DD93" s="40">
        <f t="shared" si="65"/>
        <v>0</v>
      </c>
      <c r="DE93" s="40">
        <f t="shared" si="65"/>
        <v>0</v>
      </c>
      <c r="DF93" s="40">
        <f t="shared" si="65"/>
        <v>0</v>
      </c>
      <c r="DG93" s="40">
        <f t="shared" si="65"/>
        <v>0</v>
      </c>
      <c r="DH93" s="40">
        <f t="shared" si="65"/>
        <v>0</v>
      </c>
      <c r="DI93" s="40">
        <f t="shared" si="65"/>
        <v>0</v>
      </c>
      <c r="DJ93" s="40">
        <f t="shared" si="65"/>
        <v>0</v>
      </c>
    </row>
    <row r="94" spans="2:114" ht="14.25" customHeight="1">
      <c r="E94" s="29"/>
      <c r="F94" s="41"/>
      <c r="G94" s="29"/>
      <c r="H94" s="29"/>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c r="CH94" s="29"/>
      <c r="CI94" s="29"/>
      <c r="CJ94" s="29"/>
      <c r="CK94" s="29"/>
      <c r="CL94" s="29"/>
      <c r="CM94" s="29"/>
      <c r="CN94" s="29"/>
      <c r="CO94" s="29"/>
      <c r="CP94" s="29"/>
      <c r="CQ94" s="29"/>
      <c r="CR94" s="29"/>
      <c r="CS94" s="29"/>
      <c r="CT94" s="29"/>
      <c r="CU94" s="29"/>
      <c r="CV94" s="29"/>
      <c r="CW94" s="29"/>
      <c r="CX94" s="29"/>
      <c r="CY94" s="29"/>
      <c r="CZ94" s="29"/>
      <c r="DA94" s="29"/>
      <c r="DB94" s="29"/>
      <c r="DC94" s="29"/>
      <c r="DD94" s="29"/>
      <c r="DE94" s="29"/>
      <c r="DF94" s="29"/>
      <c r="DG94" s="29"/>
      <c r="DH94" s="29"/>
      <c r="DI94" s="29"/>
      <c r="DJ94" s="29"/>
    </row>
    <row r="95" spans="2:114" ht="14.25" customHeight="1">
      <c r="B95" s="2" t="s">
        <v>92</v>
      </c>
      <c r="E95" s="31">
        <f t="shared" ref="E95:E96" si="66">SUM(G95:DJ95)</f>
        <v>33370.215881139098</v>
      </c>
      <c r="F95" s="41"/>
      <c r="G95" s="32">
        <f t="shared" ref="G95:DJ95" si="67">SUM(G86:G88)</f>
        <v>-0.1</v>
      </c>
      <c r="H95" s="32">
        <f t="shared" si="67"/>
        <v>158.18266399999999</v>
      </c>
      <c r="I95" s="32">
        <f t="shared" si="67"/>
        <v>0</v>
      </c>
      <c r="J95" s="32">
        <f t="shared" si="67"/>
        <v>0</v>
      </c>
      <c r="K95" s="32">
        <f t="shared" si="67"/>
        <v>0</v>
      </c>
      <c r="L95" s="32">
        <f t="shared" si="67"/>
        <v>0</v>
      </c>
      <c r="M95" s="32">
        <f t="shared" si="67"/>
        <v>0</v>
      </c>
      <c r="N95" s="32">
        <f t="shared" si="67"/>
        <v>0</v>
      </c>
      <c r="O95" s="32">
        <f t="shared" si="67"/>
        <v>0</v>
      </c>
      <c r="P95" s="32">
        <f t="shared" si="67"/>
        <v>0</v>
      </c>
      <c r="Q95" s="32">
        <f t="shared" si="67"/>
        <v>0</v>
      </c>
      <c r="R95" s="32">
        <f t="shared" si="67"/>
        <v>0</v>
      </c>
      <c r="S95" s="32">
        <f t="shared" si="67"/>
        <v>0</v>
      </c>
      <c r="T95" s="32">
        <f t="shared" si="67"/>
        <v>0</v>
      </c>
      <c r="U95" s="32">
        <f t="shared" si="67"/>
        <v>0</v>
      </c>
      <c r="V95" s="32">
        <f t="shared" si="67"/>
        <v>0</v>
      </c>
      <c r="W95" s="32">
        <f t="shared" si="67"/>
        <v>0</v>
      </c>
      <c r="X95" s="32">
        <f t="shared" si="67"/>
        <v>0</v>
      </c>
      <c r="Y95" s="32">
        <f t="shared" si="67"/>
        <v>10.024900000000001</v>
      </c>
      <c r="Z95" s="32">
        <f t="shared" si="67"/>
        <v>0</v>
      </c>
      <c r="AA95" s="32">
        <f t="shared" si="67"/>
        <v>0</v>
      </c>
      <c r="AB95" s="32">
        <f t="shared" si="67"/>
        <v>0</v>
      </c>
      <c r="AC95" s="32">
        <f t="shared" si="67"/>
        <v>0</v>
      </c>
      <c r="AD95" s="32">
        <f t="shared" si="67"/>
        <v>0</v>
      </c>
      <c r="AE95" s="32">
        <f t="shared" si="67"/>
        <v>0</v>
      </c>
      <c r="AF95" s="32">
        <f t="shared" si="67"/>
        <v>0</v>
      </c>
      <c r="AG95" s="32">
        <f t="shared" si="67"/>
        <v>-2.206</v>
      </c>
      <c r="AH95" s="32">
        <f t="shared" si="67"/>
        <v>-1821.9970000000001</v>
      </c>
      <c r="AI95" s="32">
        <f t="shared" si="67"/>
        <v>-1673.9586199999999</v>
      </c>
      <c r="AJ95" s="32">
        <f t="shared" si="67"/>
        <v>-7097.9778700000006</v>
      </c>
      <c r="AK95" s="32">
        <f t="shared" si="67"/>
        <v>-85.224684674999992</v>
      </c>
      <c r="AL95" s="32">
        <f t="shared" si="67"/>
        <v>0</v>
      </c>
      <c r="AM95" s="32">
        <f t="shared" si="67"/>
        <v>11.486832983124996</v>
      </c>
      <c r="AN95" s="32">
        <f t="shared" si="67"/>
        <v>0</v>
      </c>
      <c r="AO95" s="32">
        <f t="shared" si="67"/>
        <v>11.774003807703121</v>
      </c>
      <c r="AP95" s="32">
        <f t="shared" si="67"/>
        <v>4080.9120899999994</v>
      </c>
      <c r="AQ95" s="32">
        <f t="shared" si="67"/>
        <v>200.7557239028954</v>
      </c>
      <c r="AR95" s="32">
        <f t="shared" si="67"/>
        <v>720.76876000000152</v>
      </c>
      <c r="AS95" s="32">
        <f t="shared" si="67"/>
        <v>12.370062750468033</v>
      </c>
      <c r="AT95" s="32">
        <f t="shared" si="67"/>
        <v>1100.3564599999991</v>
      </c>
      <c r="AU95" s="32">
        <f t="shared" si="67"/>
        <v>618.67931431923159</v>
      </c>
      <c r="AV95" s="32">
        <f t="shared" si="67"/>
        <v>651.42890999999827</v>
      </c>
      <c r="AW95" s="32">
        <f t="shared" si="67"/>
        <v>636.67955717721043</v>
      </c>
      <c r="AX95" s="32">
        <f t="shared" si="67"/>
        <v>660.11326000000054</v>
      </c>
      <c r="AY95" s="56">
        <f t="shared" si="67"/>
        <v>635.17940460664136</v>
      </c>
      <c r="AZ95" s="32">
        <f t="shared" si="67"/>
        <v>654.07300999999757</v>
      </c>
      <c r="BA95" s="32">
        <f t="shared" si="67"/>
        <v>654.05623152180681</v>
      </c>
      <c r="BB95" s="32">
        <f t="shared" si="67"/>
        <v>646.14082080000003</v>
      </c>
      <c r="BC95" s="32">
        <f t="shared" si="67"/>
        <v>606.58122738985196</v>
      </c>
      <c r="BD95" s="32">
        <f t="shared" si="67"/>
        <v>656.27358879999997</v>
      </c>
      <c r="BE95" s="32">
        <f t="shared" si="67"/>
        <v>647.83369315459834</v>
      </c>
      <c r="BF95" s="32">
        <f t="shared" si="67"/>
        <v>817.45720825872877</v>
      </c>
      <c r="BG95" s="32">
        <f t="shared" si="67"/>
        <v>884.02535331664944</v>
      </c>
      <c r="BH95" s="32">
        <f t="shared" si="67"/>
        <v>890.93580032262958</v>
      </c>
      <c r="BI95" s="32">
        <f t="shared" si="67"/>
        <v>838.79007963506058</v>
      </c>
      <c r="BJ95" s="32">
        <f t="shared" si="67"/>
        <v>722.64223441852482</v>
      </c>
      <c r="BK95" s="32">
        <f t="shared" si="67"/>
        <v>425.0493538765374</v>
      </c>
      <c r="BL95" s="32">
        <f t="shared" si="67"/>
        <v>696.01197762904849</v>
      </c>
      <c r="BM95" s="32">
        <f t="shared" si="67"/>
        <v>315.827128112889</v>
      </c>
      <c r="BN95" s="32">
        <f t="shared" si="67"/>
        <v>704.63353327978825</v>
      </c>
      <c r="BO95" s="32">
        <f t="shared" si="67"/>
        <v>372.14809456374968</v>
      </c>
      <c r="BP95" s="32">
        <f t="shared" si="67"/>
        <v>699.4070015676582</v>
      </c>
      <c r="BQ95" s="32">
        <f t="shared" si="67"/>
        <v>280.37937006157051</v>
      </c>
      <c r="BR95" s="32">
        <f t="shared" si="67"/>
        <v>705.63354403965172</v>
      </c>
      <c r="BS95" s="32">
        <f t="shared" si="67"/>
        <v>361.01256352804177</v>
      </c>
      <c r="BT95" s="32">
        <f t="shared" si="67"/>
        <v>699.19382580221441</v>
      </c>
      <c r="BU95" s="32">
        <f t="shared" si="67"/>
        <v>343.56923115563256</v>
      </c>
      <c r="BV95" s="32">
        <f t="shared" si="67"/>
        <v>729.2836400336962</v>
      </c>
      <c r="BW95" s="32">
        <f t="shared" si="67"/>
        <v>305.52150873883301</v>
      </c>
      <c r="BX95" s="32">
        <f t="shared" si="67"/>
        <v>805.78820915742631</v>
      </c>
      <c r="BY95" s="32">
        <f t="shared" si="67"/>
        <v>235.02976986597449</v>
      </c>
      <c r="BZ95" s="32">
        <f t="shared" si="67"/>
        <v>844.85584547027815</v>
      </c>
      <c r="CA95" s="32">
        <f t="shared" si="67"/>
        <v>232.34763078477744</v>
      </c>
      <c r="CB95" s="32">
        <f t="shared" si="67"/>
        <v>965.25455906199863</v>
      </c>
      <c r="CC95" s="32">
        <f t="shared" si="67"/>
        <v>127.14038382919921</v>
      </c>
      <c r="CD95" s="32">
        <f t="shared" si="67"/>
        <v>1073.8371912273733</v>
      </c>
      <c r="CE95" s="32">
        <f t="shared" si="67"/>
        <v>374.40572722709504</v>
      </c>
      <c r="CF95" s="32">
        <f t="shared" si="67"/>
        <v>1100.8435772055632</v>
      </c>
      <c r="CG95" s="32">
        <f t="shared" si="67"/>
        <v>6223.8978407293434</v>
      </c>
      <c r="CH95" s="32">
        <f t="shared" si="67"/>
        <v>4593.7518466980328</v>
      </c>
      <c r="CI95" s="32">
        <f t="shared" si="67"/>
        <v>3303.0357110458945</v>
      </c>
      <c r="CJ95" s="32">
        <f t="shared" si="67"/>
        <v>6.2997999567116105</v>
      </c>
      <c r="CK95" s="32">
        <f t="shared" si="67"/>
        <v>0</v>
      </c>
      <c r="CL95" s="32">
        <f t="shared" si="67"/>
        <v>0</v>
      </c>
      <c r="CM95" s="32">
        <f t="shared" si="67"/>
        <v>0</v>
      </c>
      <c r="CN95" s="32">
        <f t="shared" si="67"/>
        <v>0</v>
      </c>
      <c r="CO95" s="32">
        <f t="shared" si="67"/>
        <v>0</v>
      </c>
      <c r="CP95" s="32">
        <f t="shared" si="67"/>
        <v>0</v>
      </c>
      <c r="CQ95" s="32">
        <f t="shared" si="67"/>
        <v>0</v>
      </c>
      <c r="CR95" s="32">
        <f t="shared" si="67"/>
        <v>0</v>
      </c>
      <c r="CS95" s="32">
        <f t="shared" si="67"/>
        <v>0</v>
      </c>
      <c r="CT95" s="32">
        <f t="shared" si="67"/>
        <v>0</v>
      </c>
      <c r="CU95" s="32">
        <f t="shared" si="67"/>
        <v>0</v>
      </c>
      <c r="CV95" s="32">
        <f t="shared" si="67"/>
        <v>0</v>
      </c>
      <c r="CW95" s="32">
        <f t="shared" si="67"/>
        <v>0</v>
      </c>
      <c r="CX95" s="32">
        <f t="shared" si="67"/>
        <v>0</v>
      </c>
      <c r="CY95" s="32">
        <f t="shared" si="67"/>
        <v>0</v>
      </c>
      <c r="CZ95" s="32">
        <f t="shared" si="67"/>
        <v>0</v>
      </c>
      <c r="DA95" s="32">
        <f t="shared" si="67"/>
        <v>0</v>
      </c>
      <c r="DB95" s="32">
        <f t="shared" si="67"/>
        <v>0</v>
      </c>
      <c r="DC95" s="32">
        <f t="shared" si="67"/>
        <v>0</v>
      </c>
      <c r="DD95" s="32">
        <f t="shared" si="67"/>
        <v>0</v>
      </c>
      <c r="DE95" s="32">
        <f t="shared" si="67"/>
        <v>0</v>
      </c>
      <c r="DF95" s="32">
        <f t="shared" si="67"/>
        <v>0</v>
      </c>
      <c r="DG95" s="32">
        <f t="shared" si="67"/>
        <v>0</v>
      </c>
      <c r="DH95" s="32">
        <f t="shared" si="67"/>
        <v>0</v>
      </c>
      <c r="DI95" s="32">
        <f t="shared" si="67"/>
        <v>0</v>
      </c>
      <c r="DJ95" s="32">
        <f t="shared" si="67"/>
        <v>0</v>
      </c>
    </row>
    <row r="96" spans="2:114" ht="14.25" customHeight="1">
      <c r="B96" s="2" t="s">
        <v>93</v>
      </c>
      <c r="E96" s="29">
        <f t="shared" si="66"/>
        <v>-1172.7522311277269</v>
      </c>
      <c r="F96" s="41"/>
      <c r="G96" s="40">
        <f t="shared" ref="G96:DJ96" si="68">IF(G$4&lt;$C$9,G95,0)</f>
        <v>-0.1</v>
      </c>
      <c r="H96" s="40">
        <f t="shared" si="68"/>
        <v>158.18266399999999</v>
      </c>
      <c r="I96" s="40">
        <f t="shared" si="68"/>
        <v>0</v>
      </c>
      <c r="J96" s="40">
        <f t="shared" si="68"/>
        <v>0</v>
      </c>
      <c r="K96" s="40">
        <f t="shared" si="68"/>
        <v>0</v>
      </c>
      <c r="L96" s="40">
        <f t="shared" si="68"/>
        <v>0</v>
      </c>
      <c r="M96" s="40">
        <f t="shared" si="68"/>
        <v>0</v>
      </c>
      <c r="N96" s="40">
        <f t="shared" si="68"/>
        <v>0</v>
      </c>
      <c r="O96" s="40">
        <f t="shared" si="68"/>
        <v>0</v>
      </c>
      <c r="P96" s="40">
        <f t="shared" si="68"/>
        <v>0</v>
      </c>
      <c r="Q96" s="40">
        <f t="shared" si="68"/>
        <v>0</v>
      </c>
      <c r="R96" s="40">
        <f t="shared" si="68"/>
        <v>0</v>
      </c>
      <c r="S96" s="40">
        <f t="shared" si="68"/>
        <v>0</v>
      </c>
      <c r="T96" s="40">
        <f t="shared" si="68"/>
        <v>0</v>
      </c>
      <c r="U96" s="40">
        <f t="shared" si="68"/>
        <v>0</v>
      </c>
      <c r="V96" s="40">
        <f t="shared" si="68"/>
        <v>0</v>
      </c>
      <c r="W96" s="40">
        <f t="shared" si="68"/>
        <v>0</v>
      </c>
      <c r="X96" s="40">
        <f t="shared" si="68"/>
        <v>0</v>
      </c>
      <c r="Y96" s="40">
        <f t="shared" si="68"/>
        <v>10.024900000000001</v>
      </c>
      <c r="Z96" s="40">
        <f t="shared" si="68"/>
        <v>0</v>
      </c>
      <c r="AA96" s="40">
        <f t="shared" si="68"/>
        <v>0</v>
      </c>
      <c r="AB96" s="40">
        <f t="shared" si="68"/>
        <v>0</v>
      </c>
      <c r="AC96" s="40">
        <f t="shared" si="68"/>
        <v>0</v>
      </c>
      <c r="AD96" s="40">
        <f t="shared" si="68"/>
        <v>0</v>
      </c>
      <c r="AE96" s="40">
        <f t="shared" si="68"/>
        <v>0</v>
      </c>
      <c r="AF96" s="40">
        <f t="shared" si="68"/>
        <v>0</v>
      </c>
      <c r="AG96" s="40">
        <f t="shared" si="68"/>
        <v>-2.206</v>
      </c>
      <c r="AH96" s="40">
        <f t="shared" si="68"/>
        <v>-1821.9970000000001</v>
      </c>
      <c r="AI96" s="40">
        <f t="shared" si="68"/>
        <v>-1673.9586199999999</v>
      </c>
      <c r="AJ96" s="40">
        <f t="shared" si="68"/>
        <v>-7097.9778700000006</v>
      </c>
      <c r="AK96" s="40">
        <f t="shared" si="68"/>
        <v>-85.224684674999992</v>
      </c>
      <c r="AL96" s="40">
        <f t="shared" si="68"/>
        <v>0</v>
      </c>
      <c r="AM96" s="40">
        <f t="shared" si="68"/>
        <v>11.486832983124996</v>
      </c>
      <c r="AN96" s="40">
        <f t="shared" si="68"/>
        <v>0</v>
      </c>
      <c r="AO96" s="40">
        <f t="shared" si="68"/>
        <v>11.774003807703121</v>
      </c>
      <c r="AP96" s="40">
        <f t="shared" si="68"/>
        <v>4080.9120899999994</v>
      </c>
      <c r="AQ96" s="40">
        <f t="shared" si="68"/>
        <v>200.7557239028954</v>
      </c>
      <c r="AR96" s="40">
        <f t="shared" si="68"/>
        <v>720.76876000000152</v>
      </c>
      <c r="AS96" s="40">
        <f t="shared" si="68"/>
        <v>12.370062750468033</v>
      </c>
      <c r="AT96" s="40">
        <f t="shared" si="68"/>
        <v>1100.3564599999991</v>
      </c>
      <c r="AU96" s="40">
        <f t="shared" si="68"/>
        <v>618.67931431923159</v>
      </c>
      <c r="AV96" s="40">
        <f t="shared" si="68"/>
        <v>651.42890999999827</v>
      </c>
      <c r="AW96" s="40">
        <f t="shared" si="68"/>
        <v>636.67955717721043</v>
      </c>
      <c r="AX96" s="40">
        <f t="shared" si="68"/>
        <v>660.11326000000054</v>
      </c>
      <c r="AY96" s="60">
        <f t="shared" si="68"/>
        <v>635.17940460664136</v>
      </c>
      <c r="AZ96" s="40">
        <f t="shared" si="68"/>
        <v>0</v>
      </c>
      <c r="BA96" s="40">
        <f t="shared" si="68"/>
        <v>0</v>
      </c>
      <c r="BB96" s="40">
        <f t="shared" si="68"/>
        <v>0</v>
      </c>
      <c r="BC96" s="40">
        <f t="shared" si="68"/>
        <v>0</v>
      </c>
      <c r="BD96" s="40">
        <f t="shared" si="68"/>
        <v>0</v>
      </c>
      <c r="BE96" s="40">
        <f t="shared" si="68"/>
        <v>0</v>
      </c>
      <c r="BF96" s="40">
        <f t="shared" si="68"/>
        <v>0</v>
      </c>
      <c r="BG96" s="40">
        <f t="shared" si="68"/>
        <v>0</v>
      </c>
      <c r="BH96" s="40">
        <f t="shared" si="68"/>
        <v>0</v>
      </c>
      <c r="BI96" s="40">
        <f t="shared" si="68"/>
        <v>0</v>
      </c>
      <c r="BJ96" s="40">
        <f t="shared" si="68"/>
        <v>0</v>
      </c>
      <c r="BK96" s="40">
        <f t="shared" si="68"/>
        <v>0</v>
      </c>
      <c r="BL96" s="40">
        <f t="shared" si="68"/>
        <v>0</v>
      </c>
      <c r="BM96" s="40">
        <f t="shared" si="68"/>
        <v>0</v>
      </c>
      <c r="BN96" s="40">
        <f t="shared" si="68"/>
        <v>0</v>
      </c>
      <c r="BO96" s="40">
        <f t="shared" si="68"/>
        <v>0</v>
      </c>
      <c r="BP96" s="40">
        <f t="shared" si="68"/>
        <v>0</v>
      </c>
      <c r="BQ96" s="40">
        <f t="shared" si="68"/>
        <v>0</v>
      </c>
      <c r="BR96" s="40">
        <f t="shared" si="68"/>
        <v>0</v>
      </c>
      <c r="BS96" s="40">
        <f t="shared" si="68"/>
        <v>0</v>
      </c>
      <c r="BT96" s="40">
        <f t="shared" si="68"/>
        <v>0</v>
      </c>
      <c r="BU96" s="40">
        <f t="shared" si="68"/>
        <v>0</v>
      </c>
      <c r="BV96" s="40">
        <f t="shared" si="68"/>
        <v>0</v>
      </c>
      <c r="BW96" s="40">
        <f t="shared" si="68"/>
        <v>0</v>
      </c>
      <c r="BX96" s="40">
        <f t="shared" si="68"/>
        <v>0</v>
      </c>
      <c r="BY96" s="40">
        <f t="shared" si="68"/>
        <v>0</v>
      </c>
      <c r="BZ96" s="40">
        <f t="shared" si="68"/>
        <v>0</v>
      </c>
      <c r="CA96" s="40">
        <f t="shared" si="68"/>
        <v>0</v>
      </c>
      <c r="CB96" s="40">
        <f t="shared" si="68"/>
        <v>0</v>
      </c>
      <c r="CC96" s="40">
        <f t="shared" si="68"/>
        <v>0</v>
      </c>
      <c r="CD96" s="40">
        <f t="shared" si="68"/>
        <v>0</v>
      </c>
      <c r="CE96" s="40">
        <f t="shared" si="68"/>
        <v>0</v>
      </c>
      <c r="CF96" s="40">
        <f t="shared" si="68"/>
        <v>0</v>
      </c>
      <c r="CG96" s="40">
        <f t="shared" si="68"/>
        <v>0</v>
      </c>
      <c r="CH96" s="40">
        <f t="shared" si="68"/>
        <v>0</v>
      </c>
      <c r="CI96" s="40">
        <f t="shared" si="68"/>
        <v>0</v>
      </c>
      <c r="CJ96" s="40">
        <f t="shared" si="68"/>
        <v>0</v>
      </c>
      <c r="CK96" s="40">
        <f t="shared" si="68"/>
        <v>0</v>
      </c>
      <c r="CL96" s="40">
        <f t="shared" si="68"/>
        <v>0</v>
      </c>
      <c r="CM96" s="40">
        <f t="shared" si="68"/>
        <v>0</v>
      </c>
      <c r="CN96" s="40">
        <f t="shared" si="68"/>
        <v>0</v>
      </c>
      <c r="CO96" s="40">
        <f t="shared" si="68"/>
        <v>0</v>
      </c>
      <c r="CP96" s="40">
        <f t="shared" si="68"/>
        <v>0</v>
      </c>
      <c r="CQ96" s="40">
        <f t="shared" si="68"/>
        <v>0</v>
      </c>
      <c r="CR96" s="40">
        <f t="shared" si="68"/>
        <v>0</v>
      </c>
      <c r="CS96" s="40">
        <f t="shared" si="68"/>
        <v>0</v>
      </c>
      <c r="CT96" s="40">
        <f t="shared" si="68"/>
        <v>0</v>
      </c>
      <c r="CU96" s="40">
        <f t="shared" si="68"/>
        <v>0</v>
      </c>
      <c r="CV96" s="40">
        <f t="shared" si="68"/>
        <v>0</v>
      </c>
      <c r="CW96" s="40">
        <f t="shared" si="68"/>
        <v>0</v>
      </c>
      <c r="CX96" s="40">
        <f t="shared" si="68"/>
        <v>0</v>
      </c>
      <c r="CY96" s="40">
        <f t="shared" si="68"/>
        <v>0</v>
      </c>
      <c r="CZ96" s="40">
        <f t="shared" si="68"/>
        <v>0</v>
      </c>
      <c r="DA96" s="40">
        <f t="shared" si="68"/>
        <v>0</v>
      </c>
      <c r="DB96" s="40">
        <f t="shared" si="68"/>
        <v>0</v>
      </c>
      <c r="DC96" s="40">
        <f t="shared" si="68"/>
        <v>0</v>
      </c>
      <c r="DD96" s="40">
        <f t="shared" si="68"/>
        <v>0</v>
      </c>
      <c r="DE96" s="40">
        <f t="shared" si="68"/>
        <v>0</v>
      </c>
      <c r="DF96" s="40">
        <f t="shared" si="68"/>
        <v>0</v>
      </c>
      <c r="DG96" s="40">
        <f t="shared" si="68"/>
        <v>0</v>
      </c>
      <c r="DH96" s="40">
        <f t="shared" si="68"/>
        <v>0</v>
      </c>
      <c r="DI96" s="40">
        <f t="shared" si="68"/>
        <v>0</v>
      </c>
      <c r="DJ96" s="40">
        <f t="shared" si="68"/>
        <v>0</v>
      </c>
    </row>
    <row r="97" spans="1:114" ht="14.25" customHeight="1">
      <c r="B97" s="1"/>
      <c r="E97" s="31"/>
      <c r="F97" s="4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row>
    <row r="98" spans="1:114" ht="14.25" customHeight="1">
      <c r="B98" s="1" t="s">
        <v>94</v>
      </c>
      <c r="E98" s="31"/>
      <c r="F98" s="4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row>
    <row r="99" spans="1:114" ht="14.25" customHeight="1">
      <c r="B99" s="1"/>
      <c r="E99" s="31"/>
      <c r="F99" s="4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31"/>
      <c r="CU99" s="31"/>
      <c r="CV99" s="31"/>
      <c r="CW99" s="31"/>
      <c r="CX99" s="31"/>
      <c r="CY99" s="31"/>
      <c r="CZ99" s="31"/>
      <c r="DA99" s="31"/>
      <c r="DB99" s="31"/>
      <c r="DC99" s="31"/>
      <c r="DD99" s="31"/>
      <c r="DE99" s="31"/>
      <c r="DF99" s="31"/>
      <c r="DG99" s="31"/>
      <c r="DH99" s="31"/>
      <c r="DI99" s="31"/>
      <c r="DJ99" s="31"/>
    </row>
    <row r="100" spans="1:114" ht="14.25" customHeight="1">
      <c r="A100" s="1"/>
      <c r="B100" s="2" t="s">
        <v>90</v>
      </c>
      <c r="E100" s="31">
        <f t="shared" ref="E100:E101" si="69">SUM(G100:DJ100)</f>
        <v>18302.088141697714</v>
      </c>
      <c r="F100" s="41"/>
      <c r="G100" s="32">
        <f t="shared" ref="G100:DJ101" si="70">G92*G$52</f>
        <v>-0.1</v>
      </c>
      <c r="H100" s="32">
        <f t="shared" si="70"/>
        <v>157.9367274546785</v>
      </c>
      <c r="I100" s="32">
        <f t="shared" si="70"/>
        <v>0</v>
      </c>
      <c r="J100" s="32">
        <f t="shared" si="70"/>
        <v>0</v>
      </c>
      <c r="K100" s="32">
        <f t="shared" si="70"/>
        <v>0</v>
      </c>
      <c r="L100" s="32">
        <f t="shared" si="70"/>
        <v>0</v>
      </c>
      <c r="M100" s="32">
        <f t="shared" si="70"/>
        <v>0</v>
      </c>
      <c r="N100" s="32">
        <f t="shared" si="70"/>
        <v>0</v>
      </c>
      <c r="O100" s="32">
        <f t="shared" si="70"/>
        <v>0</v>
      </c>
      <c r="P100" s="32">
        <f t="shared" si="70"/>
        <v>0</v>
      </c>
      <c r="Q100" s="32">
        <f t="shared" si="70"/>
        <v>0</v>
      </c>
      <c r="R100" s="32">
        <f t="shared" si="70"/>
        <v>0</v>
      </c>
      <c r="S100" s="32">
        <f t="shared" si="70"/>
        <v>0</v>
      </c>
      <c r="T100" s="32">
        <f t="shared" si="70"/>
        <v>0</v>
      </c>
      <c r="U100" s="32">
        <f t="shared" si="70"/>
        <v>0</v>
      </c>
      <c r="V100" s="32">
        <f t="shared" si="70"/>
        <v>0</v>
      </c>
      <c r="W100" s="32">
        <f t="shared" si="70"/>
        <v>0</v>
      </c>
      <c r="X100" s="32">
        <f t="shared" si="70"/>
        <v>0</v>
      </c>
      <c r="Y100" s="32">
        <f t="shared" si="70"/>
        <v>0</v>
      </c>
      <c r="Z100" s="32">
        <f t="shared" si="70"/>
        <v>0</v>
      </c>
      <c r="AA100" s="32">
        <f t="shared" si="70"/>
        <v>0</v>
      </c>
      <c r="AB100" s="32">
        <f t="shared" si="70"/>
        <v>0</v>
      </c>
      <c r="AC100" s="32">
        <f t="shared" si="70"/>
        <v>0</v>
      </c>
      <c r="AD100" s="32">
        <f t="shared" si="70"/>
        <v>0</v>
      </c>
      <c r="AE100" s="32">
        <f t="shared" si="70"/>
        <v>0</v>
      </c>
      <c r="AF100" s="32">
        <f t="shared" si="70"/>
        <v>0</v>
      </c>
      <c r="AG100" s="32">
        <f t="shared" si="70"/>
        <v>-2.0920058559717378</v>
      </c>
      <c r="AH100" s="32">
        <f t="shared" si="70"/>
        <v>-1724.3460873927249</v>
      </c>
      <c r="AI100" s="32">
        <f t="shared" si="70"/>
        <v>-1580.925969096545</v>
      </c>
      <c r="AJ100" s="32">
        <f t="shared" si="70"/>
        <v>-6689.4666558539457</v>
      </c>
      <c r="AK100" s="32">
        <f t="shared" si="70"/>
        <v>-91.742622253552511</v>
      </c>
      <c r="AL100" s="32">
        <f t="shared" si="70"/>
        <v>0</v>
      </c>
      <c r="AM100" s="32">
        <f t="shared" si="70"/>
        <v>0</v>
      </c>
      <c r="AN100" s="32">
        <f t="shared" si="70"/>
        <v>0</v>
      </c>
      <c r="AO100" s="32">
        <f t="shared" si="70"/>
        <v>0</v>
      </c>
      <c r="AP100" s="32">
        <f t="shared" si="70"/>
        <v>3608.5572801271937</v>
      </c>
      <c r="AQ100" s="32">
        <f t="shared" si="70"/>
        <v>164.79630804982887</v>
      </c>
      <c r="AR100" s="32">
        <f t="shared" si="70"/>
        <v>621.79879636547923</v>
      </c>
      <c r="AS100" s="32">
        <f t="shared" si="70"/>
        <v>-4.8435266693663115E-14</v>
      </c>
      <c r="AT100" s="32">
        <f t="shared" si="70"/>
        <v>926.11415478567017</v>
      </c>
      <c r="AU100" s="32">
        <f t="shared" si="70"/>
        <v>503.7682654355774</v>
      </c>
      <c r="AV100" s="32">
        <f t="shared" si="70"/>
        <v>534.90310421413858</v>
      </c>
      <c r="AW100" s="32">
        <f t="shared" si="70"/>
        <v>505.82329454174794</v>
      </c>
      <c r="AX100" s="32">
        <f t="shared" si="70"/>
        <v>528.81084787507757</v>
      </c>
      <c r="AY100" s="56">
        <f t="shared" si="70"/>
        <v>492.04073308056917</v>
      </c>
      <c r="AZ100" s="32">
        <f t="shared" si="70"/>
        <v>511.19321091386928</v>
      </c>
      <c r="BA100" s="32">
        <f t="shared" si="70"/>
        <v>494.35498481087552</v>
      </c>
      <c r="BB100" s="32">
        <f t="shared" si="70"/>
        <v>492.67762822601793</v>
      </c>
      <c r="BC100" s="32">
        <f t="shared" si="70"/>
        <v>446.28659366864758</v>
      </c>
      <c r="BD100" s="32">
        <f t="shared" si="70"/>
        <v>488.19946536774808</v>
      </c>
      <c r="BE100" s="32">
        <f t="shared" si="70"/>
        <v>465.45498445496139</v>
      </c>
      <c r="BF100" s="32">
        <f t="shared" si="70"/>
        <v>593.26932281690961</v>
      </c>
      <c r="BG100" s="32">
        <f t="shared" si="70"/>
        <v>623.15306527402709</v>
      </c>
      <c r="BH100" s="32">
        <f t="shared" si="70"/>
        <v>630.82657247036798</v>
      </c>
      <c r="BI100" s="32">
        <f t="shared" si="70"/>
        <v>576.06251562756916</v>
      </c>
      <c r="BJ100" s="32">
        <f t="shared" si="70"/>
        <v>499.18731578726323</v>
      </c>
      <c r="BK100" s="32">
        <f t="shared" si="70"/>
        <v>279.46543303131085</v>
      </c>
      <c r="BL100" s="32">
        <f t="shared" si="70"/>
        <v>469.06549750643677</v>
      </c>
      <c r="BM100" s="32">
        <f t="shared" si="70"/>
        <v>199.68887577792253</v>
      </c>
      <c r="BN100" s="32">
        <f t="shared" si="70"/>
        <v>463.29215613629401</v>
      </c>
      <c r="BO100" s="32">
        <f t="shared" si="70"/>
        <v>231.13645515888516</v>
      </c>
      <c r="BP100" s="32">
        <f t="shared" si="70"/>
        <v>448.64020192135473</v>
      </c>
      <c r="BQ100" s="32">
        <f t="shared" si="70"/>
        <v>167.09998940972667</v>
      </c>
      <c r="BR100" s="32">
        <f t="shared" si="70"/>
        <v>441.5948071549663</v>
      </c>
      <c r="BS100" s="32">
        <f t="shared" si="70"/>
        <v>212.6082487928</v>
      </c>
      <c r="BT100" s="32">
        <f t="shared" si="70"/>
        <v>426.89278533312768</v>
      </c>
      <c r="BU100" s="32">
        <f t="shared" si="70"/>
        <v>196.64661154829236</v>
      </c>
      <c r="BV100" s="32">
        <f t="shared" si="70"/>
        <v>434.40298485072367</v>
      </c>
      <c r="BW100" s="32">
        <f t="shared" si="70"/>
        <v>169.20828238112853</v>
      </c>
      <c r="BX100" s="32">
        <f t="shared" si="70"/>
        <v>468.26718749167566</v>
      </c>
      <c r="BY100" s="32">
        <f t="shared" si="70"/>
        <v>124.36308513613372</v>
      </c>
      <c r="BZ100" s="32">
        <f t="shared" si="70"/>
        <v>478.99600534217353</v>
      </c>
      <c r="CA100" s="32">
        <f t="shared" si="70"/>
        <v>119.57084677282512</v>
      </c>
      <c r="CB100" s="32">
        <f t="shared" si="70"/>
        <v>533.9094078600541</v>
      </c>
      <c r="CC100" s="32">
        <f t="shared" si="70"/>
        <v>58.919890296318762</v>
      </c>
      <c r="CD100" s="32">
        <f t="shared" si="70"/>
        <v>579.48128396208244</v>
      </c>
      <c r="CE100" s="32">
        <f t="shared" si="70"/>
        <v>189.01844303921689</v>
      </c>
      <c r="CF100" s="32">
        <f t="shared" si="70"/>
        <v>579.56615789970829</v>
      </c>
      <c r="CG100" s="32">
        <f t="shared" si="70"/>
        <v>3225.8959093428293</v>
      </c>
      <c r="CH100" s="32">
        <f t="shared" si="70"/>
        <v>2359.5074218340296</v>
      </c>
      <c r="CI100" s="32">
        <f t="shared" si="70"/>
        <v>1665.1514708577024</v>
      </c>
      <c r="CJ100" s="32">
        <f t="shared" si="70"/>
        <v>3.1568719645172476</v>
      </c>
      <c r="CK100" s="32">
        <f t="shared" si="70"/>
        <v>0</v>
      </c>
      <c r="CL100" s="32">
        <f t="shared" si="70"/>
        <v>0</v>
      </c>
      <c r="CM100" s="32">
        <f t="shared" si="70"/>
        <v>0</v>
      </c>
      <c r="CN100" s="32">
        <f t="shared" si="70"/>
        <v>0</v>
      </c>
      <c r="CO100" s="32">
        <f t="shared" si="70"/>
        <v>0</v>
      </c>
      <c r="CP100" s="32">
        <f t="shared" si="70"/>
        <v>0</v>
      </c>
      <c r="CQ100" s="32">
        <f t="shared" si="70"/>
        <v>0</v>
      </c>
      <c r="CR100" s="32">
        <f t="shared" si="70"/>
        <v>0</v>
      </c>
      <c r="CS100" s="32">
        <f t="shared" si="70"/>
        <v>0</v>
      </c>
      <c r="CT100" s="32">
        <f t="shared" si="70"/>
        <v>0</v>
      </c>
      <c r="CU100" s="32">
        <f t="shared" si="70"/>
        <v>0</v>
      </c>
      <c r="CV100" s="32">
        <f t="shared" si="70"/>
        <v>0</v>
      </c>
      <c r="CW100" s="32">
        <f t="shared" si="70"/>
        <v>0</v>
      </c>
      <c r="CX100" s="32">
        <f t="shared" si="70"/>
        <v>0</v>
      </c>
      <c r="CY100" s="32">
        <f t="shared" si="70"/>
        <v>0</v>
      </c>
      <c r="CZ100" s="32">
        <f t="shared" si="70"/>
        <v>0</v>
      </c>
      <c r="DA100" s="32">
        <f t="shared" si="70"/>
        <v>0</v>
      </c>
      <c r="DB100" s="32">
        <f t="shared" si="70"/>
        <v>0</v>
      </c>
      <c r="DC100" s="32">
        <f t="shared" si="70"/>
        <v>0</v>
      </c>
      <c r="DD100" s="32">
        <f t="shared" si="70"/>
        <v>0</v>
      </c>
      <c r="DE100" s="32">
        <f t="shared" si="70"/>
        <v>0</v>
      </c>
      <c r="DF100" s="32">
        <f t="shared" si="70"/>
        <v>0</v>
      </c>
      <c r="DG100" s="32">
        <f t="shared" si="70"/>
        <v>0</v>
      </c>
      <c r="DH100" s="32">
        <f t="shared" si="70"/>
        <v>0</v>
      </c>
      <c r="DI100" s="32">
        <f t="shared" si="70"/>
        <v>0</v>
      </c>
      <c r="DJ100" s="32">
        <f t="shared" si="70"/>
        <v>0</v>
      </c>
    </row>
    <row r="101" spans="1:114" ht="14.25" customHeight="1">
      <c r="B101" s="2" t="s">
        <v>91</v>
      </c>
      <c r="E101" s="29">
        <f t="shared" si="69"/>
        <v>-2044.1238285227764</v>
      </c>
      <c r="F101" s="41"/>
      <c r="G101" s="40">
        <f t="shared" si="70"/>
        <v>-0.1</v>
      </c>
      <c r="H101" s="40">
        <f t="shared" si="70"/>
        <v>157.9367274546785</v>
      </c>
      <c r="I101" s="40">
        <f t="shared" si="70"/>
        <v>0</v>
      </c>
      <c r="J101" s="40">
        <f t="shared" si="70"/>
        <v>0</v>
      </c>
      <c r="K101" s="40">
        <f t="shared" si="70"/>
        <v>0</v>
      </c>
      <c r="L101" s="40">
        <f t="shared" si="70"/>
        <v>0</v>
      </c>
      <c r="M101" s="40">
        <f t="shared" si="70"/>
        <v>0</v>
      </c>
      <c r="N101" s="40">
        <f t="shared" si="70"/>
        <v>0</v>
      </c>
      <c r="O101" s="40">
        <f t="shared" si="70"/>
        <v>0</v>
      </c>
      <c r="P101" s="40">
        <f t="shared" si="70"/>
        <v>0</v>
      </c>
      <c r="Q101" s="40">
        <f t="shared" si="70"/>
        <v>0</v>
      </c>
      <c r="R101" s="40">
        <f t="shared" si="70"/>
        <v>0</v>
      </c>
      <c r="S101" s="40">
        <f t="shared" si="70"/>
        <v>0</v>
      </c>
      <c r="T101" s="40">
        <f t="shared" si="70"/>
        <v>0</v>
      </c>
      <c r="U101" s="40">
        <f t="shared" si="70"/>
        <v>0</v>
      </c>
      <c r="V101" s="40">
        <f t="shared" si="70"/>
        <v>0</v>
      </c>
      <c r="W101" s="40">
        <f t="shared" si="70"/>
        <v>0</v>
      </c>
      <c r="X101" s="40">
        <f t="shared" si="70"/>
        <v>0</v>
      </c>
      <c r="Y101" s="40">
        <f t="shared" si="70"/>
        <v>0</v>
      </c>
      <c r="Z101" s="40">
        <f t="shared" si="70"/>
        <v>0</v>
      </c>
      <c r="AA101" s="40">
        <f t="shared" si="70"/>
        <v>0</v>
      </c>
      <c r="AB101" s="40">
        <f t="shared" si="70"/>
        <v>0</v>
      </c>
      <c r="AC101" s="40">
        <f t="shared" si="70"/>
        <v>0</v>
      </c>
      <c r="AD101" s="40">
        <f t="shared" si="70"/>
        <v>0</v>
      </c>
      <c r="AE101" s="40">
        <f t="shared" si="70"/>
        <v>0</v>
      </c>
      <c r="AF101" s="40">
        <f t="shared" si="70"/>
        <v>0</v>
      </c>
      <c r="AG101" s="40">
        <f t="shared" si="70"/>
        <v>-2.0920058559717378</v>
      </c>
      <c r="AH101" s="40">
        <f t="shared" si="70"/>
        <v>-1724.3460873927249</v>
      </c>
      <c r="AI101" s="40">
        <f t="shared" si="70"/>
        <v>-1580.925969096545</v>
      </c>
      <c r="AJ101" s="40">
        <f t="shared" si="70"/>
        <v>-6689.4666558539457</v>
      </c>
      <c r="AK101" s="40">
        <f t="shared" si="70"/>
        <v>-91.742622253552511</v>
      </c>
      <c r="AL101" s="40">
        <f t="shared" si="70"/>
        <v>0</v>
      </c>
      <c r="AM101" s="40">
        <f t="shared" si="70"/>
        <v>0</v>
      </c>
      <c r="AN101" s="40">
        <f t="shared" si="70"/>
        <v>0</v>
      </c>
      <c r="AO101" s="40">
        <f t="shared" si="70"/>
        <v>0</v>
      </c>
      <c r="AP101" s="40">
        <f t="shared" si="70"/>
        <v>3608.5572801271937</v>
      </c>
      <c r="AQ101" s="40">
        <f t="shared" si="70"/>
        <v>164.79630804982887</v>
      </c>
      <c r="AR101" s="40">
        <f t="shared" si="70"/>
        <v>621.79879636547923</v>
      </c>
      <c r="AS101" s="40">
        <f t="shared" si="70"/>
        <v>-4.8435266693663115E-14</v>
      </c>
      <c r="AT101" s="40">
        <f t="shared" si="70"/>
        <v>926.11415478567017</v>
      </c>
      <c r="AU101" s="40">
        <f t="shared" si="70"/>
        <v>503.7682654355774</v>
      </c>
      <c r="AV101" s="40">
        <f t="shared" si="70"/>
        <v>534.90310421413858</v>
      </c>
      <c r="AW101" s="40">
        <f t="shared" si="70"/>
        <v>505.82329454174794</v>
      </c>
      <c r="AX101" s="40">
        <f t="shared" si="70"/>
        <v>528.81084787507757</v>
      </c>
      <c r="AY101" s="60">
        <f t="shared" si="70"/>
        <v>492.04073308056917</v>
      </c>
      <c r="AZ101" s="40">
        <f t="shared" si="70"/>
        <v>0</v>
      </c>
      <c r="BA101" s="40">
        <f t="shared" si="70"/>
        <v>0</v>
      </c>
      <c r="BB101" s="40">
        <f t="shared" si="70"/>
        <v>0</v>
      </c>
      <c r="BC101" s="40">
        <f t="shared" si="70"/>
        <v>0</v>
      </c>
      <c r="BD101" s="40">
        <f t="shared" si="70"/>
        <v>0</v>
      </c>
      <c r="BE101" s="40">
        <f t="shared" si="70"/>
        <v>0</v>
      </c>
      <c r="BF101" s="40">
        <f t="shared" si="70"/>
        <v>0</v>
      </c>
      <c r="BG101" s="40">
        <f t="shared" si="70"/>
        <v>0</v>
      </c>
      <c r="BH101" s="40">
        <f t="shared" si="70"/>
        <v>0</v>
      </c>
      <c r="BI101" s="40">
        <f t="shared" si="70"/>
        <v>0</v>
      </c>
      <c r="BJ101" s="40">
        <f t="shared" si="70"/>
        <v>0</v>
      </c>
      <c r="BK101" s="40">
        <f t="shared" si="70"/>
        <v>0</v>
      </c>
      <c r="BL101" s="40">
        <f t="shared" si="70"/>
        <v>0</v>
      </c>
      <c r="BM101" s="40">
        <f t="shared" si="70"/>
        <v>0</v>
      </c>
      <c r="BN101" s="40">
        <f t="shared" si="70"/>
        <v>0</v>
      </c>
      <c r="BO101" s="40">
        <f t="shared" si="70"/>
        <v>0</v>
      </c>
      <c r="BP101" s="40">
        <f t="shared" si="70"/>
        <v>0</v>
      </c>
      <c r="BQ101" s="40">
        <f t="shared" si="70"/>
        <v>0</v>
      </c>
      <c r="BR101" s="40">
        <f t="shared" si="70"/>
        <v>0</v>
      </c>
      <c r="BS101" s="40">
        <f t="shared" si="70"/>
        <v>0</v>
      </c>
      <c r="BT101" s="40">
        <f t="shared" si="70"/>
        <v>0</v>
      </c>
      <c r="BU101" s="40">
        <f t="shared" si="70"/>
        <v>0</v>
      </c>
      <c r="BV101" s="40">
        <f t="shared" si="70"/>
        <v>0</v>
      </c>
      <c r="BW101" s="40">
        <f t="shared" si="70"/>
        <v>0</v>
      </c>
      <c r="BX101" s="40">
        <f t="shared" si="70"/>
        <v>0</v>
      </c>
      <c r="BY101" s="40">
        <f t="shared" si="70"/>
        <v>0</v>
      </c>
      <c r="BZ101" s="40">
        <f t="shared" si="70"/>
        <v>0</v>
      </c>
      <c r="CA101" s="40">
        <f t="shared" si="70"/>
        <v>0</v>
      </c>
      <c r="CB101" s="40">
        <f t="shared" si="70"/>
        <v>0</v>
      </c>
      <c r="CC101" s="40">
        <f t="shared" si="70"/>
        <v>0</v>
      </c>
      <c r="CD101" s="40">
        <f t="shared" si="70"/>
        <v>0</v>
      </c>
      <c r="CE101" s="40">
        <f t="shared" si="70"/>
        <v>0</v>
      </c>
      <c r="CF101" s="40">
        <f t="shared" si="70"/>
        <v>0</v>
      </c>
      <c r="CG101" s="40">
        <f t="shared" si="70"/>
        <v>0</v>
      </c>
      <c r="CH101" s="40">
        <f t="shared" si="70"/>
        <v>0</v>
      </c>
      <c r="CI101" s="40">
        <f t="shared" si="70"/>
        <v>0</v>
      </c>
      <c r="CJ101" s="40">
        <f t="shared" si="70"/>
        <v>0</v>
      </c>
      <c r="CK101" s="40">
        <f t="shared" si="70"/>
        <v>0</v>
      </c>
      <c r="CL101" s="40">
        <f t="shared" si="70"/>
        <v>0</v>
      </c>
      <c r="CM101" s="40">
        <f t="shared" si="70"/>
        <v>0</v>
      </c>
      <c r="CN101" s="40">
        <f t="shared" si="70"/>
        <v>0</v>
      </c>
      <c r="CO101" s="40">
        <f t="shared" si="70"/>
        <v>0</v>
      </c>
      <c r="CP101" s="40">
        <f t="shared" si="70"/>
        <v>0</v>
      </c>
      <c r="CQ101" s="40">
        <f t="shared" si="70"/>
        <v>0</v>
      </c>
      <c r="CR101" s="40">
        <f t="shared" si="70"/>
        <v>0</v>
      </c>
      <c r="CS101" s="40">
        <f t="shared" si="70"/>
        <v>0</v>
      </c>
      <c r="CT101" s="40">
        <f t="shared" si="70"/>
        <v>0</v>
      </c>
      <c r="CU101" s="40">
        <f t="shared" si="70"/>
        <v>0</v>
      </c>
      <c r="CV101" s="40">
        <f t="shared" si="70"/>
        <v>0</v>
      </c>
      <c r="CW101" s="40">
        <f t="shared" si="70"/>
        <v>0</v>
      </c>
      <c r="CX101" s="40">
        <f t="shared" si="70"/>
        <v>0</v>
      </c>
      <c r="CY101" s="40">
        <f t="shared" si="70"/>
        <v>0</v>
      </c>
      <c r="CZ101" s="40">
        <f t="shared" si="70"/>
        <v>0</v>
      </c>
      <c r="DA101" s="40">
        <f t="shared" si="70"/>
        <v>0</v>
      </c>
      <c r="DB101" s="40">
        <f t="shared" si="70"/>
        <v>0</v>
      </c>
      <c r="DC101" s="40">
        <f t="shared" si="70"/>
        <v>0</v>
      </c>
      <c r="DD101" s="40">
        <f t="shared" si="70"/>
        <v>0</v>
      </c>
      <c r="DE101" s="40">
        <f t="shared" si="70"/>
        <v>0</v>
      </c>
      <c r="DF101" s="40">
        <f t="shared" si="70"/>
        <v>0</v>
      </c>
      <c r="DG101" s="40">
        <f t="shared" si="70"/>
        <v>0</v>
      </c>
      <c r="DH101" s="40">
        <f t="shared" si="70"/>
        <v>0</v>
      </c>
      <c r="DI101" s="40">
        <f t="shared" si="70"/>
        <v>0</v>
      </c>
      <c r="DJ101" s="40">
        <f t="shared" si="70"/>
        <v>0</v>
      </c>
    </row>
    <row r="102" spans="1:114" ht="14.25" customHeight="1">
      <c r="E102" s="29"/>
      <c r="F102" s="41"/>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c r="CH102" s="29"/>
      <c r="CI102" s="29"/>
      <c r="CJ102" s="29"/>
      <c r="CK102" s="29"/>
      <c r="CL102" s="29"/>
      <c r="CM102" s="29"/>
      <c r="CN102" s="29"/>
      <c r="CO102" s="29"/>
      <c r="CP102" s="29"/>
      <c r="CQ102" s="29"/>
      <c r="CR102" s="29"/>
      <c r="CS102" s="29"/>
      <c r="CT102" s="29"/>
      <c r="CU102" s="29"/>
      <c r="CV102" s="29"/>
      <c r="CW102" s="29"/>
      <c r="CX102" s="29"/>
      <c r="CY102" s="29"/>
      <c r="CZ102" s="29"/>
      <c r="DA102" s="29"/>
      <c r="DB102" s="29"/>
      <c r="DC102" s="29"/>
      <c r="DD102" s="29"/>
      <c r="DE102" s="29"/>
      <c r="DF102" s="29"/>
      <c r="DG102" s="29"/>
      <c r="DH102" s="29"/>
      <c r="DI102" s="29"/>
      <c r="DJ102" s="29"/>
    </row>
    <row r="103" spans="1:114" ht="14.25" customHeight="1">
      <c r="B103" s="2" t="s">
        <v>92</v>
      </c>
      <c r="E103" s="31">
        <f t="shared" ref="E103:E104" si="71">SUM(G103:DJ103)</f>
        <v>18586.846203986926</v>
      </c>
      <c r="F103" s="41"/>
      <c r="G103" s="32">
        <f t="shared" ref="G103:DJ104" si="72">G95*G$52</f>
        <v>-0.1</v>
      </c>
      <c r="H103" s="32">
        <f t="shared" si="72"/>
        <v>157.9367274546785</v>
      </c>
      <c r="I103" s="32">
        <f t="shared" si="72"/>
        <v>0</v>
      </c>
      <c r="J103" s="32">
        <f t="shared" si="72"/>
        <v>0</v>
      </c>
      <c r="K103" s="32">
        <f t="shared" si="72"/>
        <v>0</v>
      </c>
      <c r="L103" s="32">
        <f t="shared" si="72"/>
        <v>0</v>
      </c>
      <c r="M103" s="32">
        <f t="shared" si="72"/>
        <v>0</v>
      </c>
      <c r="N103" s="32">
        <f t="shared" si="72"/>
        <v>0</v>
      </c>
      <c r="O103" s="32">
        <f t="shared" si="72"/>
        <v>0</v>
      </c>
      <c r="P103" s="32">
        <f t="shared" si="72"/>
        <v>0</v>
      </c>
      <c r="Q103" s="32">
        <f t="shared" si="72"/>
        <v>0</v>
      </c>
      <c r="R103" s="32">
        <f t="shared" si="72"/>
        <v>0</v>
      </c>
      <c r="S103" s="32">
        <f t="shared" si="72"/>
        <v>0</v>
      </c>
      <c r="T103" s="32">
        <f t="shared" si="72"/>
        <v>0</v>
      </c>
      <c r="U103" s="32">
        <f t="shared" si="72"/>
        <v>0</v>
      </c>
      <c r="V103" s="32">
        <f t="shared" si="72"/>
        <v>0</v>
      </c>
      <c r="W103" s="32">
        <f t="shared" si="72"/>
        <v>0</v>
      </c>
      <c r="X103" s="32">
        <f t="shared" si="72"/>
        <v>0</v>
      </c>
      <c r="Y103" s="32">
        <f t="shared" si="72"/>
        <v>9.6644607740745521</v>
      </c>
      <c r="Z103" s="32">
        <f t="shared" si="72"/>
        <v>0</v>
      </c>
      <c r="AA103" s="32">
        <f t="shared" si="72"/>
        <v>0</v>
      </c>
      <c r="AB103" s="32">
        <f t="shared" si="72"/>
        <v>0</v>
      </c>
      <c r="AC103" s="32">
        <f t="shared" si="72"/>
        <v>0</v>
      </c>
      <c r="AD103" s="32">
        <f t="shared" si="72"/>
        <v>0</v>
      </c>
      <c r="AE103" s="32">
        <f t="shared" si="72"/>
        <v>0</v>
      </c>
      <c r="AF103" s="32">
        <f t="shared" si="72"/>
        <v>0</v>
      </c>
      <c r="AG103" s="32">
        <f t="shared" si="72"/>
        <v>-2.0920058559717378</v>
      </c>
      <c r="AH103" s="32">
        <f t="shared" si="72"/>
        <v>-1724.3460873927249</v>
      </c>
      <c r="AI103" s="32">
        <f t="shared" si="72"/>
        <v>-1580.925969096545</v>
      </c>
      <c r="AJ103" s="32">
        <f t="shared" si="72"/>
        <v>-6689.4666558539457</v>
      </c>
      <c r="AK103" s="32">
        <f t="shared" si="72"/>
        <v>-80.157035309721707</v>
      </c>
      <c r="AL103" s="32">
        <f t="shared" si="72"/>
        <v>0</v>
      </c>
      <c r="AM103" s="32">
        <f t="shared" si="72"/>
        <v>10.54032373186609</v>
      </c>
      <c r="AN103" s="32">
        <f t="shared" si="72"/>
        <v>0</v>
      </c>
      <c r="AO103" s="32">
        <f t="shared" si="72"/>
        <v>10.540342170646296</v>
      </c>
      <c r="AP103" s="32">
        <f t="shared" si="72"/>
        <v>3608.5572801271937</v>
      </c>
      <c r="AQ103" s="32">
        <f t="shared" si="72"/>
        <v>175.33660106168205</v>
      </c>
      <c r="AR103" s="32">
        <f t="shared" si="72"/>
        <v>621.79879636547923</v>
      </c>
      <c r="AS103" s="32">
        <f t="shared" si="72"/>
        <v>10.540310564418967</v>
      </c>
      <c r="AT103" s="32">
        <f t="shared" si="72"/>
        <v>926.11415478567017</v>
      </c>
      <c r="AU103" s="32">
        <f t="shared" si="72"/>
        <v>514.30858916744353</v>
      </c>
      <c r="AV103" s="32">
        <f t="shared" si="72"/>
        <v>534.90310421413858</v>
      </c>
      <c r="AW103" s="32">
        <f t="shared" si="72"/>
        <v>516.36362851675347</v>
      </c>
      <c r="AX103" s="32">
        <f t="shared" si="72"/>
        <v>528.81084787507757</v>
      </c>
      <c r="AY103" s="56">
        <f t="shared" si="72"/>
        <v>502.58103837873483</v>
      </c>
      <c r="AZ103" s="32">
        <f t="shared" si="72"/>
        <v>511.19321091386928</v>
      </c>
      <c r="BA103" s="32">
        <f t="shared" si="72"/>
        <v>504.89530016315729</v>
      </c>
      <c r="BB103" s="32">
        <f t="shared" si="72"/>
        <v>492.67762822601793</v>
      </c>
      <c r="BC103" s="32">
        <f t="shared" si="72"/>
        <v>456.82691740051371</v>
      </c>
      <c r="BD103" s="32">
        <f t="shared" si="72"/>
        <v>488.19946536774808</v>
      </c>
      <c r="BE103" s="32">
        <f t="shared" si="72"/>
        <v>475.99531527806477</v>
      </c>
      <c r="BF103" s="32">
        <f t="shared" si="72"/>
        <v>593.26932281690961</v>
      </c>
      <c r="BG103" s="32">
        <f t="shared" si="72"/>
        <v>633.69337583844606</v>
      </c>
      <c r="BH103" s="32">
        <f t="shared" si="72"/>
        <v>630.82657247036798</v>
      </c>
      <c r="BI103" s="32">
        <f t="shared" si="72"/>
        <v>586.60283321430416</v>
      </c>
      <c r="BJ103" s="32">
        <f t="shared" si="72"/>
        <v>499.18731578726323</v>
      </c>
      <c r="BK103" s="32">
        <f t="shared" si="72"/>
        <v>290.00575676317692</v>
      </c>
      <c r="BL103" s="32">
        <f t="shared" si="72"/>
        <v>469.06549750643677</v>
      </c>
      <c r="BM103" s="32">
        <f t="shared" si="72"/>
        <v>210.22920493243188</v>
      </c>
      <c r="BN103" s="32">
        <f t="shared" si="72"/>
        <v>463.29215613629401</v>
      </c>
      <c r="BO103" s="32">
        <f t="shared" si="72"/>
        <v>241.67676864917956</v>
      </c>
      <c r="BP103" s="32">
        <f t="shared" si="72"/>
        <v>448.64020192135473</v>
      </c>
      <c r="BQ103" s="32">
        <f t="shared" si="72"/>
        <v>177.64030829012654</v>
      </c>
      <c r="BR103" s="32">
        <f t="shared" si="72"/>
        <v>441.5948071549663</v>
      </c>
      <c r="BS103" s="32">
        <f t="shared" si="72"/>
        <v>223.14857252466606</v>
      </c>
      <c r="BT103" s="32">
        <f t="shared" si="72"/>
        <v>426.89278533312768</v>
      </c>
      <c r="BU103" s="32">
        <f t="shared" si="72"/>
        <v>207.18693966988337</v>
      </c>
      <c r="BV103" s="32">
        <f t="shared" si="72"/>
        <v>434.40298485072367</v>
      </c>
      <c r="BW103" s="32">
        <f t="shared" si="72"/>
        <v>179.74859773341026</v>
      </c>
      <c r="BX103" s="32">
        <f t="shared" si="72"/>
        <v>468.26718749167566</v>
      </c>
      <c r="BY103" s="32">
        <f t="shared" si="72"/>
        <v>134.90340486024161</v>
      </c>
      <c r="BZ103" s="32">
        <f t="shared" si="72"/>
        <v>478.99600534217353</v>
      </c>
      <c r="CA103" s="32">
        <f t="shared" si="72"/>
        <v>130.11117050469122</v>
      </c>
      <c r="CB103" s="32">
        <f t="shared" si="72"/>
        <v>533.9094078600541</v>
      </c>
      <c r="CC103" s="32">
        <f t="shared" si="72"/>
        <v>69.460217715534441</v>
      </c>
      <c r="CD103" s="32">
        <f t="shared" si="72"/>
        <v>579.48128396208244</v>
      </c>
      <c r="CE103" s="32">
        <f t="shared" si="72"/>
        <v>199.55875968059718</v>
      </c>
      <c r="CF103" s="32">
        <f t="shared" si="72"/>
        <v>579.56615789970829</v>
      </c>
      <c r="CG103" s="32">
        <f t="shared" si="72"/>
        <v>3236.4362296606637</v>
      </c>
      <c r="CH103" s="32">
        <f t="shared" si="72"/>
        <v>2359.5074218340296</v>
      </c>
      <c r="CI103" s="32">
        <f t="shared" si="72"/>
        <v>1675.6917945895686</v>
      </c>
      <c r="CJ103" s="32">
        <f t="shared" si="72"/>
        <v>3.1568719645172476</v>
      </c>
      <c r="CK103" s="32">
        <f t="shared" si="72"/>
        <v>0</v>
      </c>
      <c r="CL103" s="32">
        <f t="shared" si="72"/>
        <v>0</v>
      </c>
      <c r="CM103" s="32">
        <f t="shared" si="72"/>
        <v>0</v>
      </c>
      <c r="CN103" s="32">
        <f t="shared" si="72"/>
        <v>0</v>
      </c>
      <c r="CO103" s="32">
        <f t="shared" si="72"/>
        <v>0</v>
      </c>
      <c r="CP103" s="32">
        <f t="shared" si="72"/>
        <v>0</v>
      </c>
      <c r="CQ103" s="32">
        <f t="shared" si="72"/>
        <v>0</v>
      </c>
      <c r="CR103" s="32">
        <f t="shared" si="72"/>
        <v>0</v>
      </c>
      <c r="CS103" s="32">
        <f t="shared" si="72"/>
        <v>0</v>
      </c>
      <c r="CT103" s="32">
        <f t="shared" si="72"/>
        <v>0</v>
      </c>
      <c r="CU103" s="32">
        <f t="shared" si="72"/>
        <v>0</v>
      </c>
      <c r="CV103" s="32">
        <f t="shared" si="72"/>
        <v>0</v>
      </c>
      <c r="CW103" s="32">
        <f t="shared" si="72"/>
        <v>0</v>
      </c>
      <c r="CX103" s="32">
        <f t="shared" si="72"/>
        <v>0</v>
      </c>
      <c r="CY103" s="32">
        <f t="shared" si="72"/>
        <v>0</v>
      </c>
      <c r="CZ103" s="32">
        <f t="shared" si="72"/>
        <v>0</v>
      </c>
      <c r="DA103" s="32">
        <f t="shared" si="72"/>
        <v>0</v>
      </c>
      <c r="DB103" s="32">
        <f t="shared" si="72"/>
        <v>0</v>
      </c>
      <c r="DC103" s="32">
        <f t="shared" si="72"/>
        <v>0</v>
      </c>
      <c r="DD103" s="32">
        <f t="shared" si="72"/>
        <v>0</v>
      </c>
      <c r="DE103" s="32">
        <f t="shared" si="72"/>
        <v>0</v>
      </c>
      <c r="DF103" s="32">
        <f t="shared" si="72"/>
        <v>0</v>
      </c>
      <c r="DG103" s="32">
        <f t="shared" si="72"/>
        <v>0</v>
      </c>
      <c r="DH103" s="32">
        <f t="shared" si="72"/>
        <v>0</v>
      </c>
      <c r="DI103" s="32">
        <f t="shared" si="72"/>
        <v>0</v>
      </c>
      <c r="DJ103" s="32">
        <f t="shared" si="72"/>
        <v>0</v>
      </c>
    </row>
    <row r="104" spans="1:114" ht="14.25" customHeight="1">
      <c r="A104" s="1"/>
      <c r="B104" s="2" t="s">
        <v>93</v>
      </c>
      <c r="E104" s="29">
        <f t="shared" si="71"/>
        <v>-1949.0915483210483</v>
      </c>
      <c r="F104" s="41"/>
      <c r="G104" s="40">
        <f t="shared" si="72"/>
        <v>-0.1</v>
      </c>
      <c r="H104" s="40">
        <f t="shared" si="72"/>
        <v>157.9367274546785</v>
      </c>
      <c r="I104" s="40">
        <f t="shared" si="72"/>
        <v>0</v>
      </c>
      <c r="J104" s="40">
        <f t="shared" si="72"/>
        <v>0</v>
      </c>
      <c r="K104" s="40">
        <f t="shared" si="72"/>
        <v>0</v>
      </c>
      <c r="L104" s="40">
        <f t="shared" si="72"/>
        <v>0</v>
      </c>
      <c r="M104" s="40">
        <f t="shared" si="72"/>
        <v>0</v>
      </c>
      <c r="N104" s="40">
        <f t="shared" si="72"/>
        <v>0</v>
      </c>
      <c r="O104" s="40">
        <f t="shared" si="72"/>
        <v>0</v>
      </c>
      <c r="P104" s="40">
        <f t="shared" si="72"/>
        <v>0</v>
      </c>
      <c r="Q104" s="40">
        <f t="shared" si="72"/>
        <v>0</v>
      </c>
      <c r="R104" s="40">
        <f t="shared" si="72"/>
        <v>0</v>
      </c>
      <c r="S104" s="40">
        <f t="shared" si="72"/>
        <v>0</v>
      </c>
      <c r="T104" s="40">
        <f t="shared" si="72"/>
        <v>0</v>
      </c>
      <c r="U104" s="40">
        <f t="shared" si="72"/>
        <v>0</v>
      </c>
      <c r="V104" s="40">
        <f t="shared" si="72"/>
        <v>0</v>
      </c>
      <c r="W104" s="40">
        <f t="shared" si="72"/>
        <v>0</v>
      </c>
      <c r="X104" s="40">
        <f t="shared" si="72"/>
        <v>0</v>
      </c>
      <c r="Y104" s="40">
        <f t="shared" si="72"/>
        <v>9.6644607740745521</v>
      </c>
      <c r="Z104" s="40">
        <f t="shared" si="72"/>
        <v>0</v>
      </c>
      <c r="AA104" s="40">
        <f t="shared" si="72"/>
        <v>0</v>
      </c>
      <c r="AB104" s="40">
        <f t="shared" si="72"/>
        <v>0</v>
      </c>
      <c r="AC104" s="40">
        <f t="shared" si="72"/>
        <v>0</v>
      </c>
      <c r="AD104" s="40">
        <f t="shared" si="72"/>
        <v>0</v>
      </c>
      <c r="AE104" s="40">
        <f t="shared" si="72"/>
        <v>0</v>
      </c>
      <c r="AF104" s="40">
        <f t="shared" si="72"/>
        <v>0</v>
      </c>
      <c r="AG104" s="40">
        <f t="shared" si="72"/>
        <v>-2.0920058559717378</v>
      </c>
      <c r="AH104" s="40">
        <f t="shared" si="72"/>
        <v>-1724.3460873927249</v>
      </c>
      <c r="AI104" s="40">
        <f t="shared" si="72"/>
        <v>-1580.925969096545</v>
      </c>
      <c r="AJ104" s="40">
        <f t="shared" si="72"/>
        <v>-6689.4666558539457</v>
      </c>
      <c r="AK104" s="40">
        <f t="shared" si="72"/>
        <v>-80.157035309721707</v>
      </c>
      <c r="AL104" s="40">
        <f t="shared" si="72"/>
        <v>0</v>
      </c>
      <c r="AM104" s="40">
        <f t="shared" si="72"/>
        <v>10.54032373186609</v>
      </c>
      <c r="AN104" s="40">
        <f t="shared" si="72"/>
        <v>0</v>
      </c>
      <c r="AO104" s="40">
        <f t="shared" si="72"/>
        <v>10.540342170646296</v>
      </c>
      <c r="AP104" s="40">
        <f t="shared" si="72"/>
        <v>3608.5572801271937</v>
      </c>
      <c r="AQ104" s="40">
        <f t="shared" si="72"/>
        <v>175.33660106168205</v>
      </c>
      <c r="AR104" s="40">
        <f t="shared" si="72"/>
        <v>621.79879636547923</v>
      </c>
      <c r="AS104" s="40">
        <f t="shared" si="72"/>
        <v>10.540310564418967</v>
      </c>
      <c r="AT104" s="40">
        <f t="shared" si="72"/>
        <v>926.11415478567017</v>
      </c>
      <c r="AU104" s="40">
        <f t="shared" si="72"/>
        <v>514.30858916744353</v>
      </c>
      <c r="AV104" s="40">
        <f t="shared" si="72"/>
        <v>534.90310421413858</v>
      </c>
      <c r="AW104" s="40">
        <f t="shared" si="72"/>
        <v>516.36362851675347</v>
      </c>
      <c r="AX104" s="40">
        <f t="shared" si="72"/>
        <v>528.81084787507757</v>
      </c>
      <c r="AY104" s="60">
        <f t="shared" si="72"/>
        <v>502.58103837873483</v>
      </c>
      <c r="AZ104" s="40">
        <f t="shared" si="72"/>
        <v>0</v>
      </c>
      <c r="BA104" s="40">
        <f t="shared" si="72"/>
        <v>0</v>
      </c>
      <c r="BB104" s="40">
        <f t="shared" si="72"/>
        <v>0</v>
      </c>
      <c r="BC104" s="40">
        <f t="shared" si="72"/>
        <v>0</v>
      </c>
      <c r="BD104" s="40">
        <f t="shared" si="72"/>
        <v>0</v>
      </c>
      <c r="BE104" s="40">
        <f t="shared" si="72"/>
        <v>0</v>
      </c>
      <c r="BF104" s="40">
        <f t="shared" si="72"/>
        <v>0</v>
      </c>
      <c r="BG104" s="40">
        <f t="shared" si="72"/>
        <v>0</v>
      </c>
      <c r="BH104" s="40">
        <f t="shared" si="72"/>
        <v>0</v>
      </c>
      <c r="BI104" s="40">
        <f t="shared" si="72"/>
        <v>0</v>
      </c>
      <c r="BJ104" s="40">
        <f t="shared" si="72"/>
        <v>0</v>
      </c>
      <c r="BK104" s="40">
        <f t="shared" si="72"/>
        <v>0</v>
      </c>
      <c r="BL104" s="40">
        <f t="shared" si="72"/>
        <v>0</v>
      </c>
      <c r="BM104" s="40">
        <f t="shared" si="72"/>
        <v>0</v>
      </c>
      <c r="BN104" s="40">
        <f t="shared" si="72"/>
        <v>0</v>
      </c>
      <c r="BO104" s="40">
        <f t="shared" si="72"/>
        <v>0</v>
      </c>
      <c r="BP104" s="40">
        <f t="shared" si="72"/>
        <v>0</v>
      </c>
      <c r="BQ104" s="40">
        <f t="shared" si="72"/>
        <v>0</v>
      </c>
      <c r="BR104" s="40">
        <f t="shared" si="72"/>
        <v>0</v>
      </c>
      <c r="BS104" s="40">
        <f t="shared" si="72"/>
        <v>0</v>
      </c>
      <c r="BT104" s="40">
        <f t="shared" si="72"/>
        <v>0</v>
      </c>
      <c r="BU104" s="40">
        <f t="shared" si="72"/>
        <v>0</v>
      </c>
      <c r="BV104" s="40">
        <f t="shared" si="72"/>
        <v>0</v>
      </c>
      <c r="BW104" s="40">
        <f t="shared" si="72"/>
        <v>0</v>
      </c>
      <c r="BX104" s="40">
        <f t="shared" si="72"/>
        <v>0</v>
      </c>
      <c r="BY104" s="40">
        <f t="shared" si="72"/>
        <v>0</v>
      </c>
      <c r="BZ104" s="40">
        <f t="shared" si="72"/>
        <v>0</v>
      </c>
      <c r="CA104" s="40">
        <f t="shared" si="72"/>
        <v>0</v>
      </c>
      <c r="CB104" s="40">
        <f t="shared" si="72"/>
        <v>0</v>
      </c>
      <c r="CC104" s="40">
        <f t="shared" si="72"/>
        <v>0</v>
      </c>
      <c r="CD104" s="40">
        <f t="shared" si="72"/>
        <v>0</v>
      </c>
      <c r="CE104" s="40">
        <f t="shared" si="72"/>
        <v>0</v>
      </c>
      <c r="CF104" s="40">
        <f t="shared" si="72"/>
        <v>0</v>
      </c>
      <c r="CG104" s="40">
        <f t="shared" si="72"/>
        <v>0</v>
      </c>
      <c r="CH104" s="40">
        <f t="shared" si="72"/>
        <v>0</v>
      </c>
      <c r="CI104" s="40">
        <f t="shared" si="72"/>
        <v>0</v>
      </c>
      <c r="CJ104" s="40">
        <f t="shared" si="72"/>
        <v>0</v>
      </c>
      <c r="CK104" s="40">
        <f t="shared" si="72"/>
        <v>0</v>
      </c>
      <c r="CL104" s="40">
        <f t="shared" si="72"/>
        <v>0</v>
      </c>
      <c r="CM104" s="40">
        <f t="shared" si="72"/>
        <v>0</v>
      </c>
      <c r="CN104" s="40">
        <f t="shared" si="72"/>
        <v>0</v>
      </c>
      <c r="CO104" s="40">
        <f t="shared" si="72"/>
        <v>0</v>
      </c>
      <c r="CP104" s="40">
        <f t="shared" si="72"/>
        <v>0</v>
      </c>
      <c r="CQ104" s="40">
        <f t="shared" si="72"/>
        <v>0</v>
      </c>
      <c r="CR104" s="40">
        <f t="shared" si="72"/>
        <v>0</v>
      </c>
      <c r="CS104" s="40">
        <f t="shared" si="72"/>
        <v>0</v>
      </c>
      <c r="CT104" s="40">
        <f t="shared" si="72"/>
        <v>0</v>
      </c>
      <c r="CU104" s="40">
        <f t="shared" si="72"/>
        <v>0</v>
      </c>
      <c r="CV104" s="40">
        <f t="shared" si="72"/>
        <v>0</v>
      </c>
      <c r="CW104" s="40">
        <f t="shared" si="72"/>
        <v>0</v>
      </c>
      <c r="CX104" s="40">
        <f t="shared" si="72"/>
        <v>0</v>
      </c>
      <c r="CY104" s="40">
        <f t="shared" si="72"/>
        <v>0</v>
      </c>
      <c r="CZ104" s="40">
        <f t="shared" si="72"/>
        <v>0</v>
      </c>
      <c r="DA104" s="40">
        <f t="shared" si="72"/>
        <v>0</v>
      </c>
      <c r="DB104" s="40">
        <f t="shared" si="72"/>
        <v>0</v>
      </c>
      <c r="DC104" s="40">
        <f t="shared" si="72"/>
        <v>0</v>
      </c>
      <c r="DD104" s="40">
        <f t="shared" si="72"/>
        <v>0</v>
      </c>
      <c r="DE104" s="40">
        <f t="shared" si="72"/>
        <v>0</v>
      </c>
      <c r="DF104" s="40">
        <f t="shared" si="72"/>
        <v>0</v>
      </c>
      <c r="DG104" s="40">
        <f t="shared" si="72"/>
        <v>0</v>
      </c>
      <c r="DH104" s="40">
        <f t="shared" si="72"/>
        <v>0</v>
      </c>
      <c r="DI104" s="40">
        <f t="shared" si="72"/>
        <v>0</v>
      </c>
      <c r="DJ104" s="40">
        <f t="shared" si="72"/>
        <v>0</v>
      </c>
    </row>
    <row r="105" spans="1:114" ht="14.25" customHeight="1">
      <c r="B105" s="1"/>
    </row>
    <row r="106" spans="1:114" ht="14.25" customHeight="1">
      <c r="B106" s="19" t="s">
        <v>95</v>
      </c>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c r="CT106" s="42"/>
      <c r="CU106" s="42"/>
      <c r="CV106" s="42"/>
      <c r="CW106" s="42"/>
      <c r="CX106" s="42"/>
      <c r="CY106" s="42"/>
      <c r="CZ106" s="42"/>
      <c r="DA106" s="42"/>
      <c r="DB106" s="42"/>
      <c r="DC106" s="42"/>
      <c r="DD106" s="42"/>
      <c r="DE106" s="42"/>
      <c r="DF106" s="42"/>
      <c r="DG106" s="42"/>
      <c r="DH106" s="42"/>
      <c r="DI106" s="42"/>
      <c r="DJ106" s="42"/>
    </row>
    <row r="107" spans="1:114" ht="14.25" customHeight="1"/>
    <row r="108" spans="1:114" ht="14.25" customHeight="1">
      <c r="B108" s="43" t="str">
        <f>B14</f>
        <v>Equitix Infrastructure 6 Limited</v>
      </c>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row>
    <row r="109" spans="1:114" ht="14.25" customHeight="1"/>
    <row r="110" spans="1:114" ht="14.25" customHeight="1">
      <c r="B110" s="2" t="s">
        <v>96</v>
      </c>
      <c r="E110" s="31">
        <f t="shared" ref="E110:E113" si="73">SUM(G110:DJ110)</f>
        <v>-4812.2019990000008</v>
      </c>
      <c r="G110" s="40">
        <f t="shared" ref="G110:DJ110" si="74">(G$28*$C$14)+(G$29*$D$14)+(G$30*$C$14)</f>
        <v>-4.5000000000000005E-2</v>
      </c>
      <c r="H110" s="40">
        <f t="shared" si="74"/>
        <v>0</v>
      </c>
      <c r="I110" s="40">
        <f t="shared" si="74"/>
        <v>0</v>
      </c>
      <c r="J110" s="40">
        <f t="shared" si="74"/>
        <v>0</v>
      </c>
      <c r="K110" s="40">
        <f t="shared" si="74"/>
        <v>0</v>
      </c>
      <c r="L110" s="40">
        <f t="shared" si="74"/>
        <v>0</v>
      </c>
      <c r="M110" s="40">
        <f t="shared" si="74"/>
        <v>0</v>
      </c>
      <c r="N110" s="40">
        <f t="shared" si="74"/>
        <v>0</v>
      </c>
      <c r="O110" s="40">
        <f t="shared" si="74"/>
        <v>0</v>
      </c>
      <c r="P110" s="40">
        <f t="shared" si="74"/>
        <v>0</v>
      </c>
      <c r="Q110" s="40">
        <f t="shared" si="74"/>
        <v>0</v>
      </c>
      <c r="R110" s="40">
        <f t="shared" si="74"/>
        <v>0</v>
      </c>
      <c r="S110" s="40">
        <f t="shared" si="74"/>
        <v>0</v>
      </c>
      <c r="T110" s="40">
        <f t="shared" si="74"/>
        <v>0</v>
      </c>
      <c r="U110" s="40">
        <f t="shared" si="74"/>
        <v>0</v>
      </c>
      <c r="V110" s="40">
        <f t="shared" si="74"/>
        <v>0</v>
      </c>
      <c r="W110" s="40">
        <f t="shared" si="74"/>
        <v>0</v>
      </c>
      <c r="X110" s="40">
        <f t="shared" si="74"/>
        <v>0</v>
      </c>
      <c r="Y110" s="40">
        <f t="shared" si="74"/>
        <v>0</v>
      </c>
      <c r="Z110" s="40">
        <f t="shared" si="74"/>
        <v>0</v>
      </c>
      <c r="AA110" s="40">
        <f t="shared" si="74"/>
        <v>0</v>
      </c>
      <c r="AB110" s="40">
        <f t="shared" si="74"/>
        <v>0</v>
      </c>
      <c r="AC110" s="40">
        <f t="shared" si="74"/>
        <v>0</v>
      </c>
      <c r="AD110" s="40">
        <f t="shared" si="74"/>
        <v>0</v>
      </c>
      <c r="AE110" s="40">
        <f t="shared" si="74"/>
        <v>0</v>
      </c>
      <c r="AF110" s="40">
        <f t="shared" si="74"/>
        <v>0</v>
      </c>
      <c r="AG110" s="40">
        <f t="shared" si="74"/>
        <v>-0.99270000000000003</v>
      </c>
      <c r="AH110" s="40">
        <f t="shared" si="74"/>
        <v>-819.89865000000009</v>
      </c>
      <c r="AI110" s="40">
        <f t="shared" si="74"/>
        <v>-753.28137900000002</v>
      </c>
      <c r="AJ110" s="40">
        <f t="shared" si="74"/>
        <v>-3194.0900415000006</v>
      </c>
      <c r="AK110" s="40">
        <f t="shared" si="74"/>
        <v>-43.894228499999997</v>
      </c>
      <c r="AL110" s="40">
        <f t="shared" si="74"/>
        <v>0</v>
      </c>
      <c r="AM110" s="40">
        <f t="shared" si="74"/>
        <v>0</v>
      </c>
      <c r="AN110" s="40">
        <f t="shared" si="74"/>
        <v>0</v>
      </c>
      <c r="AO110" s="40">
        <f t="shared" si="74"/>
        <v>0</v>
      </c>
      <c r="AP110" s="40">
        <f t="shared" si="74"/>
        <v>0</v>
      </c>
      <c r="AQ110" s="40">
        <f t="shared" si="74"/>
        <v>0</v>
      </c>
      <c r="AR110" s="40">
        <f t="shared" si="74"/>
        <v>0</v>
      </c>
      <c r="AS110" s="40">
        <f t="shared" si="74"/>
        <v>0</v>
      </c>
      <c r="AT110" s="40">
        <f t="shared" si="74"/>
        <v>0</v>
      </c>
      <c r="AU110" s="40">
        <f t="shared" si="74"/>
        <v>0</v>
      </c>
      <c r="AV110" s="40">
        <f t="shared" si="74"/>
        <v>0</v>
      </c>
      <c r="AW110" s="40">
        <f t="shared" si="74"/>
        <v>0</v>
      </c>
      <c r="AX110" s="40">
        <f t="shared" si="74"/>
        <v>0</v>
      </c>
      <c r="AY110" s="60">
        <f t="shared" si="74"/>
        <v>0</v>
      </c>
      <c r="AZ110" s="40">
        <f t="shared" si="74"/>
        <v>0</v>
      </c>
      <c r="BA110" s="40">
        <f t="shared" si="74"/>
        <v>0</v>
      </c>
      <c r="BB110" s="40">
        <f t="shared" si="74"/>
        <v>0</v>
      </c>
      <c r="BC110" s="40">
        <f t="shared" si="74"/>
        <v>0</v>
      </c>
      <c r="BD110" s="40">
        <f t="shared" si="74"/>
        <v>0</v>
      </c>
      <c r="BE110" s="40">
        <f t="shared" si="74"/>
        <v>0</v>
      </c>
      <c r="BF110" s="40">
        <f t="shared" si="74"/>
        <v>0</v>
      </c>
      <c r="BG110" s="40">
        <f t="shared" si="74"/>
        <v>0</v>
      </c>
      <c r="BH110" s="40">
        <f t="shared" si="74"/>
        <v>0</v>
      </c>
      <c r="BI110" s="40">
        <f t="shared" si="74"/>
        <v>0</v>
      </c>
      <c r="BJ110" s="40">
        <f t="shared" si="74"/>
        <v>0</v>
      </c>
      <c r="BK110" s="40">
        <f t="shared" si="74"/>
        <v>0</v>
      </c>
      <c r="BL110" s="40">
        <f t="shared" si="74"/>
        <v>0</v>
      </c>
      <c r="BM110" s="40">
        <f t="shared" si="74"/>
        <v>0</v>
      </c>
      <c r="BN110" s="40">
        <f t="shared" si="74"/>
        <v>0</v>
      </c>
      <c r="BO110" s="40">
        <f t="shared" si="74"/>
        <v>0</v>
      </c>
      <c r="BP110" s="40">
        <f t="shared" si="74"/>
        <v>0</v>
      </c>
      <c r="BQ110" s="40">
        <f t="shared" si="74"/>
        <v>0</v>
      </c>
      <c r="BR110" s="40">
        <f t="shared" si="74"/>
        <v>0</v>
      </c>
      <c r="BS110" s="40">
        <f t="shared" si="74"/>
        <v>0</v>
      </c>
      <c r="BT110" s="40">
        <f t="shared" si="74"/>
        <v>0</v>
      </c>
      <c r="BU110" s="40">
        <f t="shared" si="74"/>
        <v>0</v>
      </c>
      <c r="BV110" s="40">
        <f t="shared" si="74"/>
        <v>0</v>
      </c>
      <c r="BW110" s="40">
        <f t="shared" si="74"/>
        <v>0</v>
      </c>
      <c r="BX110" s="40">
        <f t="shared" si="74"/>
        <v>0</v>
      </c>
      <c r="BY110" s="40">
        <f t="shared" si="74"/>
        <v>0</v>
      </c>
      <c r="BZ110" s="40">
        <f t="shared" si="74"/>
        <v>0</v>
      </c>
      <c r="CA110" s="40">
        <f t="shared" si="74"/>
        <v>0</v>
      </c>
      <c r="CB110" s="40">
        <f t="shared" si="74"/>
        <v>0</v>
      </c>
      <c r="CC110" s="40">
        <f t="shared" si="74"/>
        <v>0</v>
      </c>
      <c r="CD110" s="40">
        <f t="shared" si="74"/>
        <v>0</v>
      </c>
      <c r="CE110" s="40">
        <f t="shared" si="74"/>
        <v>0</v>
      </c>
      <c r="CF110" s="40">
        <f t="shared" si="74"/>
        <v>0</v>
      </c>
      <c r="CG110" s="40">
        <f t="shared" si="74"/>
        <v>0</v>
      </c>
      <c r="CH110" s="40">
        <f t="shared" si="74"/>
        <v>0</v>
      </c>
      <c r="CI110" s="40">
        <f t="shared" si="74"/>
        <v>0</v>
      </c>
      <c r="CJ110" s="40">
        <f t="shared" si="74"/>
        <v>0</v>
      </c>
      <c r="CK110" s="40">
        <f t="shared" si="74"/>
        <v>0</v>
      </c>
      <c r="CL110" s="40">
        <f t="shared" si="74"/>
        <v>0</v>
      </c>
      <c r="CM110" s="40">
        <f t="shared" si="74"/>
        <v>0</v>
      </c>
      <c r="CN110" s="40">
        <f t="shared" si="74"/>
        <v>0</v>
      </c>
      <c r="CO110" s="40">
        <f t="shared" si="74"/>
        <v>0</v>
      </c>
      <c r="CP110" s="40">
        <f t="shared" si="74"/>
        <v>0</v>
      </c>
      <c r="CQ110" s="40">
        <f t="shared" si="74"/>
        <v>0</v>
      </c>
      <c r="CR110" s="40">
        <f t="shared" si="74"/>
        <v>0</v>
      </c>
      <c r="CS110" s="40">
        <f t="shared" si="74"/>
        <v>0</v>
      </c>
      <c r="CT110" s="40">
        <f t="shared" si="74"/>
        <v>0</v>
      </c>
      <c r="CU110" s="40">
        <f t="shared" si="74"/>
        <v>0</v>
      </c>
      <c r="CV110" s="40">
        <f t="shared" si="74"/>
        <v>0</v>
      </c>
      <c r="CW110" s="40">
        <f t="shared" si="74"/>
        <v>0</v>
      </c>
      <c r="CX110" s="40">
        <f t="shared" si="74"/>
        <v>0</v>
      </c>
      <c r="CY110" s="40">
        <f t="shared" si="74"/>
        <v>0</v>
      </c>
      <c r="CZ110" s="40">
        <f t="shared" si="74"/>
        <v>0</v>
      </c>
      <c r="DA110" s="40">
        <f t="shared" si="74"/>
        <v>0</v>
      </c>
      <c r="DB110" s="40">
        <f t="shared" si="74"/>
        <v>0</v>
      </c>
      <c r="DC110" s="40">
        <f t="shared" si="74"/>
        <v>0</v>
      </c>
      <c r="DD110" s="40">
        <f t="shared" si="74"/>
        <v>0</v>
      </c>
      <c r="DE110" s="40">
        <f t="shared" si="74"/>
        <v>0</v>
      </c>
      <c r="DF110" s="40">
        <f t="shared" si="74"/>
        <v>0</v>
      </c>
      <c r="DG110" s="40">
        <f t="shared" si="74"/>
        <v>0</v>
      </c>
      <c r="DH110" s="40">
        <f t="shared" si="74"/>
        <v>0</v>
      </c>
      <c r="DI110" s="40">
        <f t="shared" si="74"/>
        <v>0</v>
      </c>
      <c r="DJ110" s="40">
        <f t="shared" si="74"/>
        <v>0</v>
      </c>
    </row>
    <row r="111" spans="1:114" ht="14.25" customHeight="1">
      <c r="B111" s="2" t="s">
        <v>97</v>
      </c>
      <c r="E111" s="31">
        <f t="shared" si="73"/>
        <v>4235.3959383000001</v>
      </c>
      <c r="G111" s="40">
        <f t="shared" ref="G111:DJ111" si="75">(G$56*$C$14)+(G$57*$D$14)+(G$58*$D$14)+(G$59*$C$14)</f>
        <v>0</v>
      </c>
      <c r="H111" s="40">
        <f t="shared" si="75"/>
        <v>71.182198799999995</v>
      </c>
      <c r="I111" s="40">
        <f t="shared" si="75"/>
        <v>0</v>
      </c>
      <c r="J111" s="40">
        <f t="shared" si="75"/>
        <v>0</v>
      </c>
      <c r="K111" s="40">
        <f t="shared" si="75"/>
        <v>0</v>
      </c>
      <c r="L111" s="40">
        <f t="shared" si="75"/>
        <v>0</v>
      </c>
      <c r="M111" s="40">
        <f t="shared" si="75"/>
        <v>0</v>
      </c>
      <c r="N111" s="40">
        <f t="shared" si="75"/>
        <v>0</v>
      </c>
      <c r="O111" s="40">
        <f t="shared" si="75"/>
        <v>0</v>
      </c>
      <c r="P111" s="40">
        <f t="shared" si="75"/>
        <v>0</v>
      </c>
      <c r="Q111" s="40">
        <f t="shared" si="75"/>
        <v>0</v>
      </c>
      <c r="R111" s="40">
        <f t="shared" si="75"/>
        <v>0</v>
      </c>
      <c r="S111" s="40">
        <f t="shared" si="75"/>
        <v>0</v>
      </c>
      <c r="T111" s="40">
        <f t="shared" si="75"/>
        <v>0</v>
      </c>
      <c r="U111" s="40">
        <f t="shared" si="75"/>
        <v>0</v>
      </c>
      <c r="V111" s="40">
        <f t="shared" si="75"/>
        <v>0</v>
      </c>
      <c r="W111" s="40">
        <f t="shared" si="75"/>
        <v>0</v>
      </c>
      <c r="X111" s="40">
        <f t="shared" si="75"/>
        <v>0</v>
      </c>
      <c r="Y111" s="40">
        <f t="shared" si="75"/>
        <v>0</v>
      </c>
      <c r="Z111" s="40">
        <f t="shared" si="75"/>
        <v>0</v>
      </c>
      <c r="AA111" s="40">
        <f t="shared" si="75"/>
        <v>0</v>
      </c>
      <c r="AB111" s="40">
        <f t="shared" si="75"/>
        <v>0</v>
      </c>
      <c r="AC111" s="40">
        <f t="shared" si="75"/>
        <v>0</v>
      </c>
      <c r="AD111" s="40">
        <f t="shared" si="75"/>
        <v>0</v>
      </c>
      <c r="AE111" s="40">
        <f t="shared" si="75"/>
        <v>0</v>
      </c>
      <c r="AF111" s="40">
        <f t="shared" si="75"/>
        <v>0</v>
      </c>
      <c r="AG111" s="40">
        <f t="shared" si="75"/>
        <v>0</v>
      </c>
      <c r="AH111" s="40">
        <f t="shared" si="75"/>
        <v>0</v>
      </c>
      <c r="AI111" s="40">
        <f t="shared" si="75"/>
        <v>0</v>
      </c>
      <c r="AJ111" s="40">
        <f t="shared" si="75"/>
        <v>0</v>
      </c>
      <c r="AK111" s="40">
        <f t="shared" si="75"/>
        <v>0</v>
      </c>
      <c r="AL111" s="40">
        <f t="shared" si="75"/>
        <v>0</v>
      </c>
      <c r="AM111" s="40">
        <f t="shared" si="75"/>
        <v>0</v>
      </c>
      <c r="AN111" s="40">
        <f t="shared" si="75"/>
        <v>0</v>
      </c>
      <c r="AO111" s="40">
        <f t="shared" si="75"/>
        <v>0</v>
      </c>
      <c r="AP111" s="40">
        <f t="shared" si="75"/>
        <v>1836.4104404999998</v>
      </c>
      <c r="AQ111" s="40">
        <f t="shared" si="75"/>
        <v>84.909316499999875</v>
      </c>
      <c r="AR111" s="40">
        <f t="shared" si="75"/>
        <v>324.34594200000066</v>
      </c>
      <c r="AS111" s="40">
        <f t="shared" si="75"/>
        <v>-2.5579538487363607E-14</v>
      </c>
      <c r="AT111" s="40">
        <f t="shared" si="75"/>
        <v>495.16040699999957</v>
      </c>
      <c r="AU111" s="40">
        <f t="shared" si="75"/>
        <v>272.70000000000078</v>
      </c>
      <c r="AV111" s="40">
        <f t="shared" si="75"/>
        <v>293.14300949999921</v>
      </c>
      <c r="AW111" s="40">
        <f t="shared" si="75"/>
        <v>280.657467</v>
      </c>
      <c r="AX111" s="40">
        <f t="shared" si="75"/>
        <v>297.05096700000024</v>
      </c>
      <c r="AY111" s="60">
        <f t="shared" si="75"/>
        <v>279.83619000000027</v>
      </c>
      <c r="AZ111" s="40">
        <f t="shared" si="75"/>
        <v>0</v>
      </c>
      <c r="BA111" s="40">
        <f t="shared" si="75"/>
        <v>0</v>
      </c>
      <c r="BB111" s="40">
        <f t="shared" si="75"/>
        <v>0</v>
      </c>
      <c r="BC111" s="40">
        <f t="shared" si="75"/>
        <v>0</v>
      </c>
      <c r="BD111" s="40">
        <f t="shared" si="75"/>
        <v>0</v>
      </c>
      <c r="BE111" s="40">
        <f t="shared" si="75"/>
        <v>0</v>
      </c>
      <c r="BF111" s="40">
        <f t="shared" si="75"/>
        <v>0</v>
      </c>
      <c r="BG111" s="40">
        <f t="shared" si="75"/>
        <v>0</v>
      </c>
      <c r="BH111" s="40">
        <f t="shared" si="75"/>
        <v>0</v>
      </c>
      <c r="BI111" s="40">
        <f t="shared" si="75"/>
        <v>0</v>
      </c>
      <c r="BJ111" s="40">
        <f t="shared" si="75"/>
        <v>0</v>
      </c>
      <c r="BK111" s="40">
        <f t="shared" si="75"/>
        <v>0</v>
      </c>
      <c r="BL111" s="40">
        <f t="shared" si="75"/>
        <v>0</v>
      </c>
      <c r="BM111" s="40">
        <f t="shared" si="75"/>
        <v>0</v>
      </c>
      <c r="BN111" s="40">
        <f t="shared" si="75"/>
        <v>0</v>
      </c>
      <c r="BO111" s="40">
        <f t="shared" si="75"/>
        <v>0</v>
      </c>
      <c r="BP111" s="40">
        <f t="shared" si="75"/>
        <v>0</v>
      </c>
      <c r="BQ111" s="40">
        <f t="shared" si="75"/>
        <v>0</v>
      </c>
      <c r="BR111" s="40">
        <f t="shared" si="75"/>
        <v>0</v>
      </c>
      <c r="BS111" s="40">
        <f t="shared" si="75"/>
        <v>0</v>
      </c>
      <c r="BT111" s="40">
        <f t="shared" si="75"/>
        <v>0</v>
      </c>
      <c r="BU111" s="40">
        <f t="shared" si="75"/>
        <v>0</v>
      </c>
      <c r="BV111" s="40">
        <f t="shared" si="75"/>
        <v>0</v>
      </c>
      <c r="BW111" s="40">
        <f t="shared" si="75"/>
        <v>0</v>
      </c>
      <c r="BX111" s="40">
        <f t="shared" si="75"/>
        <v>0</v>
      </c>
      <c r="BY111" s="40">
        <f t="shared" si="75"/>
        <v>0</v>
      </c>
      <c r="BZ111" s="40">
        <f t="shared" si="75"/>
        <v>0</v>
      </c>
      <c r="CA111" s="40">
        <f t="shared" si="75"/>
        <v>0</v>
      </c>
      <c r="CB111" s="40">
        <f t="shared" si="75"/>
        <v>0</v>
      </c>
      <c r="CC111" s="40">
        <f t="shared" si="75"/>
        <v>0</v>
      </c>
      <c r="CD111" s="40">
        <f t="shared" si="75"/>
        <v>0</v>
      </c>
      <c r="CE111" s="40">
        <f t="shared" si="75"/>
        <v>0</v>
      </c>
      <c r="CF111" s="40">
        <f t="shared" si="75"/>
        <v>0</v>
      </c>
      <c r="CG111" s="40">
        <f t="shared" si="75"/>
        <v>0</v>
      </c>
      <c r="CH111" s="40">
        <f t="shared" si="75"/>
        <v>0</v>
      </c>
      <c r="CI111" s="40">
        <f t="shared" si="75"/>
        <v>0</v>
      </c>
      <c r="CJ111" s="40">
        <f t="shared" si="75"/>
        <v>0</v>
      </c>
      <c r="CK111" s="40">
        <f t="shared" si="75"/>
        <v>0</v>
      </c>
      <c r="CL111" s="40">
        <f t="shared" si="75"/>
        <v>0</v>
      </c>
      <c r="CM111" s="40">
        <f t="shared" si="75"/>
        <v>0</v>
      </c>
      <c r="CN111" s="40">
        <f t="shared" si="75"/>
        <v>0</v>
      </c>
      <c r="CO111" s="40">
        <f t="shared" si="75"/>
        <v>0</v>
      </c>
      <c r="CP111" s="40">
        <f t="shared" si="75"/>
        <v>0</v>
      </c>
      <c r="CQ111" s="40">
        <f t="shared" si="75"/>
        <v>0</v>
      </c>
      <c r="CR111" s="40">
        <f t="shared" si="75"/>
        <v>0</v>
      </c>
      <c r="CS111" s="40">
        <f t="shared" si="75"/>
        <v>0</v>
      </c>
      <c r="CT111" s="40">
        <f t="shared" si="75"/>
        <v>0</v>
      </c>
      <c r="CU111" s="40">
        <f t="shared" si="75"/>
        <v>0</v>
      </c>
      <c r="CV111" s="40">
        <f t="shared" si="75"/>
        <v>0</v>
      </c>
      <c r="CW111" s="40">
        <f t="shared" si="75"/>
        <v>0</v>
      </c>
      <c r="CX111" s="40">
        <f t="shared" si="75"/>
        <v>0</v>
      </c>
      <c r="CY111" s="40">
        <f t="shared" si="75"/>
        <v>0</v>
      </c>
      <c r="CZ111" s="40">
        <f t="shared" si="75"/>
        <v>0</v>
      </c>
      <c r="DA111" s="40">
        <f t="shared" si="75"/>
        <v>0</v>
      </c>
      <c r="DB111" s="40">
        <f t="shared" si="75"/>
        <v>0</v>
      </c>
      <c r="DC111" s="40">
        <f t="shared" si="75"/>
        <v>0</v>
      </c>
      <c r="DD111" s="40">
        <f t="shared" si="75"/>
        <v>0</v>
      </c>
      <c r="DE111" s="40">
        <f t="shared" si="75"/>
        <v>0</v>
      </c>
      <c r="DF111" s="40">
        <f t="shared" si="75"/>
        <v>0</v>
      </c>
      <c r="DG111" s="40">
        <f t="shared" si="75"/>
        <v>0</v>
      </c>
      <c r="DH111" s="40">
        <f t="shared" si="75"/>
        <v>0</v>
      </c>
      <c r="DI111" s="40">
        <f t="shared" si="75"/>
        <v>0</v>
      </c>
      <c r="DJ111" s="40">
        <f t="shared" si="75"/>
        <v>0</v>
      </c>
    </row>
    <row r="112" spans="1:114" ht="14.25" customHeight="1">
      <c r="B112" s="2" t="s">
        <v>98</v>
      </c>
      <c r="E112" s="31">
        <f t="shared" si="73"/>
        <v>15406.78484359801</v>
      </c>
      <c r="G112" s="40">
        <f t="shared" ref="G112:DJ112" si="76">(G$70*$C$14)+(G$71*$D$14)+(G$72*$D$14)+(G$73*$C$14)</f>
        <v>0</v>
      </c>
      <c r="H112" s="40">
        <f t="shared" si="76"/>
        <v>0</v>
      </c>
      <c r="I112" s="40">
        <f t="shared" si="76"/>
        <v>0</v>
      </c>
      <c r="J112" s="40">
        <f t="shared" si="76"/>
        <v>0</v>
      </c>
      <c r="K112" s="40">
        <f t="shared" si="76"/>
        <v>0</v>
      </c>
      <c r="L112" s="40">
        <f t="shared" si="76"/>
        <v>0</v>
      </c>
      <c r="M112" s="40">
        <f t="shared" si="76"/>
        <v>0</v>
      </c>
      <c r="N112" s="40">
        <f t="shared" si="76"/>
        <v>0</v>
      </c>
      <c r="O112" s="40">
        <f t="shared" si="76"/>
        <v>0</v>
      </c>
      <c r="P112" s="40">
        <f t="shared" si="76"/>
        <v>0</v>
      </c>
      <c r="Q112" s="40">
        <f t="shared" si="76"/>
        <v>0</v>
      </c>
      <c r="R112" s="40">
        <f t="shared" si="76"/>
        <v>0</v>
      </c>
      <c r="S112" s="40">
        <f t="shared" si="76"/>
        <v>0</v>
      </c>
      <c r="T112" s="40">
        <f t="shared" si="76"/>
        <v>0</v>
      </c>
      <c r="U112" s="40">
        <f t="shared" si="76"/>
        <v>0</v>
      </c>
      <c r="V112" s="40">
        <f t="shared" si="76"/>
        <v>0</v>
      </c>
      <c r="W112" s="40">
        <f t="shared" si="76"/>
        <v>0</v>
      </c>
      <c r="X112" s="40">
        <f t="shared" si="76"/>
        <v>0</v>
      </c>
      <c r="Y112" s="40">
        <f t="shared" si="76"/>
        <v>0</v>
      </c>
      <c r="Z112" s="40">
        <f t="shared" si="76"/>
        <v>0</v>
      </c>
      <c r="AA112" s="40">
        <f t="shared" si="76"/>
        <v>0</v>
      </c>
      <c r="AB112" s="40">
        <f t="shared" si="76"/>
        <v>0</v>
      </c>
      <c r="AC112" s="40">
        <f t="shared" si="76"/>
        <v>0</v>
      </c>
      <c r="AD112" s="40">
        <f t="shared" si="76"/>
        <v>0</v>
      </c>
      <c r="AE112" s="40">
        <f t="shared" si="76"/>
        <v>0</v>
      </c>
      <c r="AF112" s="40">
        <f t="shared" si="76"/>
        <v>0</v>
      </c>
      <c r="AG112" s="40">
        <f t="shared" si="76"/>
        <v>0</v>
      </c>
      <c r="AH112" s="40">
        <f t="shared" si="76"/>
        <v>0</v>
      </c>
      <c r="AI112" s="40">
        <f t="shared" si="76"/>
        <v>0</v>
      </c>
      <c r="AJ112" s="40">
        <f t="shared" si="76"/>
        <v>0</v>
      </c>
      <c r="AK112" s="40">
        <f t="shared" si="76"/>
        <v>0</v>
      </c>
      <c r="AL112" s="40">
        <f t="shared" si="76"/>
        <v>0</v>
      </c>
      <c r="AM112" s="40">
        <f t="shared" si="76"/>
        <v>0</v>
      </c>
      <c r="AN112" s="40">
        <f t="shared" si="76"/>
        <v>0</v>
      </c>
      <c r="AO112" s="40">
        <f t="shared" si="76"/>
        <v>0</v>
      </c>
      <c r="AP112" s="40">
        <f t="shared" si="76"/>
        <v>0</v>
      </c>
      <c r="AQ112" s="40">
        <f t="shared" si="76"/>
        <v>0</v>
      </c>
      <c r="AR112" s="40">
        <f t="shared" si="76"/>
        <v>0</v>
      </c>
      <c r="AS112" s="40">
        <f t="shared" si="76"/>
        <v>0</v>
      </c>
      <c r="AT112" s="40">
        <f t="shared" si="76"/>
        <v>0</v>
      </c>
      <c r="AU112" s="40">
        <f t="shared" si="76"/>
        <v>0</v>
      </c>
      <c r="AV112" s="40">
        <f t="shared" si="76"/>
        <v>0</v>
      </c>
      <c r="AW112" s="40">
        <f t="shared" si="76"/>
        <v>0</v>
      </c>
      <c r="AX112" s="40">
        <f t="shared" si="76"/>
        <v>0</v>
      </c>
      <c r="AY112" s="60">
        <f t="shared" si="76"/>
        <v>0</v>
      </c>
      <c r="AZ112" s="40">
        <f t="shared" si="76"/>
        <v>294.33285449999892</v>
      </c>
      <c r="BA112" s="40">
        <f t="shared" si="76"/>
        <v>288.18089856</v>
      </c>
      <c r="BB112" s="40">
        <f t="shared" si="76"/>
        <v>290.76336936000001</v>
      </c>
      <c r="BC112" s="40">
        <f t="shared" si="76"/>
        <v>266.66353656000001</v>
      </c>
      <c r="BD112" s="40">
        <f t="shared" si="76"/>
        <v>295.32311496</v>
      </c>
      <c r="BE112" s="40">
        <f t="shared" si="76"/>
        <v>285.06969576</v>
      </c>
      <c r="BF112" s="40">
        <f t="shared" si="76"/>
        <v>367.85574371642792</v>
      </c>
      <c r="BG112" s="40">
        <f t="shared" si="76"/>
        <v>391.19455617893379</v>
      </c>
      <c r="BH112" s="40">
        <f t="shared" si="76"/>
        <v>400.92111014518326</v>
      </c>
      <c r="BI112" s="40">
        <f t="shared" si="76"/>
        <v>370.67326170187988</v>
      </c>
      <c r="BJ112" s="40">
        <f t="shared" si="76"/>
        <v>325.18900548833619</v>
      </c>
      <c r="BK112" s="40">
        <f t="shared" si="76"/>
        <v>184.32037825719698</v>
      </c>
      <c r="BL112" s="40">
        <f t="shared" si="76"/>
        <v>313.20538993307184</v>
      </c>
      <c r="BM112" s="40">
        <f t="shared" si="76"/>
        <v>134.99658088887406</v>
      </c>
      <c r="BN112" s="40">
        <f t="shared" si="76"/>
        <v>317.08508997590468</v>
      </c>
      <c r="BO112" s="40">
        <f t="shared" si="76"/>
        <v>160.16287512271325</v>
      </c>
      <c r="BP112" s="40">
        <f t="shared" si="76"/>
        <v>314.73315070544618</v>
      </c>
      <c r="BQ112" s="40">
        <f t="shared" si="76"/>
        <v>118.68435491095828</v>
      </c>
      <c r="BR112" s="40">
        <f t="shared" si="76"/>
        <v>317.53509481784329</v>
      </c>
      <c r="BS112" s="40">
        <f t="shared" si="76"/>
        <v>154.78213293045161</v>
      </c>
      <c r="BT112" s="40">
        <f t="shared" si="76"/>
        <v>314.63722161099651</v>
      </c>
      <c r="BU112" s="40">
        <f t="shared" si="76"/>
        <v>146.74079534643829</v>
      </c>
      <c r="BV112" s="40">
        <f t="shared" si="76"/>
        <v>328.17763801516332</v>
      </c>
      <c r="BW112" s="40">
        <f t="shared" si="76"/>
        <v>129.42268629203861</v>
      </c>
      <c r="BX112" s="40">
        <f t="shared" si="76"/>
        <v>362.60469412084183</v>
      </c>
      <c r="BY112" s="40">
        <f t="shared" si="76"/>
        <v>97.499853983241337</v>
      </c>
      <c r="BZ112" s="40">
        <f t="shared" si="76"/>
        <v>380.18513046162519</v>
      </c>
      <c r="CA112" s="40">
        <f t="shared" si="76"/>
        <v>96.086302835291491</v>
      </c>
      <c r="CB112" s="40">
        <f t="shared" si="76"/>
        <v>434.36455157789942</v>
      </c>
      <c r="CC112" s="40">
        <f t="shared" si="76"/>
        <v>48.531288429834831</v>
      </c>
      <c r="CD112" s="40">
        <f t="shared" si="76"/>
        <v>483.22673605231802</v>
      </c>
      <c r="CE112" s="40">
        <f t="shared" si="76"/>
        <v>159.58364585155536</v>
      </c>
      <c r="CF112" s="40">
        <f t="shared" si="76"/>
        <v>495.37960974250348</v>
      </c>
      <c r="CG112" s="40">
        <f t="shared" si="76"/>
        <v>2791.6326236425516</v>
      </c>
      <c r="CH112" s="40">
        <f t="shared" si="76"/>
        <v>2067.1883310141147</v>
      </c>
      <c r="CI112" s="40">
        <f t="shared" si="76"/>
        <v>1477.0166301678578</v>
      </c>
      <c r="CJ112" s="40">
        <f t="shared" si="76"/>
        <v>2.8349099805202247</v>
      </c>
      <c r="CK112" s="40">
        <f t="shared" si="76"/>
        <v>0</v>
      </c>
      <c r="CL112" s="40">
        <f t="shared" si="76"/>
        <v>0</v>
      </c>
      <c r="CM112" s="40">
        <f t="shared" si="76"/>
        <v>0</v>
      </c>
      <c r="CN112" s="40">
        <f t="shared" si="76"/>
        <v>0</v>
      </c>
      <c r="CO112" s="40">
        <f t="shared" si="76"/>
        <v>0</v>
      </c>
      <c r="CP112" s="40">
        <f t="shared" si="76"/>
        <v>0</v>
      </c>
      <c r="CQ112" s="40">
        <f t="shared" si="76"/>
        <v>0</v>
      </c>
      <c r="CR112" s="40">
        <f t="shared" si="76"/>
        <v>0</v>
      </c>
      <c r="CS112" s="40">
        <f t="shared" si="76"/>
        <v>0</v>
      </c>
      <c r="CT112" s="40">
        <f t="shared" si="76"/>
        <v>0</v>
      </c>
      <c r="CU112" s="40">
        <f t="shared" si="76"/>
        <v>0</v>
      </c>
      <c r="CV112" s="40">
        <f t="shared" si="76"/>
        <v>0</v>
      </c>
      <c r="CW112" s="40">
        <f t="shared" si="76"/>
        <v>0</v>
      </c>
      <c r="CX112" s="40">
        <f t="shared" si="76"/>
        <v>0</v>
      </c>
      <c r="CY112" s="40">
        <f t="shared" si="76"/>
        <v>0</v>
      </c>
      <c r="CZ112" s="40">
        <f t="shared" si="76"/>
        <v>0</v>
      </c>
      <c r="DA112" s="40">
        <f t="shared" si="76"/>
        <v>0</v>
      </c>
      <c r="DB112" s="40">
        <f t="shared" si="76"/>
        <v>0</v>
      </c>
      <c r="DC112" s="40">
        <f t="shared" si="76"/>
        <v>0</v>
      </c>
      <c r="DD112" s="40">
        <f t="shared" si="76"/>
        <v>0</v>
      </c>
      <c r="DE112" s="40">
        <f t="shared" si="76"/>
        <v>0</v>
      </c>
      <c r="DF112" s="40">
        <f t="shared" si="76"/>
        <v>0</v>
      </c>
      <c r="DG112" s="40">
        <f t="shared" si="76"/>
        <v>0</v>
      </c>
      <c r="DH112" s="40">
        <f t="shared" si="76"/>
        <v>0</v>
      </c>
      <c r="DI112" s="40">
        <f t="shared" si="76"/>
        <v>0</v>
      </c>
      <c r="DJ112" s="40">
        <f t="shared" si="76"/>
        <v>0</v>
      </c>
    </row>
    <row r="113" spans="2:114" ht="14.25" customHeight="1">
      <c r="B113" s="2" t="s">
        <v>88</v>
      </c>
      <c r="E113" s="31">
        <f t="shared" si="73"/>
        <v>186.61944360138367</v>
      </c>
      <c r="G113" s="40">
        <f t="shared" ref="G113:DJ113" si="77">G42</f>
        <v>0</v>
      </c>
      <c r="H113" s="40">
        <f t="shared" si="77"/>
        <v>0</v>
      </c>
      <c r="I113" s="40">
        <f t="shared" si="77"/>
        <v>0</v>
      </c>
      <c r="J113" s="40">
        <f t="shared" si="77"/>
        <v>0</v>
      </c>
      <c r="K113" s="40">
        <f t="shared" si="77"/>
        <v>0</v>
      </c>
      <c r="L113" s="40">
        <f t="shared" si="77"/>
        <v>0</v>
      </c>
      <c r="M113" s="40">
        <f t="shared" si="77"/>
        <v>0</v>
      </c>
      <c r="N113" s="40">
        <f t="shared" si="77"/>
        <v>0</v>
      </c>
      <c r="O113" s="40">
        <f t="shared" si="77"/>
        <v>0</v>
      </c>
      <c r="P113" s="40">
        <f t="shared" si="77"/>
        <v>0</v>
      </c>
      <c r="Q113" s="40">
        <f t="shared" si="77"/>
        <v>0</v>
      </c>
      <c r="R113" s="40">
        <f t="shared" si="77"/>
        <v>0</v>
      </c>
      <c r="S113" s="40">
        <f t="shared" si="77"/>
        <v>0</v>
      </c>
      <c r="T113" s="40">
        <f t="shared" si="77"/>
        <v>0</v>
      </c>
      <c r="U113" s="40">
        <f t="shared" si="77"/>
        <v>0</v>
      </c>
      <c r="V113" s="40">
        <f t="shared" si="77"/>
        <v>0</v>
      </c>
      <c r="W113" s="40">
        <f t="shared" si="77"/>
        <v>0</v>
      </c>
      <c r="X113" s="40">
        <f t="shared" si="77"/>
        <v>0</v>
      </c>
      <c r="Y113" s="40">
        <f t="shared" si="77"/>
        <v>5.0124000000000004</v>
      </c>
      <c r="Z113" s="40">
        <f t="shared" si="77"/>
        <v>0</v>
      </c>
      <c r="AA113" s="40">
        <f t="shared" si="77"/>
        <v>0</v>
      </c>
      <c r="AB113" s="40">
        <f t="shared" si="77"/>
        <v>0</v>
      </c>
      <c r="AC113" s="40">
        <f t="shared" si="77"/>
        <v>0</v>
      </c>
      <c r="AD113" s="40">
        <f t="shared" si="77"/>
        <v>0</v>
      </c>
      <c r="AE113" s="40">
        <f t="shared" si="77"/>
        <v>0</v>
      </c>
      <c r="AF113" s="40">
        <f t="shared" si="77"/>
        <v>0</v>
      </c>
      <c r="AG113" s="40">
        <f t="shared" si="77"/>
        <v>0</v>
      </c>
      <c r="AH113" s="40">
        <f t="shared" si="77"/>
        <v>0</v>
      </c>
      <c r="AI113" s="40">
        <f t="shared" si="77"/>
        <v>0</v>
      </c>
      <c r="AJ113" s="40">
        <f t="shared" si="77"/>
        <v>0</v>
      </c>
      <c r="AK113" s="40">
        <f t="shared" si="77"/>
        <v>5.0429999999999993</v>
      </c>
      <c r="AL113" s="40">
        <f t="shared" si="77"/>
        <v>0</v>
      </c>
      <c r="AM113" s="40">
        <f t="shared" si="77"/>
        <v>5.1690749999999985</v>
      </c>
      <c r="AN113" s="40">
        <f t="shared" si="77"/>
        <v>0</v>
      </c>
      <c r="AO113" s="40">
        <f t="shared" si="77"/>
        <v>5.2983018749999982</v>
      </c>
      <c r="AP113" s="40">
        <f t="shared" si="77"/>
        <v>0</v>
      </c>
      <c r="AQ113" s="40">
        <f t="shared" si="77"/>
        <v>5.4307594218749973</v>
      </c>
      <c r="AR113" s="40">
        <f t="shared" si="77"/>
        <v>0</v>
      </c>
      <c r="AS113" s="40">
        <f t="shared" si="77"/>
        <v>5.5665284074218722</v>
      </c>
      <c r="AT113" s="40">
        <f t="shared" si="77"/>
        <v>0</v>
      </c>
      <c r="AU113" s="40">
        <f t="shared" si="77"/>
        <v>5.7056916176074184</v>
      </c>
      <c r="AV113" s="40">
        <f t="shared" si="77"/>
        <v>0</v>
      </c>
      <c r="AW113" s="40">
        <f t="shared" si="77"/>
        <v>5.8483339080476036</v>
      </c>
      <c r="AX113" s="40">
        <f t="shared" si="77"/>
        <v>0</v>
      </c>
      <c r="AY113" s="60">
        <f t="shared" si="77"/>
        <v>5.9945422557487928</v>
      </c>
      <c r="AZ113" s="40">
        <f t="shared" si="77"/>
        <v>0</v>
      </c>
      <c r="BA113" s="40">
        <f t="shared" si="77"/>
        <v>6.1444058121425122</v>
      </c>
      <c r="BB113" s="40">
        <f t="shared" si="77"/>
        <v>0</v>
      </c>
      <c r="BC113" s="40">
        <f t="shared" si="77"/>
        <v>6.2980159574460748</v>
      </c>
      <c r="BD113" s="40">
        <f t="shared" si="77"/>
        <v>0</v>
      </c>
      <c r="BE113" s="40">
        <f t="shared" si="77"/>
        <v>6.4554663563822263</v>
      </c>
      <c r="BF113" s="40">
        <f t="shared" si="77"/>
        <v>0</v>
      </c>
      <c r="BG113" s="40">
        <f t="shared" si="77"/>
        <v>6.616853015291781</v>
      </c>
      <c r="BH113" s="40">
        <f t="shared" si="77"/>
        <v>0</v>
      </c>
      <c r="BI113" s="40">
        <f t="shared" si="77"/>
        <v>6.7822743406740749</v>
      </c>
      <c r="BJ113" s="40">
        <f t="shared" si="77"/>
        <v>0</v>
      </c>
      <c r="BK113" s="40">
        <f t="shared" si="77"/>
        <v>6.9518311991909263</v>
      </c>
      <c r="BL113" s="40">
        <f t="shared" si="77"/>
        <v>0</v>
      </c>
      <c r="BM113" s="40">
        <f t="shared" si="77"/>
        <v>7.1256269791706988</v>
      </c>
      <c r="BN113" s="40">
        <f t="shared" si="77"/>
        <v>0</v>
      </c>
      <c r="BO113" s="40">
        <f t="shared" si="77"/>
        <v>7.3037676536499658</v>
      </c>
      <c r="BP113" s="40">
        <f t="shared" si="77"/>
        <v>0</v>
      </c>
      <c r="BQ113" s="40">
        <f t="shared" si="77"/>
        <v>7.4863618449912144</v>
      </c>
      <c r="BR113" s="40">
        <f t="shared" si="77"/>
        <v>0</v>
      </c>
      <c r="BS113" s="40">
        <f t="shared" si="77"/>
        <v>7.6735208911159942</v>
      </c>
      <c r="BT113" s="40">
        <f t="shared" si="77"/>
        <v>0</v>
      </c>
      <c r="BU113" s="40">
        <f t="shared" si="77"/>
        <v>7.8653589133938935</v>
      </c>
      <c r="BV113" s="40">
        <f t="shared" si="77"/>
        <v>0</v>
      </c>
      <c r="BW113" s="40">
        <f t="shared" si="77"/>
        <v>8.0619928862287402</v>
      </c>
      <c r="BX113" s="40">
        <f t="shared" si="77"/>
        <v>0</v>
      </c>
      <c r="BY113" s="40">
        <f t="shared" si="77"/>
        <v>8.2635427083844579</v>
      </c>
      <c r="BZ113" s="40">
        <f t="shared" si="77"/>
        <v>0</v>
      </c>
      <c r="CA113" s="40">
        <f t="shared" si="77"/>
        <v>8.4701312760940688</v>
      </c>
      <c r="CB113" s="40">
        <f t="shared" si="77"/>
        <v>0</v>
      </c>
      <c r="CC113" s="40">
        <f t="shared" si="77"/>
        <v>8.681884557996419</v>
      </c>
      <c r="CD113" s="40">
        <f t="shared" si="77"/>
        <v>0</v>
      </c>
      <c r="CE113" s="40">
        <f t="shared" si="77"/>
        <v>8.8989316719463289</v>
      </c>
      <c r="CF113" s="40">
        <f t="shared" si="77"/>
        <v>0</v>
      </c>
      <c r="CG113" s="40">
        <f t="shared" si="77"/>
        <v>9.1214049637449861</v>
      </c>
      <c r="CH113" s="40">
        <f t="shared" si="77"/>
        <v>0</v>
      </c>
      <c r="CI113" s="40">
        <f t="shared" si="77"/>
        <v>9.3494400878386106</v>
      </c>
      <c r="CJ113" s="40">
        <f t="shared" si="77"/>
        <v>0</v>
      </c>
      <c r="CK113" s="40">
        <f t="shared" si="77"/>
        <v>0</v>
      </c>
      <c r="CL113" s="40">
        <f t="shared" si="77"/>
        <v>0</v>
      </c>
      <c r="CM113" s="40">
        <f t="shared" si="77"/>
        <v>0</v>
      </c>
      <c r="CN113" s="40">
        <f t="shared" si="77"/>
        <v>0</v>
      </c>
      <c r="CO113" s="40">
        <f t="shared" si="77"/>
        <v>0</v>
      </c>
      <c r="CP113" s="40">
        <f t="shared" si="77"/>
        <v>0</v>
      </c>
      <c r="CQ113" s="40">
        <f t="shared" si="77"/>
        <v>0</v>
      </c>
      <c r="CR113" s="40">
        <f t="shared" si="77"/>
        <v>0</v>
      </c>
      <c r="CS113" s="40">
        <f t="shared" si="77"/>
        <v>0</v>
      </c>
      <c r="CT113" s="40">
        <f t="shared" si="77"/>
        <v>0</v>
      </c>
      <c r="CU113" s="40">
        <f t="shared" si="77"/>
        <v>0</v>
      </c>
      <c r="CV113" s="40">
        <f t="shared" si="77"/>
        <v>0</v>
      </c>
      <c r="CW113" s="40">
        <f t="shared" si="77"/>
        <v>0</v>
      </c>
      <c r="CX113" s="40">
        <f t="shared" si="77"/>
        <v>0</v>
      </c>
      <c r="CY113" s="40">
        <f t="shared" si="77"/>
        <v>0</v>
      </c>
      <c r="CZ113" s="40">
        <f t="shared" si="77"/>
        <v>0</v>
      </c>
      <c r="DA113" s="40">
        <f t="shared" si="77"/>
        <v>0</v>
      </c>
      <c r="DB113" s="40">
        <f t="shared" si="77"/>
        <v>0</v>
      </c>
      <c r="DC113" s="40">
        <f t="shared" si="77"/>
        <v>0</v>
      </c>
      <c r="DD113" s="40">
        <f t="shared" si="77"/>
        <v>0</v>
      </c>
      <c r="DE113" s="40">
        <f t="shared" si="77"/>
        <v>0</v>
      </c>
      <c r="DF113" s="40">
        <f t="shared" si="77"/>
        <v>0</v>
      </c>
      <c r="DG113" s="40">
        <f t="shared" si="77"/>
        <v>0</v>
      </c>
      <c r="DH113" s="40">
        <f t="shared" si="77"/>
        <v>0</v>
      </c>
      <c r="DI113" s="40">
        <f t="shared" si="77"/>
        <v>0</v>
      </c>
      <c r="DJ113" s="40">
        <f t="shared" si="77"/>
        <v>0</v>
      </c>
    </row>
    <row r="114" spans="2:114" ht="14.25" customHeight="1">
      <c r="E114" s="29"/>
      <c r="G114" s="29"/>
      <c r="H114" s="29"/>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c r="CH114" s="29"/>
      <c r="CI114" s="29"/>
      <c r="CJ114" s="29"/>
      <c r="CK114" s="29"/>
      <c r="CL114" s="29"/>
      <c r="CM114" s="29"/>
      <c r="CN114" s="29"/>
      <c r="CO114" s="29"/>
      <c r="CP114" s="29"/>
      <c r="CQ114" s="29"/>
      <c r="CR114" s="29"/>
      <c r="CS114" s="29"/>
      <c r="CT114" s="29"/>
      <c r="CU114" s="29"/>
      <c r="CV114" s="29"/>
      <c r="CW114" s="29"/>
      <c r="CX114" s="29"/>
      <c r="CY114" s="29"/>
      <c r="CZ114" s="29"/>
      <c r="DA114" s="29"/>
      <c r="DB114" s="29"/>
      <c r="DC114" s="29"/>
      <c r="DD114" s="29"/>
      <c r="DE114" s="29"/>
      <c r="DF114" s="29"/>
      <c r="DG114" s="29"/>
      <c r="DH114" s="29"/>
      <c r="DI114" s="29"/>
      <c r="DJ114" s="29"/>
    </row>
    <row r="115" spans="2:114" ht="14.25" customHeight="1">
      <c r="B115" s="1" t="s">
        <v>89</v>
      </c>
      <c r="E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row>
    <row r="116" spans="2:114" ht="14.25" customHeight="1">
      <c r="E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row>
    <row r="117" spans="2:114" ht="14.25" customHeight="1">
      <c r="B117" s="2" t="s">
        <v>99</v>
      </c>
      <c r="C117" s="1"/>
      <c r="D117" s="1"/>
      <c r="E117" s="29">
        <f t="shared" ref="E117:E119" si="78">SUM(G117:DJ117)</f>
        <v>19642.180781898012</v>
      </c>
      <c r="F117" s="1"/>
      <c r="G117" s="40">
        <f t="shared" ref="G117:DJ117" si="79">SUM(G111:G112)</f>
        <v>0</v>
      </c>
      <c r="H117" s="40">
        <f t="shared" si="79"/>
        <v>71.182198799999995</v>
      </c>
      <c r="I117" s="40">
        <f t="shared" si="79"/>
        <v>0</v>
      </c>
      <c r="J117" s="40">
        <f t="shared" si="79"/>
        <v>0</v>
      </c>
      <c r="K117" s="40">
        <f t="shared" si="79"/>
        <v>0</v>
      </c>
      <c r="L117" s="40">
        <f t="shared" si="79"/>
        <v>0</v>
      </c>
      <c r="M117" s="40">
        <f t="shared" si="79"/>
        <v>0</v>
      </c>
      <c r="N117" s="40">
        <f t="shared" si="79"/>
        <v>0</v>
      </c>
      <c r="O117" s="40">
        <f t="shared" si="79"/>
        <v>0</v>
      </c>
      <c r="P117" s="40">
        <f t="shared" si="79"/>
        <v>0</v>
      </c>
      <c r="Q117" s="40">
        <f t="shared" si="79"/>
        <v>0</v>
      </c>
      <c r="R117" s="40">
        <f t="shared" si="79"/>
        <v>0</v>
      </c>
      <c r="S117" s="40">
        <f t="shared" si="79"/>
        <v>0</v>
      </c>
      <c r="T117" s="40">
        <f t="shared" si="79"/>
        <v>0</v>
      </c>
      <c r="U117" s="40">
        <f t="shared" si="79"/>
        <v>0</v>
      </c>
      <c r="V117" s="40">
        <f t="shared" si="79"/>
        <v>0</v>
      </c>
      <c r="W117" s="40">
        <f t="shared" si="79"/>
        <v>0</v>
      </c>
      <c r="X117" s="40">
        <f t="shared" si="79"/>
        <v>0</v>
      </c>
      <c r="Y117" s="40">
        <f t="shared" si="79"/>
        <v>0</v>
      </c>
      <c r="Z117" s="40">
        <f t="shared" si="79"/>
        <v>0</v>
      </c>
      <c r="AA117" s="40">
        <f t="shared" si="79"/>
        <v>0</v>
      </c>
      <c r="AB117" s="40">
        <f t="shared" si="79"/>
        <v>0</v>
      </c>
      <c r="AC117" s="40">
        <f t="shared" si="79"/>
        <v>0</v>
      </c>
      <c r="AD117" s="40">
        <f t="shared" si="79"/>
        <v>0</v>
      </c>
      <c r="AE117" s="40">
        <f t="shared" si="79"/>
        <v>0</v>
      </c>
      <c r="AF117" s="40">
        <f t="shared" si="79"/>
        <v>0</v>
      </c>
      <c r="AG117" s="40">
        <f t="shared" si="79"/>
        <v>0</v>
      </c>
      <c r="AH117" s="40">
        <f t="shared" si="79"/>
        <v>0</v>
      </c>
      <c r="AI117" s="40">
        <f t="shared" si="79"/>
        <v>0</v>
      </c>
      <c r="AJ117" s="40">
        <f t="shared" si="79"/>
        <v>0</v>
      </c>
      <c r="AK117" s="40">
        <f t="shared" si="79"/>
        <v>0</v>
      </c>
      <c r="AL117" s="40">
        <f t="shared" si="79"/>
        <v>0</v>
      </c>
      <c r="AM117" s="40">
        <f t="shared" si="79"/>
        <v>0</v>
      </c>
      <c r="AN117" s="40">
        <f t="shared" si="79"/>
        <v>0</v>
      </c>
      <c r="AO117" s="40">
        <f t="shared" si="79"/>
        <v>0</v>
      </c>
      <c r="AP117" s="40">
        <f t="shared" si="79"/>
        <v>1836.4104404999998</v>
      </c>
      <c r="AQ117" s="40">
        <f t="shared" si="79"/>
        <v>84.909316499999875</v>
      </c>
      <c r="AR117" s="40">
        <f t="shared" si="79"/>
        <v>324.34594200000066</v>
      </c>
      <c r="AS117" s="40">
        <f t="shared" si="79"/>
        <v>-2.5579538487363607E-14</v>
      </c>
      <c r="AT117" s="40">
        <f t="shared" si="79"/>
        <v>495.16040699999957</v>
      </c>
      <c r="AU117" s="40">
        <f t="shared" si="79"/>
        <v>272.70000000000078</v>
      </c>
      <c r="AV117" s="40">
        <f t="shared" si="79"/>
        <v>293.14300949999921</v>
      </c>
      <c r="AW117" s="40">
        <f t="shared" si="79"/>
        <v>280.657467</v>
      </c>
      <c r="AX117" s="40">
        <f t="shared" si="79"/>
        <v>297.05096700000024</v>
      </c>
      <c r="AY117" s="60">
        <f t="shared" si="79"/>
        <v>279.83619000000027</v>
      </c>
      <c r="AZ117" s="40">
        <f t="shared" si="79"/>
        <v>294.33285449999892</v>
      </c>
      <c r="BA117" s="40">
        <f t="shared" si="79"/>
        <v>288.18089856</v>
      </c>
      <c r="BB117" s="40">
        <f t="shared" si="79"/>
        <v>290.76336936000001</v>
      </c>
      <c r="BC117" s="40">
        <f t="shared" si="79"/>
        <v>266.66353656000001</v>
      </c>
      <c r="BD117" s="40">
        <f t="shared" si="79"/>
        <v>295.32311496</v>
      </c>
      <c r="BE117" s="40">
        <f t="shared" si="79"/>
        <v>285.06969576</v>
      </c>
      <c r="BF117" s="40">
        <f t="shared" si="79"/>
        <v>367.85574371642792</v>
      </c>
      <c r="BG117" s="40">
        <f t="shared" si="79"/>
        <v>391.19455617893379</v>
      </c>
      <c r="BH117" s="40">
        <f t="shared" si="79"/>
        <v>400.92111014518326</v>
      </c>
      <c r="BI117" s="40">
        <f t="shared" si="79"/>
        <v>370.67326170187988</v>
      </c>
      <c r="BJ117" s="40">
        <f t="shared" si="79"/>
        <v>325.18900548833619</v>
      </c>
      <c r="BK117" s="40">
        <f t="shared" si="79"/>
        <v>184.32037825719698</v>
      </c>
      <c r="BL117" s="40">
        <f t="shared" si="79"/>
        <v>313.20538993307184</v>
      </c>
      <c r="BM117" s="40">
        <f t="shared" si="79"/>
        <v>134.99658088887406</v>
      </c>
      <c r="BN117" s="40">
        <f t="shared" si="79"/>
        <v>317.08508997590468</v>
      </c>
      <c r="BO117" s="40">
        <f t="shared" si="79"/>
        <v>160.16287512271325</v>
      </c>
      <c r="BP117" s="40">
        <f t="shared" si="79"/>
        <v>314.73315070544618</v>
      </c>
      <c r="BQ117" s="40">
        <f t="shared" si="79"/>
        <v>118.68435491095828</v>
      </c>
      <c r="BR117" s="40">
        <f t="shared" si="79"/>
        <v>317.53509481784329</v>
      </c>
      <c r="BS117" s="40">
        <f t="shared" si="79"/>
        <v>154.78213293045161</v>
      </c>
      <c r="BT117" s="40">
        <f t="shared" si="79"/>
        <v>314.63722161099651</v>
      </c>
      <c r="BU117" s="40">
        <f t="shared" si="79"/>
        <v>146.74079534643829</v>
      </c>
      <c r="BV117" s="40">
        <f t="shared" si="79"/>
        <v>328.17763801516332</v>
      </c>
      <c r="BW117" s="40">
        <f t="shared" si="79"/>
        <v>129.42268629203861</v>
      </c>
      <c r="BX117" s="40">
        <f t="shared" si="79"/>
        <v>362.60469412084183</v>
      </c>
      <c r="BY117" s="40">
        <f t="shared" si="79"/>
        <v>97.499853983241337</v>
      </c>
      <c r="BZ117" s="40">
        <f t="shared" si="79"/>
        <v>380.18513046162519</v>
      </c>
      <c r="CA117" s="40">
        <f t="shared" si="79"/>
        <v>96.086302835291491</v>
      </c>
      <c r="CB117" s="40">
        <f t="shared" si="79"/>
        <v>434.36455157789942</v>
      </c>
      <c r="CC117" s="40">
        <f t="shared" si="79"/>
        <v>48.531288429834831</v>
      </c>
      <c r="CD117" s="40">
        <f t="shared" si="79"/>
        <v>483.22673605231802</v>
      </c>
      <c r="CE117" s="40">
        <f t="shared" si="79"/>
        <v>159.58364585155536</v>
      </c>
      <c r="CF117" s="40">
        <f t="shared" si="79"/>
        <v>495.37960974250348</v>
      </c>
      <c r="CG117" s="40">
        <f t="shared" si="79"/>
        <v>2791.6326236425516</v>
      </c>
      <c r="CH117" s="40">
        <f t="shared" si="79"/>
        <v>2067.1883310141147</v>
      </c>
      <c r="CI117" s="40">
        <f t="shared" si="79"/>
        <v>1477.0166301678578</v>
      </c>
      <c r="CJ117" s="40">
        <f t="shared" si="79"/>
        <v>2.8349099805202247</v>
      </c>
      <c r="CK117" s="40">
        <f t="shared" si="79"/>
        <v>0</v>
      </c>
      <c r="CL117" s="40">
        <f t="shared" si="79"/>
        <v>0</v>
      </c>
      <c r="CM117" s="40">
        <f t="shared" si="79"/>
        <v>0</v>
      </c>
      <c r="CN117" s="40">
        <f t="shared" si="79"/>
        <v>0</v>
      </c>
      <c r="CO117" s="40">
        <f t="shared" si="79"/>
        <v>0</v>
      </c>
      <c r="CP117" s="40">
        <f t="shared" si="79"/>
        <v>0</v>
      </c>
      <c r="CQ117" s="40">
        <f t="shared" si="79"/>
        <v>0</v>
      </c>
      <c r="CR117" s="40">
        <f t="shared" si="79"/>
        <v>0</v>
      </c>
      <c r="CS117" s="40">
        <f t="shared" si="79"/>
        <v>0</v>
      </c>
      <c r="CT117" s="40">
        <f t="shared" si="79"/>
        <v>0</v>
      </c>
      <c r="CU117" s="40">
        <f t="shared" si="79"/>
        <v>0</v>
      </c>
      <c r="CV117" s="40">
        <f t="shared" si="79"/>
        <v>0</v>
      </c>
      <c r="CW117" s="40">
        <f t="shared" si="79"/>
        <v>0</v>
      </c>
      <c r="CX117" s="40">
        <f t="shared" si="79"/>
        <v>0</v>
      </c>
      <c r="CY117" s="40">
        <f t="shared" si="79"/>
        <v>0</v>
      </c>
      <c r="CZ117" s="40">
        <f t="shared" si="79"/>
        <v>0</v>
      </c>
      <c r="DA117" s="40">
        <f t="shared" si="79"/>
        <v>0</v>
      </c>
      <c r="DB117" s="40">
        <f t="shared" si="79"/>
        <v>0</v>
      </c>
      <c r="DC117" s="40">
        <f t="shared" si="79"/>
        <v>0</v>
      </c>
      <c r="DD117" s="40">
        <f t="shared" si="79"/>
        <v>0</v>
      </c>
      <c r="DE117" s="40">
        <f t="shared" si="79"/>
        <v>0</v>
      </c>
      <c r="DF117" s="40">
        <f t="shared" si="79"/>
        <v>0</v>
      </c>
      <c r="DG117" s="40">
        <f t="shared" si="79"/>
        <v>0</v>
      </c>
      <c r="DH117" s="40">
        <f t="shared" si="79"/>
        <v>0</v>
      </c>
      <c r="DI117" s="40">
        <f t="shared" si="79"/>
        <v>0</v>
      </c>
      <c r="DJ117" s="40">
        <f t="shared" si="79"/>
        <v>0</v>
      </c>
    </row>
    <row r="118" spans="2:114" ht="14.25" customHeight="1">
      <c r="B118" s="2" t="s">
        <v>100</v>
      </c>
      <c r="E118" s="31">
        <f t="shared" si="78"/>
        <v>14829.978782898012</v>
      </c>
      <c r="F118" s="1"/>
      <c r="G118" s="32">
        <f t="shared" ref="G118:DJ118" si="80">SUM(G110,G117)</f>
        <v>-4.5000000000000005E-2</v>
      </c>
      <c r="H118" s="32">
        <f t="shared" si="80"/>
        <v>71.182198799999995</v>
      </c>
      <c r="I118" s="32">
        <f t="shared" si="80"/>
        <v>0</v>
      </c>
      <c r="J118" s="32">
        <f t="shared" si="80"/>
        <v>0</v>
      </c>
      <c r="K118" s="32">
        <f t="shared" si="80"/>
        <v>0</v>
      </c>
      <c r="L118" s="32">
        <f t="shared" si="80"/>
        <v>0</v>
      </c>
      <c r="M118" s="32">
        <f t="shared" si="80"/>
        <v>0</v>
      </c>
      <c r="N118" s="32">
        <f t="shared" si="80"/>
        <v>0</v>
      </c>
      <c r="O118" s="32">
        <f t="shared" si="80"/>
        <v>0</v>
      </c>
      <c r="P118" s="32">
        <f t="shared" si="80"/>
        <v>0</v>
      </c>
      <c r="Q118" s="32">
        <f t="shared" si="80"/>
        <v>0</v>
      </c>
      <c r="R118" s="32">
        <f t="shared" si="80"/>
        <v>0</v>
      </c>
      <c r="S118" s="32">
        <f t="shared" si="80"/>
        <v>0</v>
      </c>
      <c r="T118" s="32">
        <f t="shared" si="80"/>
        <v>0</v>
      </c>
      <c r="U118" s="32">
        <f t="shared" si="80"/>
        <v>0</v>
      </c>
      <c r="V118" s="32">
        <f t="shared" si="80"/>
        <v>0</v>
      </c>
      <c r="W118" s="32">
        <f t="shared" si="80"/>
        <v>0</v>
      </c>
      <c r="X118" s="32">
        <f t="shared" si="80"/>
        <v>0</v>
      </c>
      <c r="Y118" s="32">
        <f t="shared" si="80"/>
        <v>0</v>
      </c>
      <c r="Z118" s="32">
        <f t="shared" si="80"/>
        <v>0</v>
      </c>
      <c r="AA118" s="32">
        <f t="shared" si="80"/>
        <v>0</v>
      </c>
      <c r="AB118" s="32">
        <f t="shared" si="80"/>
        <v>0</v>
      </c>
      <c r="AC118" s="32">
        <f t="shared" si="80"/>
        <v>0</v>
      </c>
      <c r="AD118" s="32">
        <f t="shared" si="80"/>
        <v>0</v>
      </c>
      <c r="AE118" s="32">
        <f t="shared" si="80"/>
        <v>0</v>
      </c>
      <c r="AF118" s="32">
        <f t="shared" si="80"/>
        <v>0</v>
      </c>
      <c r="AG118" s="32">
        <f t="shared" si="80"/>
        <v>-0.99270000000000003</v>
      </c>
      <c r="AH118" s="32">
        <f t="shared" si="80"/>
        <v>-819.89865000000009</v>
      </c>
      <c r="AI118" s="32">
        <f t="shared" si="80"/>
        <v>-753.28137900000002</v>
      </c>
      <c r="AJ118" s="32">
        <f t="shared" si="80"/>
        <v>-3194.0900415000006</v>
      </c>
      <c r="AK118" s="32">
        <f t="shared" si="80"/>
        <v>-43.894228499999997</v>
      </c>
      <c r="AL118" s="32">
        <f t="shared" si="80"/>
        <v>0</v>
      </c>
      <c r="AM118" s="32">
        <f t="shared" si="80"/>
        <v>0</v>
      </c>
      <c r="AN118" s="32">
        <f t="shared" si="80"/>
        <v>0</v>
      </c>
      <c r="AO118" s="32">
        <f t="shared" si="80"/>
        <v>0</v>
      </c>
      <c r="AP118" s="32">
        <f t="shared" si="80"/>
        <v>1836.4104404999998</v>
      </c>
      <c r="AQ118" s="32">
        <f t="shared" si="80"/>
        <v>84.909316499999875</v>
      </c>
      <c r="AR118" s="32">
        <f t="shared" si="80"/>
        <v>324.34594200000066</v>
      </c>
      <c r="AS118" s="32">
        <f t="shared" si="80"/>
        <v>-2.5579538487363607E-14</v>
      </c>
      <c r="AT118" s="32">
        <f t="shared" si="80"/>
        <v>495.16040699999957</v>
      </c>
      <c r="AU118" s="32">
        <f t="shared" si="80"/>
        <v>272.70000000000078</v>
      </c>
      <c r="AV118" s="32">
        <f t="shared" si="80"/>
        <v>293.14300949999921</v>
      </c>
      <c r="AW118" s="32">
        <f t="shared" si="80"/>
        <v>280.657467</v>
      </c>
      <c r="AX118" s="32">
        <f t="shared" si="80"/>
        <v>297.05096700000024</v>
      </c>
      <c r="AY118" s="56">
        <f t="shared" si="80"/>
        <v>279.83619000000027</v>
      </c>
      <c r="AZ118" s="32">
        <f t="shared" si="80"/>
        <v>294.33285449999892</v>
      </c>
      <c r="BA118" s="32">
        <f t="shared" si="80"/>
        <v>288.18089856</v>
      </c>
      <c r="BB118" s="32">
        <f t="shared" si="80"/>
        <v>290.76336936000001</v>
      </c>
      <c r="BC118" s="32">
        <f t="shared" si="80"/>
        <v>266.66353656000001</v>
      </c>
      <c r="BD118" s="32">
        <f t="shared" si="80"/>
        <v>295.32311496</v>
      </c>
      <c r="BE118" s="32">
        <f t="shared" si="80"/>
        <v>285.06969576</v>
      </c>
      <c r="BF118" s="32">
        <f t="shared" si="80"/>
        <v>367.85574371642792</v>
      </c>
      <c r="BG118" s="32">
        <f t="shared" si="80"/>
        <v>391.19455617893379</v>
      </c>
      <c r="BH118" s="32">
        <f t="shared" si="80"/>
        <v>400.92111014518326</v>
      </c>
      <c r="BI118" s="32">
        <f t="shared" si="80"/>
        <v>370.67326170187988</v>
      </c>
      <c r="BJ118" s="32">
        <f t="shared" si="80"/>
        <v>325.18900548833619</v>
      </c>
      <c r="BK118" s="32">
        <f t="shared" si="80"/>
        <v>184.32037825719698</v>
      </c>
      <c r="BL118" s="32">
        <f t="shared" si="80"/>
        <v>313.20538993307184</v>
      </c>
      <c r="BM118" s="32">
        <f t="shared" si="80"/>
        <v>134.99658088887406</v>
      </c>
      <c r="BN118" s="32">
        <f t="shared" si="80"/>
        <v>317.08508997590468</v>
      </c>
      <c r="BO118" s="32">
        <f t="shared" si="80"/>
        <v>160.16287512271325</v>
      </c>
      <c r="BP118" s="32">
        <f t="shared" si="80"/>
        <v>314.73315070544618</v>
      </c>
      <c r="BQ118" s="32">
        <f t="shared" si="80"/>
        <v>118.68435491095828</v>
      </c>
      <c r="BR118" s="32">
        <f t="shared" si="80"/>
        <v>317.53509481784329</v>
      </c>
      <c r="BS118" s="32">
        <f t="shared" si="80"/>
        <v>154.78213293045161</v>
      </c>
      <c r="BT118" s="32">
        <f t="shared" si="80"/>
        <v>314.63722161099651</v>
      </c>
      <c r="BU118" s="32">
        <f t="shared" si="80"/>
        <v>146.74079534643829</v>
      </c>
      <c r="BV118" s="32">
        <f t="shared" si="80"/>
        <v>328.17763801516332</v>
      </c>
      <c r="BW118" s="32">
        <f t="shared" si="80"/>
        <v>129.42268629203861</v>
      </c>
      <c r="BX118" s="32">
        <f t="shared" si="80"/>
        <v>362.60469412084183</v>
      </c>
      <c r="BY118" s="32">
        <f t="shared" si="80"/>
        <v>97.499853983241337</v>
      </c>
      <c r="BZ118" s="32">
        <f t="shared" si="80"/>
        <v>380.18513046162519</v>
      </c>
      <c r="CA118" s="32">
        <f t="shared" si="80"/>
        <v>96.086302835291491</v>
      </c>
      <c r="CB118" s="32">
        <f t="shared" si="80"/>
        <v>434.36455157789942</v>
      </c>
      <c r="CC118" s="32">
        <f t="shared" si="80"/>
        <v>48.531288429834831</v>
      </c>
      <c r="CD118" s="32">
        <f t="shared" si="80"/>
        <v>483.22673605231802</v>
      </c>
      <c r="CE118" s="32">
        <f t="shared" si="80"/>
        <v>159.58364585155536</v>
      </c>
      <c r="CF118" s="32">
        <f t="shared" si="80"/>
        <v>495.37960974250348</v>
      </c>
      <c r="CG118" s="32">
        <f t="shared" si="80"/>
        <v>2791.6326236425516</v>
      </c>
      <c r="CH118" s="32">
        <f t="shared" si="80"/>
        <v>2067.1883310141147</v>
      </c>
      <c r="CI118" s="32">
        <f t="shared" si="80"/>
        <v>1477.0166301678578</v>
      </c>
      <c r="CJ118" s="32">
        <f t="shared" si="80"/>
        <v>2.8349099805202247</v>
      </c>
      <c r="CK118" s="32">
        <f t="shared" si="80"/>
        <v>0</v>
      </c>
      <c r="CL118" s="32">
        <f t="shared" si="80"/>
        <v>0</v>
      </c>
      <c r="CM118" s="32">
        <f t="shared" si="80"/>
        <v>0</v>
      </c>
      <c r="CN118" s="32">
        <f t="shared" si="80"/>
        <v>0</v>
      </c>
      <c r="CO118" s="32">
        <f t="shared" si="80"/>
        <v>0</v>
      </c>
      <c r="CP118" s="32">
        <f t="shared" si="80"/>
        <v>0</v>
      </c>
      <c r="CQ118" s="32">
        <f t="shared" si="80"/>
        <v>0</v>
      </c>
      <c r="CR118" s="32">
        <f t="shared" si="80"/>
        <v>0</v>
      </c>
      <c r="CS118" s="32">
        <f t="shared" si="80"/>
        <v>0</v>
      </c>
      <c r="CT118" s="32">
        <f t="shared" si="80"/>
        <v>0</v>
      </c>
      <c r="CU118" s="32">
        <f t="shared" si="80"/>
        <v>0</v>
      </c>
      <c r="CV118" s="32">
        <f t="shared" si="80"/>
        <v>0</v>
      </c>
      <c r="CW118" s="32">
        <f t="shared" si="80"/>
        <v>0</v>
      </c>
      <c r="CX118" s="32">
        <f t="shared" si="80"/>
        <v>0</v>
      </c>
      <c r="CY118" s="32">
        <f t="shared" si="80"/>
        <v>0</v>
      </c>
      <c r="CZ118" s="32">
        <f t="shared" si="80"/>
        <v>0</v>
      </c>
      <c r="DA118" s="32">
        <f t="shared" si="80"/>
        <v>0</v>
      </c>
      <c r="DB118" s="32">
        <f t="shared" si="80"/>
        <v>0</v>
      </c>
      <c r="DC118" s="32">
        <f t="shared" si="80"/>
        <v>0</v>
      </c>
      <c r="DD118" s="32">
        <f t="shared" si="80"/>
        <v>0</v>
      </c>
      <c r="DE118" s="32">
        <f t="shared" si="80"/>
        <v>0</v>
      </c>
      <c r="DF118" s="32">
        <f t="shared" si="80"/>
        <v>0</v>
      </c>
      <c r="DG118" s="32">
        <f t="shared" si="80"/>
        <v>0</v>
      </c>
      <c r="DH118" s="32">
        <f t="shared" si="80"/>
        <v>0</v>
      </c>
      <c r="DI118" s="32">
        <f t="shared" si="80"/>
        <v>0</v>
      </c>
      <c r="DJ118" s="32">
        <f t="shared" si="80"/>
        <v>0</v>
      </c>
    </row>
    <row r="119" spans="2:114" ht="14.25" customHeight="1">
      <c r="B119" s="2" t="s">
        <v>101</v>
      </c>
      <c r="E119" s="29">
        <f t="shared" si="78"/>
        <v>-282.47320620000107</v>
      </c>
      <c r="F119" s="1"/>
      <c r="G119" s="40">
        <f t="shared" ref="G119:DJ119" si="81">IF(G$3&lt;$C$9,G118,0)</f>
        <v>-4.5000000000000005E-2</v>
      </c>
      <c r="H119" s="40">
        <f t="shared" si="81"/>
        <v>71.182198799999995</v>
      </c>
      <c r="I119" s="40">
        <f t="shared" si="81"/>
        <v>0</v>
      </c>
      <c r="J119" s="40">
        <f t="shared" si="81"/>
        <v>0</v>
      </c>
      <c r="K119" s="40">
        <f t="shared" si="81"/>
        <v>0</v>
      </c>
      <c r="L119" s="40">
        <f t="shared" si="81"/>
        <v>0</v>
      </c>
      <c r="M119" s="40">
        <f t="shared" si="81"/>
        <v>0</v>
      </c>
      <c r="N119" s="40">
        <f t="shared" si="81"/>
        <v>0</v>
      </c>
      <c r="O119" s="40">
        <f t="shared" si="81"/>
        <v>0</v>
      </c>
      <c r="P119" s="40">
        <f t="shared" si="81"/>
        <v>0</v>
      </c>
      <c r="Q119" s="40">
        <f t="shared" si="81"/>
        <v>0</v>
      </c>
      <c r="R119" s="40">
        <f t="shared" si="81"/>
        <v>0</v>
      </c>
      <c r="S119" s="40">
        <f t="shared" si="81"/>
        <v>0</v>
      </c>
      <c r="T119" s="40">
        <f t="shared" si="81"/>
        <v>0</v>
      </c>
      <c r="U119" s="40">
        <f t="shared" si="81"/>
        <v>0</v>
      </c>
      <c r="V119" s="40">
        <f t="shared" si="81"/>
        <v>0</v>
      </c>
      <c r="W119" s="40">
        <f t="shared" si="81"/>
        <v>0</v>
      </c>
      <c r="X119" s="40">
        <f t="shared" si="81"/>
        <v>0</v>
      </c>
      <c r="Y119" s="40">
        <f t="shared" si="81"/>
        <v>0</v>
      </c>
      <c r="Z119" s="40">
        <f t="shared" si="81"/>
        <v>0</v>
      </c>
      <c r="AA119" s="40">
        <f t="shared" si="81"/>
        <v>0</v>
      </c>
      <c r="AB119" s="40">
        <f t="shared" si="81"/>
        <v>0</v>
      </c>
      <c r="AC119" s="40">
        <f t="shared" si="81"/>
        <v>0</v>
      </c>
      <c r="AD119" s="40">
        <f t="shared" si="81"/>
        <v>0</v>
      </c>
      <c r="AE119" s="40">
        <f t="shared" si="81"/>
        <v>0</v>
      </c>
      <c r="AF119" s="40">
        <f t="shared" si="81"/>
        <v>0</v>
      </c>
      <c r="AG119" s="40">
        <f t="shared" si="81"/>
        <v>-0.99270000000000003</v>
      </c>
      <c r="AH119" s="40">
        <f t="shared" si="81"/>
        <v>-819.89865000000009</v>
      </c>
      <c r="AI119" s="40">
        <f t="shared" si="81"/>
        <v>-753.28137900000002</v>
      </c>
      <c r="AJ119" s="40">
        <f t="shared" si="81"/>
        <v>-3194.0900415000006</v>
      </c>
      <c r="AK119" s="40">
        <f t="shared" si="81"/>
        <v>-43.894228499999997</v>
      </c>
      <c r="AL119" s="40">
        <f t="shared" si="81"/>
        <v>0</v>
      </c>
      <c r="AM119" s="40">
        <f t="shared" si="81"/>
        <v>0</v>
      </c>
      <c r="AN119" s="40">
        <f t="shared" si="81"/>
        <v>0</v>
      </c>
      <c r="AO119" s="40">
        <f t="shared" si="81"/>
        <v>0</v>
      </c>
      <c r="AP119" s="40">
        <f t="shared" si="81"/>
        <v>1836.4104404999998</v>
      </c>
      <c r="AQ119" s="40">
        <f t="shared" si="81"/>
        <v>84.909316499999875</v>
      </c>
      <c r="AR119" s="40">
        <f t="shared" si="81"/>
        <v>324.34594200000066</v>
      </c>
      <c r="AS119" s="40">
        <f t="shared" si="81"/>
        <v>-2.5579538487363607E-14</v>
      </c>
      <c r="AT119" s="40">
        <f t="shared" si="81"/>
        <v>495.16040699999957</v>
      </c>
      <c r="AU119" s="40">
        <f t="shared" si="81"/>
        <v>272.70000000000078</v>
      </c>
      <c r="AV119" s="40">
        <f t="shared" si="81"/>
        <v>293.14300949999921</v>
      </c>
      <c r="AW119" s="40">
        <f t="shared" si="81"/>
        <v>280.657467</v>
      </c>
      <c r="AX119" s="40">
        <f t="shared" si="81"/>
        <v>297.05096700000024</v>
      </c>
      <c r="AY119" s="60">
        <f t="shared" si="81"/>
        <v>279.83619000000027</v>
      </c>
      <c r="AZ119" s="40">
        <f t="shared" si="81"/>
        <v>294.33285449999892</v>
      </c>
      <c r="BA119" s="40">
        <f t="shared" si="81"/>
        <v>0</v>
      </c>
      <c r="BB119" s="40">
        <f t="shared" si="81"/>
        <v>0</v>
      </c>
      <c r="BC119" s="40">
        <f t="shared" si="81"/>
        <v>0</v>
      </c>
      <c r="BD119" s="40">
        <f t="shared" si="81"/>
        <v>0</v>
      </c>
      <c r="BE119" s="40">
        <f t="shared" si="81"/>
        <v>0</v>
      </c>
      <c r="BF119" s="40">
        <f t="shared" si="81"/>
        <v>0</v>
      </c>
      <c r="BG119" s="40">
        <f t="shared" si="81"/>
        <v>0</v>
      </c>
      <c r="BH119" s="40">
        <f t="shared" si="81"/>
        <v>0</v>
      </c>
      <c r="BI119" s="40">
        <f t="shared" si="81"/>
        <v>0</v>
      </c>
      <c r="BJ119" s="40">
        <f t="shared" si="81"/>
        <v>0</v>
      </c>
      <c r="BK119" s="40">
        <f t="shared" si="81"/>
        <v>0</v>
      </c>
      <c r="BL119" s="40">
        <f t="shared" si="81"/>
        <v>0</v>
      </c>
      <c r="BM119" s="40">
        <f t="shared" si="81"/>
        <v>0</v>
      </c>
      <c r="BN119" s="40">
        <f t="shared" si="81"/>
        <v>0</v>
      </c>
      <c r="BO119" s="40">
        <f t="shared" si="81"/>
        <v>0</v>
      </c>
      <c r="BP119" s="40">
        <f t="shared" si="81"/>
        <v>0</v>
      </c>
      <c r="BQ119" s="40">
        <f t="shared" si="81"/>
        <v>0</v>
      </c>
      <c r="BR119" s="40">
        <f t="shared" si="81"/>
        <v>0</v>
      </c>
      <c r="BS119" s="40">
        <f t="shared" si="81"/>
        <v>0</v>
      </c>
      <c r="BT119" s="40">
        <f t="shared" si="81"/>
        <v>0</v>
      </c>
      <c r="BU119" s="40">
        <f t="shared" si="81"/>
        <v>0</v>
      </c>
      <c r="BV119" s="40">
        <f t="shared" si="81"/>
        <v>0</v>
      </c>
      <c r="BW119" s="40">
        <f t="shared" si="81"/>
        <v>0</v>
      </c>
      <c r="BX119" s="40">
        <f t="shared" si="81"/>
        <v>0</v>
      </c>
      <c r="BY119" s="40">
        <f t="shared" si="81"/>
        <v>0</v>
      </c>
      <c r="BZ119" s="40">
        <f t="shared" si="81"/>
        <v>0</v>
      </c>
      <c r="CA119" s="40">
        <f t="shared" si="81"/>
        <v>0</v>
      </c>
      <c r="CB119" s="40">
        <f t="shared" si="81"/>
        <v>0</v>
      </c>
      <c r="CC119" s="40">
        <f t="shared" si="81"/>
        <v>0</v>
      </c>
      <c r="CD119" s="40">
        <f t="shared" si="81"/>
        <v>0</v>
      </c>
      <c r="CE119" s="40">
        <f t="shared" si="81"/>
        <v>0</v>
      </c>
      <c r="CF119" s="40">
        <f t="shared" si="81"/>
        <v>0</v>
      </c>
      <c r="CG119" s="40">
        <f t="shared" si="81"/>
        <v>0</v>
      </c>
      <c r="CH119" s="40">
        <f t="shared" si="81"/>
        <v>0</v>
      </c>
      <c r="CI119" s="40">
        <f t="shared" si="81"/>
        <v>0</v>
      </c>
      <c r="CJ119" s="40">
        <f t="shared" si="81"/>
        <v>0</v>
      </c>
      <c r="CK119" s="40">
        <f t="shared" si="81"/>
        <v>0</v>
      </c>
      <c r="CL119" s="40">
        <f t="shared" si="81"/>
        <v>0</v>
      </c>
      <c r="CM119" s="40">
        <f t="shared" si="81"/>
        <v>0</v>
      </c>
      <c r="CN119" s="40">
        <f t="shared" si="81"/>
        <v>0</v>
      </c>
      <c r="CO119" s="40">
        <f t="shared" si="81"/>
        <v>0</v>
      </c>
      <c r="CP119" s="40">
        <f t="shared" si="81"/>
        <v>0</v>
      </c>
      <c r="CQ119" s="40">
        <f t="shared" si="81"/>
        <v>0</v>
      </c>
      <c r="CR119" s="40">
        <f t="shared" si="81"/>
        <v>0</v>
      </c>
      <c r="CS119" s="40">
        <f t="shared" si="81"/>
        <v>0</v>
      </c>
      <c r="CT119" s="40">
        <f t="shared" si="81"/>
        <v>0</v>
      </c>
      <c r="CU119" s="40">
        <f t="shared" si="81"/>
        <v>0</v>
      </c>
      <c r="CV119" s="40">
        <f t="shared" si="81"/>
        <v>0</v>
      </c>
      <c r="CW119" s="40">
        <f t="shared" si="81"/>
        <v>0</v>
      </c>
      <c r="CX119" s="40">
        <f t="shared" si="81"/>
        <v>0</v>
      </c>
      <c r="CY119" s="40">
        <f t="shared" si="81"/>
        <v>0</v>
      </c>
      <c r="CZ119" s="40">
        <f t="shared" si="81"/>
        <v>0</v>
      </c>
      <c r="DA119" s="40">
        <f t="shared" si="81"/>
        <v>0</v>
      </c>
      <c r="DB119" s="40">
        <f t="shared" si="81"/>
        <v>0</v>
      </c>
      <c r="DC119" s="40">
        <f t="shared" si="81"/>
        <v>0</v>
      </c>
      <c r="DD119" s="40">
        <f t="shared" si="81"/>
        <v>0</v>
      </c>
      <c r="DE119" s="40">
        <f t="shared" si="81"/>
        <v>0</v>
      </c>
      <c r="DF119" s="40">
        <f t="shared" si="81"/>
        <v>0</v>
      </c>
      <c r="DG119" s="40">
        <f t="shared" si="81"/>
        <v>0</v>
      </c>
      <c r="DH119" s="40">
        <f t="shared" si="81"/>
        <v>0</v>
      </c>
      <c r="DI119" s="40">
        <f t="shared" si="81"/>
        <v>0</v>
      </c>
      <c r="DJ119" s="40">
        <f t="shared" si="81"/>
        <v>0</v>
      </c>
    </row>
    <row r="120" spans="2:114" ht="14.25" customHeight="1">
      <c r="E120" s="31"/>
      <c r="F120" s="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row>
    <row r="121" spans="2:114" ht="14.25" customHeight="1">
      <c r="B121" s="2" t="s">
        <v>102</v>
      </c>
      <c r="C121" s="1"/>
      <c r="D121" s="1"/>
      <c r="E121" s="29">
        <f t="shared" ref="E121:E123" si="82">SUM(G121:DJ121)</f>
        <v>19828.800225499392</v>
      </c>
      <c r="F121" s="1"/>
      <c r="G121" s="40">
        <f t="shared" ref="G121:DJ121" si="83">G117+G113</f>
        <v>0</v>
      </c>
      <c r="H121" s="40">
        <f t="shared" si="83"/>
        <v>71.182198799999995</v>
      </c>
      <c r="I121" s="40">
        <f t="shared" si="83"/>
        <v>0</v>
      </c>
      <c r="J121" s="40">
        <f t="shared" si="83"/>
        <v>0</v>
      </c>
      <c r="K121" s="40">
        <f t="shared" si="83"/>
        <v>0</v>
      </c>
      <c r="L121" s="40">
        <f t="shared" si="83"/>
        <v>0</v>
      </c>
      <c r="M121" s="40">
        <f t="shared" si="83"/>
        <v>0</v>
      </c>
      <c r="N121" s="40">
        <f t="shared" si="83"/>
        <v>0</v>
      </c>
      <c r="O121" s="40">
        <f t="shared" si="83"/>
        <v>0</v>
      </c>
      <c r="P121" s="40">
        <f t="shared" si="83"/>
        <v>0</v>
      </c>
      <c r="Q121" s="40">
        <f t="shared" si="83"/>
        <v>0</v>
      </c>
      <c r="R121" s="40">
        <f t="shared" si="83"/>
        <v>0</v>
      </c>
      <c r="S121" s="40">
        <f t="shared" si="83"/>
        <v>0</v>
      </c>
      <c r="T121" s="40">
        <f t="shared" si="83"/>
        <v>0</v>
      </c>
      <c r="U121" s="40">
        <f t="shared" si="83"/>
        <v>0</v>
      </c>
      <c r="V121" s="40">
        <f t="shared" si="83"/>
        <v>0</v>
      </c>
      <c r="W121" s="40">
        <f t="shared" si="83"/>
        <v>0</v>
      </c>
      <c r="X121" s="40">
        <f t="shared" si="83"/>
        <v>0</v>
      </c>
      <c r="Y121" s="40">
        <f t="shared" si="83"/>
        <v>5.0124000000000004</v>
      </c>
      <c r="Z121" s="40">
        <f t="shared" si="83"/>
        <v>0</v>
      </c>
      <c r="AA121" s="40">
        <f t="shared" si="83"/>
        <v>0</v>
      </c>
      <c r="AB121" s="40">
        <f t="shared" si="83"/>
        <v>0</v>
      </c>
      <c r="AC121" s="40">
        <f t="shared" si="83"/>
        <v>0</v>
      </c>
      <c r="AD121" s="40">
        <f t="shared" si="83"/>
        <v>0</v>
      </c>
      <c r="AE121" s="40">
        <f t="shared" si="83"/>
        <v>0</v>
      </c>
      <c r="AF121" s="40">
        <f t="shared" si="83"/>
        <v>0</v>
      </c>
      <c r="AG121" s="40">
        <f t="shared" si="83"/>
        <v>0</v>
      </c>
      <c r="AH121" s="40">
        <f t="shared" si="83"/>
        <v>0</v>
      </c>
      <c r="AI121" s="40">
        <f t="shared" si="83"/>
        <v>0</v>
      </c>
      <c r="AJ121" s="40">
        <f t="shared" si="83"/>
        <v>0</v>
      </c>
      <c r="AK121" s="40">
        <f t="shared" si="83"/>
        <v>5.0429999999999993</v>
      </c>
      <c r="AL121" s="40">
        <f t="shared" si="83"/>
        <v>0</v>
      </c>
      <c r="AM121" s="40">
        <f t="shared" si="83"/>
        <v>5.1690749999999985</v>
      </c>
      <c r="AN121" s="40">
        <f t="shared" si="83"/>
        <v>0</v>
      </c>
      <c r="AO121" s="40">
        <f t="shared" si="83"/>
        <v>5.2983018749999982</v>
      </c>
      <c r="AP121" s="40">
        <f t="shared" si="83"/>
        <v>1836.4104404999998</v>
      </c>
      <c r="AQ121" s="40">
        <f t="shared" si="83"/>
        <v>90.34007592187487</v>
      </c>
      <c r="AR121" s="40">
        <f t="shared" si="83"/>
        <v>324.34594200000066</v>
      </c>
      <c r="AS121" s="40">
        <f t="shared" si="83"/>
        <v>5.5665284074218464</v>
      </c>
      <c r="AT121" s="40">
        <f t="shared" si="83"/>
        <v>495.16040699999957</v>
      </c>
      <c r="AU121" s="40">
        <f t="shared" si="83"/>
        <v>278.40569161760823</v>
      </c>
      <c r="AV121" s="40">
        <f t="shared" si="83"/>
        <v>293.14300949999921</v>
      </c>
      <c r="AW121" s="40">
        <f t="shared" si="83"/>
        <v>286.5058009080476</v>
      </c>
      <c r="AX121" s="40">
        <f t="shared" si="83"/>
        <v>297.05096700000024</v>
      </c>
      <c r="AY121" s="60">
        <f t="shared" si="83"/>
        <v>285.83073225574907</v>
      </c>
      <c r="AZ121" s="40">
        <f t="shared" si="83"/>
        <v>294.33285449999892</v>
      </c>
      <c r="BA121" s="40">
        <f t="shared" si="83"/>
        <v>294.32530437214251</v>
      </c>
      <c r="BB121" s="40">
        <f t="shared" si="83"/>
        <v>290.76336936000001</v>
      </c>
      <c r="BC121" s="40">
        <f t="shared" si="83"/>
        <v>272.96155251744608</v>
      </c>
      <c r="BD121" s="40">
        <f t="shared" si="83"/>
        <v>295.32311496</v>
      </c>
      <c r="BE121" s="40">
        <f t="shared" si="83"/>
        <v>291.52516211638221</v>
      </c>
      <c r="BF121" s="40">
        <f t="shared" si="83"/>
        <v>367.85574371642792</v>
      </c>
      <c r="BG121" s="40">
        <f t="shared" si="83"/>
        <v>397.81140919422558</v>
      </c>
      <c r="BH121" s="40">
        <f t="shared" si="83"/>
        <v>400.92111014518326</v>
      </c>
      <c r="BI121" s="40">
        <f t="shared" si="83"/>
        <v>377.45553604255394</v>
      </c>
      <c r="BJ121" s="40">
        <f t="shared" si="83"/>
        <v>325.18900548833619</v>
      </c>
      <c r="BK121" s="40">
        <f t="shared" si="83"/>
        <v>191.27220945638791</v>
      </c>
      <c r="BL121" s="40">
        <f t="shared" si="83"/>
        <v>313.20538993307184</v>
      </c>
      <c r="BM121" s="40">
        <f t="shared" si="83"/>
        <v>142.12220786804477</v>
      </c>
      <c r="BN121" s="40">
        <f t="shared" si="83"/>
        <v>317.08508997590468</v>
      </c>
      <c r="BO121" s="40">
        <f t="shared" si="83"/>
        <v>167.46664277636322</v>
      </c>
      <c r="BP121" s="40">
        <f t="shared" si="83"/>
        <v>314.73315070544618</v>
      </c>
      <c r="BQ121" s="40">
        <f t="shared" si="83"/>
        <v>126.17071675594948</v>
      </c>
      <c r="BR121" s="40">
        <f t="shared" si="83"/>
        <v>317.53509481784329</v>
      </c>
      <c r="BS121" s="40">
        <f t="shared" si="83"/>
        <v>162.45565382156761</v>
      </c>
      <c r="BT121" s="40">
        <f t="shared" si="83"/>
        <v>314.63722161099651</v>
      </c>
      <c r="BU121" s="40">
        <f t="shared" si="83"/>
        <v>154.60615425983218</v>
      </c>
      <c r="BV121" s="40">
        <f t="shared" si="83"/>
        <v>328.17763801516332</v>
      </c>
      <c r="BW121" s="40">
        <f t="shared" si="83"/>
        <v>137.48467917826736</v>
      </c>
      <c r="BX121" s="40">
        <f t="shared" si="83"/>
        <v>362.60469412084183</v>
      </c>
      <c r="BY121" s="40">
        <f t="shared" si="83"/>
        <v>105.7633966916258</v>
      </c>
      <c r="BZ121" s="40">
        <f t="shared" si="83"/>
        <v>380.18513046162519</v>
      </c>
      <c r="CA121" s="40">
        <f t="shared" si="83"/>
        <v>104.55643411138556</v>
      </c>
      <c r="CB121" s="40">
        <f t="shared" si="83"/>
        <v>434.36455157789942</v>
      </c>
      <c r="CC121" s="40">
        <f t="shared" si="83"/>
        <v>57.21317298783125</v>
      </c>
      <c r="CD121" s="40">
        <f t="shared" si="83"/>
        <v>483.22673605231802</v>
      </c>
      <c r="CE121" s="40">
        <f t="shared" si="83"/>
        <v>168.48257752350167</v>
      </c>
      <c r="CF121" s="40">
        <f t="shared" si="83"/>
        <v>495.37960974250348</v>
      </c>
      <c r="CG121" s="40">
        <f t="shared" si="83"/>
        <v>2800.7540286062967</v>
      </c>
      <c r="CH121" s="40">
        <f t="shared" si="83"/>
        <v>2067.1883310141147</v>
      </c>
      <c r="CI121" s="40">
        <f t="shared" si="83"/>
        <v>1486.3660702556963</v>
      </c>
      <c r="CJ121" s="40">
        <f t="shared" si="83"/>
        <v>2.8349099805202247</v>
      </c>
      <c r="CK121" s="40">
        <f t="shared" si="83"/>
        <v>0</v>
      </c>
      <c r="CL121" s="40">
        <f t="shared" si="83"/>
        <v>0</v>
      </c>
      <c r="CM121" s="40">
        <f t="shared" si="83"/>
        <v>0</v>
      </c>
      <c r="CN121" s="40">
        <f t="shared" si="83"/>
        <v>0</v>
      </c>
      <c r="CO121" s="40">
        <f t="shared" si="83"/>
        <v>0</v>
      </c>
      <c r="CP121" s="40">
        <f t="shared" si="83"/>
        <v>0</v>
      </c>
      <c r="CQ121" s="40">
        <f t="shared" si="83"/>
        <v>0</v>
      </c>
      <c r="CR121" s="40">
        <f t="shared" si="83"/>
        <v>0</v>
      </c>
      <c r="CS121" s="40">
        <f t="shared" si="83"/>
        <v>0</v>
      </c>
      <c r="CT121" s="40">
        <f t="shared" si="83"/>
        <v>0</v>
      </c>
      <c r="CU121" s="40">
        <f t="shared" si="83"/>
        <v>0</v>
      </c>
      <c r="CV121" s="40">
        <f t="shared" si="83"/>
        <v>0</v>
      </c>
      <c r="CW121" s="40">
        <f t="shared" si="83"/>
        <v>0</v>
      </c>
      <c r="CX121" s="40">
        <f t="shared" si="83"/>
        <v>0</v>
      </c>
      <c r="CY121" s="40">
        <f t="shared" si="83"/>
        <v>0</v>
      </c>
      <c r="CZ121" s="40">
        <f t="shared" si="83"/>
        <v>0</v>
      </c>
      <c r="DA121" s="40">
        <f t="shared" si="83"/>
        <v>0</v>
      </c>
      <c r="DB121" s="40">
        <f t="shared" si="83"/>
        <v>0</v>
      </c>
      <c r="DC121" s="40">
        <f t="shared" si="83"/>
        <v>0</v>
      </c>
      <c r="DD121" s="40">
        <f t="shared" si="83"/>
        <v>0</v>
      </c>
      <c r="DE121" s="40">
        <f t="shared" si="83"/>
        <v>0</v>
      </c>
      <c r="DF121" s="40">
        <f t="shared" si="83"/>
        <v>0</v>
      </c>
      <c r="DG121" s="40">
        <f t="shared" si="83"/>
        <v>0</v>
      </c>
      <c r="DH121" s="40">
        <f t="shared" si="83"/>
        <v>0</v>
      </c>
      <c r="DI121" s="40">
        <f t="shared" si="83"/>
        <v>0</v>
      </c>
      <c r="DJ121" s="40">
        <f t="shared" si="83"/>
        <v>0</v>
      </c>
    </row>
    <row r="122" spans="2:114" ht="14.25" customHeight="1">
      <c r="B122" s="2" t="s">
        <v>103</v>
      </c>
      <c r="E122" s="31">
        <f t="shared" si="82"/>
        <v>15016.598226499395</v>
      </c>
      <c r="F122" s="1"/>
      <c r="G122" s="32">
        <f t="shared" ref="G122:DJ122" si="84">G118+G113</f>
        <v>-4.5000000000000005E-2</v>
      </c>
      <c r="H122" s="32">
        <f t="shared" si="84"/>
        <v>71.182198799999995</v>
      </c>
      <c r="I122" s="32">
        <f t="shared" si="84"/>
        <v>0</v>
      </c>
      <c r="J122" s="32">
        <f t="shared" si="84"/>
        <v>0</v>
      </c>
      <c r="K122" s="32">
        <f t="shared" si="84"/>
        <v>0</v>
      </c>
      <c r="L122" s="32">
        <f t="shared" si="84"/>
        <v>0</v>
      </c>
      <c r="M122" s="32">
        <f t="shared" si="84"/>
        <v>0</v>
      </c>
      <c r="N122" s="32">
        <f t="shared" si="84"/>
        <v>0</v>
      </c>
      <c r="O122" s="32">
        <f t="shared" si="84"/>
        <v>0</v>
      </c>
      <c r="P122" s="32">
        <f t="shared" si="84"/>
        <v>0</v>
      </c>
      <c r="Q122" s="32">
        <f t="shared" si="84"/>
        <v>0</v>
      </c>
      <c r="R122" s="32">
        <f t="shared" si="84"/>
        <v>0</v>
      </c>
      <c r="S122" s="32">
        <f t="shared" si="84"/>
        <v>0</v>
      </c>
      <c r="T122" s="32">
        <f t="shared" si="84"/>
        <v>0</v>
      </c>
      <c r="U122" s="32">
        <f t="shared" si="84"/>
        <v>0</v>
      </c>
      <c r="V122" s="32">
        <f t="shared" si="84"/>
        <v>0</v>
      </c>
      <c r="W122" s="32">
        <f t="shared" si="84"/>
        <v>0</v>
      </c>
      <c r="X122" s="32">
        <f t="shared" si="84"/>
        <v>0</v>
      </c>
      <c r="Y122" s="32">
        <f t="shared" si="84"/>
        <v>5.0124000000000004</v>
      </c>
      <c r="Z122" s="32">
        <f t="shared" si="84"/>
        <v>0</v>
      </c>
      <c r="AA122" s="32">
        <f t="shared" si="84"/>
        <v>0</v>
      </c>
      <c r="AB122" s="32">
        <f t="shared" si="84"/>
        <v>0</v>
      </c>
      <c r="AC122" s="32">
        <f t="shared" si="84"/>
        <v>0</v>
      </c>
      <c r="AD122" s="32">
        <f t="shared" si="84"/>
        <v>0</v>
      </c>
      <c r="AE122" s="32">
        <f t="shared" si="84"/>
        <v>0</v>
      </c>
      <c r="AF122" s="32">
        <f t="shared" si="84"/>
        <v>0</v>
      </c>
      <c r="AG122" s="32">
        <f t="shared" si="84"/>
        <v>-0.99270000000000003</v>
      </c>
      <c r="AH122" s="32">
        <f t="shared" si="84"/>
        <v>-819.89865000000009</v>
      </c>
      <c r="AI122" s="32">
        <f t="shared" si="84"/>
        <v>-753.28137900000002</v>
      </c>
      <c r="AJ122" s="32">
        <f t="shared" si="84"/>
        <v>-3194.0900415000006</v>
      </c>
      <c r="AK122" s="32">
        <f t="shared" si="84"/>
        <v>-38.851228499999998</v>
      </c>
      <c r="AL122" s="32">
        <f t="shared" si="84"/>
        <v>0</v>
      </c>
      <c r="AM122" s="32">
        <f t="shared" si="84"/>
        <v>5.1690749999999985</v>
      </c>
      <c r="AN122" s="32">
        <f t="shared" si="84"/>
        <v>0</v>
      </c>
      <c r="AO122" s="32">
        <f t="shared" si="84"/>
        <v>5.2983018749999982</v>
      </c>
      <c r="AP122" s="32">
        <f t="shared" si="84"/>
        <v>1836.4104404999998</v>
      </c>
      <c r="AQ122" s="32">
        <f t="shared" si="84"/>
        <v>90.34007592187487</v>
      </c>
      <c r="AR122" s="32">
        <f t="shared" si="84"/>
        <v>324.34594200000066</v>
      </c>
      <c r="AS122" s="32">
        <f t="shared" si="84"/>
        <v>5.5665284074218464</v>
      </c>
      <c r="AT122" s="32">
        <f t="shared" si="84"/>
        <v>495.16040699999957</v>
      </c>
      <c r="AU122" s="32">
        <f t="shared" si="84"/>
        <v>278.40569161760823</v>
      </c>
      <c r="AV122" s="32">
        <f t="shared" si="84"/>
        <v>293.14300949999921</v>
      </c>
      <c r="AW122" s="32">
        <f t="shared" si="84"/>
        <v>286.5058009080476</v>
      </c>
      <c r="AX122" s="32">
        <f t="shared" si="84"/>
        <v>297.05096700000024</v>
      </c>
      <c r="AY122" s="56">
        <f t="shared" si="84"/>
        <v>285.83073225574907</v>
      </c>
      <c r="AZ122" s="32">
        <f t="shared" si="84"/>
        <v>294.33285449999892</v>
      </c>
      <c r="BA122" s="32">
        <f t="shared" si="84"/>
        <v>294.32530437214251</v>
      </c>
      <c r="BB122" s="32">
        <f t="shared" si="84"/>
        <v>290.76336936000001</v>
      </c>
      <c r="BC122" s="32">
        <f t="shared" si="84"/>
        <v>272.96155251744608</v>
      </c>
      <c r="BD122" s="32">
        <f t="shared" si="84"/>
        <v>295.32311496</v>
      </c>
      <c r="BE122" s="32">
        <f t="shared" si="84"/>
        <v>291.52516211638221</v>
      </c>
      <c r="BF122" s="32">
        <f t="shared" si="84"/>
        <v>367.85574371642792</v>
      </c>
      <c r="BG122" s="32">
        <f t="shared" si="84"/>
        <v>397.81140919422558</v>
      </c>
      <c r="BH122" s="32">
        <f t="shared" si="84"/>
        <v>400.92111014518326</v>
      </c>
      <c r="BI122" s="32">
        <f t="shared" si="84"/>
        <v>377.45553604255394</v>
      </c>
      <c r="BJ122" s="32">
        <f t="shared" si="84"/>
        <v>325.18900548833619</v>
      </c>
      <c r="BK122" s="32">
        <f t="shared" si="84"/>
        <v>191.27220945638791</v>
      </c>
      <c r="BL122" s="32">
        <f t="shared" si="84"/>
        <v>313.20538993307184</v>
      </c>
      <c r="BM122" s="32">
        <f t="shared" si="84"/>
        <v>142.12220786804477</v>
      </c>
      <c r="BN122" s="32">
        <f t="shared" si="84"/>
        <v>317.08508997590468</v>
      </c>
      <c r="BO122" s="32">
        <f t="shared" si="84"/>
        <v>167.46664277636322</v>
      </c>
      <c r="BP122" s="32">
        <f t="shared" si="84"/>
        <v>314.73315070544618</v>
      </c>
      <c r="BQ122" s="32">
        <f t="shared" si="84"/>
        <v>126.17071675594948</v>
      </c>
      <c r="BR122" s="32">
        <f t="shared" si="84"/>
        <v>317.53509481784329</v>
      </c>
      <c r="BS122" s="32">
        <f t="shared" si="84"/>
        <v>162.45565382156761</v>
      </c>
      <c r="BT122" s="32">
        <f t="shared" si="84"/>
        <v>314.63722161099651</v>
      </c>
      <c r="BU122" s="32">
        <f t="shared" si="84"/>
        <v>154.60615425983218</v>
      </c>
      <c r="BV122" s="32">
        <f t="shared" si="84"/>
        <v>328.17763801516332</v>
      </c>
      <c r="BW122" s="32">
        <f t="shared" si="84"/>
        <v>137.48467917826736</v>
      </c>
      <c r="BX122" s="32">
        <f t="shared" si="84"/>
        <v>362.60469412084183</v>
      </c>
      <c r="BY122" s="32">
        <f t="shared" si="84"/>
        <v>105.7633966916258</v>
      </c>
      <c r="BZ122" s="32">
        <f t="shared" si="84"/>
        <v>380.18513046162519</v>
      </c>
      <c r="CA122" s="32">
        <f t="shared" si="84"/>
        <v>104.55643411138556</v>
      </c>
      <c r="CB122" s="32">
        <f t="shared" si="84"/>
        <v>434.36455157789942</v>
      </c>
      <c r="CC122" s="32">
        <f t="shared" si="84"/>
        <v>57.21317298783125</v>
      </c>
      <c r="CD122" s="32">
        <f t="shared" si="84"/>
        <v>483.22673605231802</v>
      </c>
      <c r="CE122" s="32">
        <f t="shared" si="84"/>
        <v>168.48257752350167</v>
      </c>
      <c r="CF122" s="32">
        <f t="shared" si="84"/>
        <v>495.37960974250348</v>
      </c>
      <c r="CG122" s="32">
        <f t="shared" si="84"/>
        <v>2800.7540286062967</v>
      </c>
      <c r="CH122" s="32">
        <f t="shared" si="84"/>
        <v>2067.1883310141147</v>
      </c>
      <c r="CI122" s="32">
        <f t="shared" si="84"/>
        <v>1486.3660702556963</v>
      </c>
      <c r="CJ122" s="32">
        <f t="shared" si="84"/>
        <v>2.8349099805202247</v>
      </c>
      <c r="CK122" s="32">
        <f t="shared" si="84"/>
        <v>0</v>
      </c>
      <c r="CL122" s="32">
        <f t="shared" si="84"/>
        <v>0</v>
      </c>
      <c r="CM122" s="32">
        <f t="shared" si="84"/>
        <v>0</v>
      </c>
      <c r="CN122" s="32">
        <f t="shared" si="84"/>
        <v>0</v>
      </c>
      <c r="CO122" s="32">
        <f t="shared" si="84"/>
        <v>0</v>
      </c>
      <c r="CP122" s="32">
        <f t="shared" si="84"/>
        <v>0</v>
      </c>
      <c r="CQ122" s="32">
        <f t="shared" si="84"/>
        <v>0</v>
      </c>
      <c r="CR122" s="32">
        <f t="shared" si="84"/>
        <v>0</v>
      </c>
      <c r="CS122" s="32">
        <f t="shared" si="84"/>
        <v>0</v>
      </c>
      <c r="CT122" s="32">
        <f t="shared" si="84"/>
        <v>0</v>
      </c>
      <c r="CU122" s="32">
        <f t="shared" si="84"/>
        <v>0</v>
      </c>
      <c r="CV122" s="32">
        <f t="shared" si="84"/>
        <v>0</v>
      </c>
      <c r="CW122" s="32">
        <f t="shared" si="84"/>
        <v>0</v>
      </c>
      <c r="CX122" s="32">
        <f t="shared" si="84"/>
        <v>0</v>
      </c>
      <c r="CY122" s="32">
        <f t="shared" si="84"/>
        <v>0</v>
      </c>
      <c r="CZ122" s="32">
        <f t="shared" si="84"/>
        <v>0</v>
      </c>
      <c r="DA122" s="32">
        <f t="shared" si="84"/>
        <v>0</v>
      </c>
      <c r="DB122" s="32">
        <f t="shared" si="84"/>
        <v>0</v>
      </c>
      <c r="DC122" s="32">
        <f t="shared" si="84"/>
        <v>0</v>
      </c>
      <c r="DD122" s="32">
        <f t="shared" si="84"/>
        <v>0</v>
      </c>
      <c r="DE122" s="32">
        <f t="shared" si="84"/>
        <v>0</v>
      </c>
      <c r="DF122" s="32">
        <f t="shared" si="84"/>
        <v>0</v>
      </c>
      <c r="DG122" s="32">
        <f t="shared" si="84"/>
        <v>0</v>
      </c>
      <c r="DH122" s="32">
        <f t="shared" si="84"/>
        <v>0</v>
      </c>
      <c r="DI122" s="32">
        <f t="shared" si="84"/>
        <v>0</v>
      </c>
      <c r="DJ122" s="32">
        <f t="shared" si="84"/>
        <v>0</v>
      </c>
    </row>
    <row r="123" spans="2:114" ht="14.25" customHeight="1">
      <c r="B123" s="2" t="s">
        <v>104</v>
      </c>
      <c r="E123" s="29">
        <f t="shared" si="82"/>
        <v>-95.853762598617692</v>
      </c>
      <c r="F123" s="1"/>
      <c r="G123" s="40">
        <f t="shared" ref="G123:DJ123" si="85">G119+G113</f>
        <v>-4.5000000000000005E-2</v>
      </c>
      <c r="H123" s="40">
        <f t="shared" si="85"/>
        <v>71.182198799999995</v>
      </c>
      <c r="I123" s="40">
        <f t="shared" si="85"/>
        <v>0</v>
      </c>
      <c r="J123" s="40">
        <f t="shared" si="85"/>
        <v>0</v>
      </c>
      <c r="K123" s="40">
        <f t="shared" si="85"/>
        <v>0</v>
      </c>
      <c r="L123" s="40">
        <f t="shared" si="85"/>
        <v>0</v>
      </c>
      <c r="M123" s="40">
        <f t="shared" si="85"/>
        <v>0</v>
      </c>
      <c r="N123" s="40">
        <f t="shared" si="85"/>
        <v>0</v>
      </c>
      <c r="O123" s="40">
        <f t="shared" si="85"/>
        <v>0</v>
      </c>
      <c r="P123" s="40">
        <f t="shared" si="85"/>
        <v>0</v>
      </c>
      <c r="Q123" s="40">
        <f t="shared" si="85"/>
        <v>0</v>
      </c>
      <c r="R123" s="40">
        <f t="shared" si="85"/>
        <v>0</v>
      </c>
      <c r="S123" s="40">
        <f t="shared" si="85"/>
        <v>0</v>
      </c>
      <c r="T123" s="40">
        <f t="shared" si="85"/>
        <v>0</v>
      </c>
      <c r="U123" s="40">
        <f t="shared" si="85"/>
        <v>0</v>
      </c>
      <c r="V123" s="40">
        <f t="shared" si="85"/>
        <v>0</v>
      </c>
      <c r="W123" s="40">
        <f t="shared" si="85"/>
        <v>0</v>
      </c>
      <c r="X123" s="40">
        <f t="shared" si="85"/>
        <v>0</v>
      </c>
      <c r="Y123" s="40">
        <f t="shared" si="85"/>
        <v>5.0124000000000004</v>
      </c>
      <c r="Z123" s="40">
        <f t="shared" si="85"/>
        <v>0</v>
      </c>
      <c r="AA123" s="40">
        <f t="shared" si="85"/>
        <v>0</v>
      </c>
      <c r="AB123" s="40">
        <f t="shared" si="85"/>
        <v>0</v>
      </c>
      <c r="AC123" s="40">
        <f t="shared" si="85"/>
        <v>0</v>
      </c>
      <c r="AD123" s="40">
        <f t="shared" si="85"/>
        <v>0</v>
      </c>
      <c r="AE123" s="40">
        <f t="shared" si="85"/>
        <v>0</v>
      </c>
      <c r="AF123" s="40">
        <f t="shared" si="85"/>
        <v>0</v>
      </c>
      <c r="AG123" s="40">
        <f t="shared" si="85"/>
        <v>-0.99270000000000003</v>
      </c>
      <c r="AH123" s="40">
        <f t="shared" si="85"/>
        <v>-819.89865000000009</v>
      </c>
      <c r="AI123" s="40">
        <f t="shared" si="85"/>
        <v>-753.28137900000002</v>
      </c>
      <c r="AJ123" s="40">
        <f t="shared" si="85"/>
        <v>-3194.0900415000006</v>
      </c>
      <c r="AK123" s="40">
        <f t="shared" si="85"/>
        <v>-38.851228499999998</v>
      </c>
      <c r="AL123" s="40">
        <f t="shared" si="85"/>
        <v>0</v>
      </c>
      <c r="AM123" s="40">
        <f t="shared" si="85"/>
        <v>5.1690749999999985</v>
      </c>
      <c r="AN123" s="40">
        <f t="shared" si="85"/>
        <v>0</v>
      </c>
      <c r="AO123" s="40">
        <f t="shared" si="85"/>
        <v>5.2983018749999982</v>
      </c>
      <c r="AP123" s="40">
        <f t="shared" si="85"/>
        <v>1836.4104404999998</v>
      </c>
      <c r="AQ123" s="40">
        <f t="shared" si="85"/>
        <v>90.34007592187487</v>
      </c>
      <c r="AR123" s="40">
        <f t="shared" si="85"/>
        <v>324.34594200000066</v>
      </c>
      <c r="AS123" s="40">
        <f t="shared" si="85"/>
        <v>5.5665284074218464</v>
      </c>
      <c r="AT123" s="40">
        <f t="shared" si="85"/>
        <v>495.16040699999957</v>
      </c>
      <c r="AU123" s="40">
        <f t="shared" si="85"/>
        <v>278.40569161760823</v>
      </c>
      <c r="AV123" s="40">
        <f t="shared" si="85"/>
        <v>293.14300949999921</v>
      </c>
      <c r="AW123" s="40">
        <f t="shared" si="85"/>
        <v>286.5058009080476</v>
      </c>
      <c r="AX123" s="40">
        <f t="shared" si="85"/>
        <v>297.05096700000024</v>
      </c>
      <c r="AY123" s="60">
        <f t="shared" si="85"/>
        <v>285.83073225574907</v>
      </c>
      <c r="AZ123" s="40">
        <f t="shared" si="85"/>
        <v>294.33285449999892</v>
      </c>
      <c r="BA123" s="40">
        <f t="shared" si="85"/>
        <v>6.1444058121425122</v>
      </c>
      <c r="BB123" s="40">
        <f t="shared" si="85"/>
        <v>0</v>
      </c>
      <c r="BC123" s="40">
        <f t="shared" si="85"/>
        <v>6.2980159574460748</v>
      </c>
      <c r="BD123" s="40">
        <f t="shared" si="85"/>
        <v>0</v>
      </c>
      <c r="BE123" s="40">
        <f t="shared" si="85"/>
        <v>6.4554663563822263</v>
      </c>
      <c r="BF123" s="40">
        <f t="shared" si="85"/>
        <v>0</v>
      </c>
      <c r="BG123" s="40">
        <f t="shared" si="85"/>
        <v>6.616853015291781</v>
      </c>
      <c r="BH123" s="40">
        <f t="shared" si="85"/>
        <v>0</v>
      </c>
      <c r="BI123" s="40">
        <f t="shared" si="85"/>
        <v>6.7822743406740749</v>
      </c>
      <c r="BJ123" s="40">
        <f t="shared" si="85"/>
        <v>0</v>
      </c>
      <c r="BK123" s="40">
        <f t="shared" si="85"/>
        <v>6.9518311991909263</v>
      </c>
      <c r="BL123" s="40">
        <f t="shared" si="85"/>
        <v>0</v>
      </c>
      <c r="BM123" s="40">
        <f t="shared" si="85"/>
        <v>7.1256269791706988</v>
      </c>
      <c r="BN123" s="40">
        <f t="shared" si="85"/>
        <v>0</v>
      </c>
      <c r="BO123" s="40">
        <f t="shared" si="85"/>
        <v>7.3037676536499658</v>
      </c>
      <c r="BP123" s="40">
        <f t="shared" si="85"/>
        <v>0</v>
      </c>
      <c r="BQ123" s="40">
        <f t="shared" si="85"/>
        <v>7.4863618449912144</v>
      </c>
      <c r="BR123" s="40">
        <f t="shared" si="85"/>
        <v>0</v>
      </c>
      <c r="BS123" s="40">
        <f t="shared" si="85"/>
        <v>7.6735208911159942</v>
      </c>
      <c r="BT123" s="40">
        <f t="shared" si="85"/>
        <v>0</v>
      </c>
      <c r="BU123" s="40">
        <f t="shared" si="85"/>
        <v>7.8653589133938935</v>
      </c>
      <c r="BV123" s="40">
        <f t="shared" si="85"/>
        <v>0</v>
      </c>
      <c r="BW123" s="40">
        <f t="shared" si="85"/>
        <v>8.0619928862287402</v>
      </c>
      <c r="BX123" s="40">
        <f t="shared" si="85"/>
        <v>0</v>
      </c>
      <c r="BY123" s="40">
        <f t="shared" si="85"/>
        <v>8.2635427083844579</v>
      </c>
      <c r="BZ123" s="40">
        <f t="shared" si="85"/>
        <v>0</v>
      </c>
      <c r="CA123" s="40">
        <f t="shared" si="85"/>
        <v>8.4701312760940688</v>
      </c>
      <c r="CB123" s="40">
        <f t="shared" si="85"/>
        <v>0</v>
      </c>
      <c r="CC123" s="40">
        <f t="shared" si="85"/>
        <v>8.681884557996419</v>
      </c>
      <c r="CD123" s="40">
        <f t="shared" si="85"/>
        <v>0</v>
      </c>
      <c r="CE123" s="40">
        <f t="shared" si="85"/>
        <v>8.8989316719463289</v>
      </c>
      <c r="CF123" s="40">
        <f t="shared" si="85"/>
        <v>0</v>
      </c>
      <c r="CG123" s="40">
        <f t="shared" si="85"/>
        <v>9.1214049637449861</v>
      </c>
      <c r="CH123" s="40">
        <f t="shared" si="85"/>
        <v>0</v>
      </c>
      <c r="CI123" s="40">
        <f t="shared" si="85"/>
        <v>9.3494400878386106</v>
      </c>
      <c r="CJ123" s="40">
        <f t="shared" si="85"/>
        <v>0</v>
      </c>
      <c r="CK123" s="40">
        <f t="shared" si="85"/>
        <v>0</v>
      </c>
      <c r="CL123" s="40">
        <f t="shared" si="85"/>
        <v>0</v>
      </c>
      <c r="CM123" s="40">
        <f t="shared" si="85"/>
        <v>0</v>
      </c>
      <c r="CN123" s="40">
        <f t="shared" si="85"/>
        <v>0</v>
      </c>
      <c r="CO123" s="40">
        <f t="shared" si="85"/>
        <v>0</v>
      </c>
      <c r="CP123" s="40">
        <f t="shared" si="85"/>
        <v>0</v>
      </c>
      <c r="CQ123" s="40">
        <f t="shared" si="85"/>
        <v>0</v>
      </c>
      <c r="CR123" s="40">
        <f t="shared" si="85"/>
        <v>0</v>
      </c>
      <c r="CS123" s="40">
        <f t="shared" si="85"/>
        <v>0</v>
      </c>
      <c r="CT123" s="40">
        <f t="shared" si="85"/>
        <v>0</v>
      </c>
      <c r="CU123" s="40">
        <f t="shared" si="85"/>
        <v>0</v>
      </c>
      <c r="CV123" s="40">
        <f t="shared" si="85"/>
        <v>0</v>
      </c>
      <c r="CW123" s="40">
        <f t="shared" si="85"/>
        <v>0</v>
      </c>
      <c r="CX123" s="40">
        <f t="shared" si="85"/>
        <v>0</v>
      </c>
      <c r="CY123" s="40">
        <f t="shared" si="85"/>
        <v>0</v>
      </c>
      <c r="CZ123" s="40">
        <f t="shared" si="85"/>
        <v>0</v>
      </c>
      <c r="DA123" s="40">
        <f t="shared" si="85"/>
        <v>0</v>
      </c>
      <c r="DB123" s="40">
        <f t="shared" si="85"/>
        <v>0</v>
      </c>
      <c r="DC123" s="40">
        <f t="shared" si="85"/>
        <v>0</v>
      </c>
      <c r="DD123" s="40">
        <f t="shared" si="85"/>
        <v>0</v>
      </c>
      <c r="DE123" s="40">
        <f t="shared" si="85"/>
        <v>0</v>
      </c>
      <c r="DF123" s="40">
        <f t="shared" si="85"/>
        <v>0</v>
      </c>
      <c r="DG123" s="40">
        <f t="shared" si="85"/>
        <v>0</v>
      </c>
      <c r="DH123" s="40">
        <f t="shared" si="85"/>
        <v>0</v>
      </c>
      <c r="DI123" s="40">
        <f t="shared" si="85"/>
        <v>0</v>
      </c>
      <c r="DJ123" s="40">
        <f t="shared" si="85"/>
        <v>0</v>
      </c>
    </row>
    <row r="124" spans="2:114" ht="14.25" customHeight="1"/>
    <row r="125" spans="2:114" ht="14.25" customHeight="1">
      <c r="B125" s="1" t="s">
        <v>94</v>
      </c>
    </row>
    <row r="126" spans="2:114" ht="14.25" customHeight="1"/>
    <row r="127" spans="2:114" ht="14.25" customHeight="1">
      <c r="B127" s="2" t="s">
        <v>99</v>
      </c>
      <c r="C127" s="1"/>
      <c r="D127" s="1"/>
      <c r="E127" s="29">
        <f t="shared" ref="E127:E129" si="86">SUM(G127:DJ127)</f>
        <v>12775.842666967703</v>
      </c>
      <c r="F127" s="1"/>
      <c r="G127" s="40">
        <f t="shared" ref="G127:DJ129" si="87">G117*G$52</f>
        <v>0</v>
      </c>
      <c r="H127" s="40">
        <f t="shared" si="87"/>
        <v>71.071527354605323</v>
      </c>
      <c r="I127" s="40">
        <f t="shared" si="87"/>
        <v>0</v>
      </c>
      <c r="J127" s="40">
        <f t="shared" si="87"/>
        <v>0</v>
      </c>
      <c r="K127" s="40">
        <f t="shared" si="87"/>
        <v>0</v>
      </c>
      <c r="L127" s="40">
        <f t="shared" si="87"/>
        <v>0</v>
      </c>
      <c r="M127" s="40">
        <f t="shared" si="87"/>
        <v>0</v>
      </c>
      <c r="N127" s="40">
        <f t="shared" si="87"/>
        <v>0</v>
      </c>
      <c r="O127" s="40">
        <f t="shared" si="87"/>
        <v>0</v>
      </c>
      <c r="P127" s="40">
        <f t="shared" si="87"/>
        <v>0</v>
      </c>
      <c r="Q127" s="40">
        <f t="shared" si="87"/>
        <v>0</v>
      </c>
      <c r="R127" s="40">
        <f t="shared" si="87"/>
        <v>0</v>
      </c>
      <c r="S127" s="40">
        <f t="shared" si="87"/>
        <v>0</v>
      </c>
      <c r="T127" s="40">
        <f t="shared" si="87"/>
        <v>0</v>
      </c>
      <c r="U127" s="40">
        <f t="shared" si="87"/>
        <v>0</v>
      </c>
      <c r="V127" s="40">
        <f t="shared" si="87"/>
        <v>0</v>
      </c>
      <c r="W127" s="40">
        <f t="shared" si="87"/>
        <v>0</v>
      </c>
      <c r="X127" s="40">
        <f t="shared" si="87"/>
        <v>0</v>
      </c>
      <c r="Y127" s="40">
        <f t="shared" si="87"/>
        <v>0</v>
      </c>
      <c r="Z127" s="40">
        <f t="shared" si="87"/>
        <v>0</v>
      </c>
      <c r="AA127" s="40">
        <f t="shared" si="87"/>
        <v>0</v>
      </c>
      <c r="AB127" s="40">
        <f t="shared" si="87"/>
        <v>0</v>
      </c>
      <c r="AC127" s="40">
        <f t="shared" si="87"/>
        <v>0</v>
      </c>
      <c r="AD127" s="40">
        <f t="shared" si="87"/>
        <v>0</v>
      </c>
      <c r="AE127" s="40">
        <f t="shared" si="87"/>
        <v>0</v>
      </c>
      <c r="AF127" s="40">
        <f t="shared" si="87"/>
        <v>0</v>
      </c>
      <c r="AG127" s="40">
        <f t="shared" si="87"/>
        <v>0</v>
      </c>
      <c r="AH127" s="40">
        <f t="shared" si="87"/>
        <v>0</v>
      </c>
      <c r="AI127" s="40">
        <f t="shared" si="87"/>
        <v>0</v>
      </c>
      <c r="AJ127" s="40">
        <f t="shared" si="87"/>
        <v>0</v>
      </c>
      <c r="AK127" s="40">
        <f t="shared" si="87"/>
        <v>0</v>
      </c>
      <c r="AL127" s="40">
        <f t="shared" si="87"/>
        <v>0</v>
      </c>
      <c r="AM127" s="40">
        <f t="shared" si="87"/>
        <v>0</v>
      </c>
      <c r="AN127" s="40">
        <f t="shared" si="87"/>
        <v>0</v>
      </c>
      <c r="AO127" s="40">
        <f t="shared" si="87"/>
        <v>0</v>
      </c>
      <c r="AP127" s="40">
        <f t="shared" si="87"/>
        <v>1623.8507760572372</v>
      </c>
      <c r="AQ127" s="40">
        <f t="shared" si="87"/>
        <v>74.158338622423003</v>
      </c>
      <c r="AR127" s="40">
        <f t="shared" si="87"/>
        <v>279.80945836446568</v>
      </c>
      <c r="AS127" s="40">
        <f t="shared" si="87"/>
        <v>-2.1795870012148402E-14</v>
      </c>
      <c r="AT127" s="40">
        <f t="shared" si="87"/>
        <v>416.75136965355154</v>
      </c>
      <c r="AU127" s="40">
        <f t="shared" si="87"/>
        <v>226.6957194460098</v>
      </c>
      <c r="AV127" s="40">
        <f t="shared" si="87"/>
        <v>240.70639689636232</v>
      </c>
      <c r="AW127" s="40">
        <f t="shared" si="87"/>
        <v>227.62048254378661</v>
      </c>
      <c r="AX127" s="40">
        <f t="shared" si="87"/>
        <v>237.96488154378491</v>
      </c>
      <c r="AY127" s="60">
        <f t="shared" si="87"/>
        <v>221.41832988625615</v>
      </c>
      <c r="AZ127" s="40">
        <f t="shared" si="87"/>
        <v>230.03694491124119</v>
      </c>
      <c r="BA127" s="40">
        <f t="shared" si="87"/>
        <v>222.45974316489398</v>
      </c>
      <c r="BB127" s="40">
        <f t="shared" si="87"/>
        <v>221.70493270170806</v>
      </c>
      <c r="BC127" s="40">
        <f t="shared" si="87"/>
        <v>200.82896715089143</v>
      </c>
      <c r="BD127" s="40">
        <f t="shared" si="87"/>
        <v>219.68975941548663</v>
      </c>
      <c r="BE127" s="40">
        <f t="shared" si="87"/>
        <v>209.45474300473262</v>
      </c>
      <c r="BF127" s="40">
        <f t="shared" si="87"/>
        <v>266.97119526760929</v>
      </c>
      <c r="BG127" s="40">
        <f t="shared" si="87"/>
        <v>280.41887937331222</v>
      </c>
      <c r="BH127" s="40">
        <f t="shared" si="87"/>
        <v>283.87195761166555</v>
      </c>
      <c r="BI127" s="40">
        <f t="shared" si="87"/>
        <v>259.22813203240617</v>
      </c>
      <c r="BJ127" s="40">
        <f t="shared" si="87"/>
        <v>224.63429210426847</v>
      </c>
      <c r="BK127" s="40">
        <f t="shared" si="87"/>
        <v>125.75944486408989</v>
      </c>
      <c r="BL127" s="40">
        <f t="shared" si="87"/>
        <v>211.07947387789656</v>
      </c>
      <c r="BM127" s="40">
        <f t="shared" si="87"/>
        <v>89.859994100065137</v>
      </c>
      <c r="BN127" s="40">
        <f t="shared" si="87"/>
        <v>208.48147026133228</v>
      </c>
      <c r="BO127" s="40">
        <f t="shared" si="87"/>
        <v>104.01140482149832</v>
      </c>
      <c r="BP127" s="40">
        <f t="shared" si="87"/>
        <v>201.88809086460961</v>
      </c>
      <c r="BQ127" s="40">
        <f t="shared" si="87"/>
        <v>75.194995234377018</v>
      </c>
      <c r="BR127" s="40">
        <f t="shared" si="87"/>
        <v>198.71766321973485</v>
      </c>
      <c r="BS127" s="40">
        <f t="shared" si="87"/>
        <v>95.673711956759988</v>
      </c>
      <c r="BT127" s="40">
        <f t="shared" si="87"/>
        <v>192.10175339990747</v>
      </c>
      <c r="BU127" s="40">
        <f t="shared" si="87"/>
        <v>88.490975196731569</v>
      </c>
      <c r="BV127" s="40">
        <f t="shared" si="87"/>
        <v>195.48134318282567</v>
      </c>
      <c r="BW127" s="40">
        <f t="shared" si="87"/>
        <v>76.14372707150784</v>
      </c>
      <c r="BX127" s="40">
        <f t="shared" si="87"/>
        <v>210.72023437125404</v>
      </c>
      <c r="BY127" s="40">
        <f t="shared" si="87"/>
        <v>55.963388311260175</v>
      </c>
      <c r="BZ127" s="40">
        <f t="shared" si="87"/>
        <v>215.54820240397811</v>
      </c>
      <c r="CA127" s="40">
        <f t="shared" si="87"/>
        <v>53.806881047771313</v>
      </c>
      <c r="CB127" s="40">
        <f t="shared" si="87"/>
        <v>240.25923353702436</v>
      </c>
      <c r="CC127" s="40">
        <f t="shared" si="87"/>
        <v>26.513950633343445</v>
      </c>
      <c r="CD127" s="40">
        <f t="shared" si="87"/>
        <v>260.76657778293713</v>
      </c>
      <c r="CE127" s="40">
        <f t="shared" si="87"/>
        <v>85.058299367647606</v>
      </c>
      <c r="CF127" s="40">
        <f t="shared" si="87"/>
        <v>260.80477105486875</v>
      </c>
      <c r="CG127" s="40">
        <f t="shared" si="87"/>
        <v>1451.6531592042732</v>
      </c>
      <c r="CH127" s="40">
        <f t="shared" si="87"/>
        <v>1061.7783398253132</v>
      </c>
      <c r="CI127" s="40">
        <f t="shared" si="87"/>
        <v>749.31816188596611</v>
      </c>
      <c r="CJ127" s="40">
        <f t="shared" si="87"/>
        <v>1.4205923840327614</v>
      </c>
      <c r="CK127" s="40">
        <f t="shared" si="87"/>
        <v>0</v>
      </c>
      <c r="CL127" s="40">
        <f t="shared" si="87"/>
        <v>0</v>
      </c>
      <c r="CM127" s="40">
        <f t="shared" si="87"/>
        <v>0</v>
      </c>
      <c r="CN127" s="40">
        <f t="shared" si="87"/>
        <v>0</v>
      </c>
      <c r="CO127" s="40">
        <f t="shared" si="87"/>
        <v>0</v>
      </c>
      <c r="CP127" s="40">
        <f t="shared" si="87"/>
        <v>0</v>
      </c>
      <c r="CQ127" s="40">
        <f t="shared" si="87"/>
        <v>0</v>
      </c>
      <c r="CR127" s="40">
        <f t="shared" si="87"/>
        <v>0</v>
      </c>
      <c r="CS127" s="40">
        <f t="shared" si="87"/>
        <v>0</v>
      </c>
      <c r="CT127" s="40">
        <f t="shared" si="87"/>
        <v>0</v>
      </c>
      <c r="CU127" s="40">
        <f t="shared" si="87"/>
        <v>0</v>
      </c>
      <c r="CV127" s="40">
        <f t="shared" si="87"/>
        <v>0</v>
      </c>
      <c r="CW127" s="40">
        <f t="shared" si="87"/>
        <v>0</v>
      </c>
      <c r="CX127" s="40">
        <f t="shared" si="87"/>
        <v>0</v>
      </c>
      <c r="CY127" s="40">
        <f t="shared" si="87"/>
        <v>0</v>
      </c>
      <c r="CZ127" s="40">
        <f t="shared" si="87"/>
        <v>0</v>
      </c>
      <c r="DA127" s="40">
        <f t="shared" si="87"/>
        <v>0</v>
      </c>
      <c r="DB127" s="40">
        <f t="shared" si="87"/>
        <v>0</v>
      </c>
      <c r="DC127" s="40">
        <f t="shared" si="87"/>
        <v>0</v>
      </c>
      <c r="DD127" s="40">
        <f t="shared" si="87"/>
        <v>0</v>
      </c>
      <c r="DE127" s="40">
        <f t="shared" si="87"/>
        <v>0</v>
      </c>
      <c r="DF127" s="40">
        <f t="shared" si="87"/>
        <v>0</v>
      </c>
      <c r="DG127" s="40">
        <f t="shared" si="87"/>
        <v>0</v>
      </c>
      <c r="DH127" s="40">
        <f t="shared" si="87"/>
        <v>0</v>
      </c>
      <c r="DI127" s="40">
        <f t="shared" si="87"/>
        <v>0</v>
      </c>
      <c r="DJ127" s="40">
        <f t="shared" si="87"/>
        <v>0</v>
      </c>
    </row>
    <row r="128" spans="2:114" ht="14.25" customHeight="1">
      <c r="B128" s="2" t="s">
        <v>100</v>
      </c>
      <c r="E128" s="31">
        <f t="shared" si="86"/>
        <v>8235.9396637639711</v>
      </c>
      <c r="F128" s="1"/>
      <c r="G128" s="32">
        <f t="shared" si="87"/>
        <v>-4.5000000000000005E-2</v>
      </c>
      <c r="H128" s="32">
        <f t="shared" si="87"/>
        <v>71.071527354605323</v>
      </c>
      <c r="I128" s="32">
        <f t="shared" si="87"/>
        <v>0</v>
      </c>
      <c r="J128" s="32">
        <f t="shared" si="87"/>
        <v>0</v>
      </c>
      <c r="K128" s="32">
        <f t="shared" si="87"/>
        <v>0</v>
      </c>
      <c r="L128" s="32">
        <f t="shared" si="87"/>
        <v>0</v>
      </c>
      <c r="M128" s="32">
        <f t="shared" si="87"/>
        <v>0</v>
      </c>
      <c r="N128" s="32">
        <f t="shared" si="87"/>
        <v>0</v>
      </c>
      <c r="O128" s="32">
        <f t="shared" si="87"/>
        <v>0</v>
      </c>
      <c r="P128" s="32">
        <f t="shared" si="87"/>
        <v>0</v>
      </c>
      <c r="Q128" s="32">
        <f t="shared" si="87"/>
        <v>0</v>
      </c>
      <c r="R128" s="32">
        <f t="shared" si="87"/>
        <v>0</v>
      </c>
      <c r="S128" s="32">
        <f t="shared" si="87"/>
        <v>0</v>
      </c>
      <c r="T128" s="32">
        <f t="shared" si="87"/>
        <v>0</v>
      </c>
      <c r="U128" s="32">
        <f t="shared" si="87"/>
        <v>0</v>
      </c>
      <c r="V128" s="32">
        <f t="shared" si="87"/>
        <v>0</v>
      </c>
      <c r="W128" s="32">
        <f t="shared" si="87"/>
        <v>0</v>
      </c>
      <c r="X128" s="32">
        <f t="shared" si="87"/>
        <v>0</v>
      </c>
      <c r="Y128" s="32">
        <f t="shared" si="87"/>
        <v>0</v>
      </c>
      <c r="Z128" s="32">
        <f t="shared" si="87"/>
        <v>0</v>
      </c>
      <c r="AA128" s="32">
        <f t="shared" si="87"/>
        <v>0</v>
      </c>
      <c r="AB128" s="32">
        <f t="shared" si="87"/>
        <v>0</v>
      </c>
      <c r="AC128" s="32">
        <f t="shared" si="87"/>
        <v>0</v>
      </c>
      <c r="AD128" s="32">
        <f t="shared" si="87"/>
        <v>0</v>
      </c>
      <c r="AE128" s="32">
        <f t="shared" si="87"/>
        <v>0</v>
      </c>
      <c r="AF128" s="32">
        <f t="shared" si="87"/>
        <v>0</v>
      </c>
      <c r="AG128" s="32">
        <f t="shared" si="87"/>
        <v>-0.94140263518728196</v>
      </c>
      <c r="AH128" s="32">
        <f t="shared" si="87"/>
        <v>-775.9557393267263</v>
      </c>
      <c r="AI128" s="32">
        <f t="shared" si="87"/>
        <v>-711.41668609344526</v>
      </c>
      <c r="AJ128" s="32">
        <f t="shared" si="87"/>
        <v>-3010.2599951342759</v>
      </c>
      <c r="AK128" s="32">
        <f t="shared" si="87"/>
        <v>-41.284180014098631</v>
      </c>
      <c r="AL128" s="32">
        <f t="shared" si="87"/>
        <v>0</v>
      </c>
      <c r="AM128" s="32">
        <f t="shared" si="87"/>
        <v>0</v>
      </c>
      <c r="AN128" s="32">
        <f t="shared" si="87"/>
        <v>0</v>
      </c>
      <c r="AO128" s="32">
        <f t="shared" si="87"/>
        <v>0</v>
      </c>
      <c r="AP128" s="32">
        <f t="shared" si="87"/>
        <v>1623.8507760572372</v>
      </c>
      <c r="AQ128" s="32">
        <f t="shared" si="87"/>
        <v>74.158338622423003</v>
      </c>
      <c r="AR128" s="32">
        <f t="shared" si="87"/>
        <v>279.80945836446568</v>
      </c>
      <c r="AS128" s="32">
        <f t="shared" si="87"/>
        <v>-2.1795870012148402E-14</v>
      </c>
      <c r="AT128" s="32">
        <f t="shared" si="87"/>
        <v>416.75136965355154</v>
      </c>
      <c r="AU128" s="32">
        <f t="shared" si="87"/>
        <v>226.6957194460098</v>
      </c>
      <c r="AV128" s="32">
        <f t="shared" si="87"/>
        <v>240.70639689636232</v>
      </c>
      <c r="AW128" s="32">
        <f t="shared" si="87"/>
        <v>227.62048254378661</v>
      </c>
      <c r="AX128" s="32">
        <f t="shared" si="87"/>
        <v>237.96488154378491</v>
      </c>
      <c r="AY128" s="56">
        <f t="shared" si="87"/>
        <v>221.41832988625615</v>
      </c>
      <c r="AZ128" s="32">
        <f t="shared" si="87"/>
        <v>230.03694491124119</v>
      </c>
      <c r="BA128" s="32">
        <f t="shared" si="87"/>
        <v>222.45974316489398</v>
      </c>
      <c r="BB128" s="32">
        <f t="shared" si="87"/>
        <v>221.70493270170806</v>
      </c>
      <c r="BC128" s="32">
        <f t="shared" si="87"/>
        <v>200.82896715089143</v>
      </c>
      <c r="BD128" s="32">
        <f t="shared" si="87"/>
        <v>219.68975941548663</v>
      </c>
      <c r="BE128" s="32">
        <f t="shared" si="87"/>
        <v>209.45474300473262</v>
      </c>
      <c r="BF128" s="32">
        <f t="shared" si="87"/>
        <v>266.97119526760929</v>
      </c>
      <c r="BG128" s="32">
        <f t="shared" si="87"/>
        <v>280.41887937331222</v>
      </c>
      <c r="BH128" s="32">
        <f t="shared" si="87"/>
        <v>283.87195761166555</v>
      </c>
      <c r="BI128" s="32">
        <f t="shared" si="87"/>
        <v>259.22813203240617</v>
      </c>
      <c r="BJ128" s="32">
        <f t="shared" si="87"/>
        <v>224.63429210426847</v>
      </c>
      <c r="BK128" s="32">
        <f t="shared" si="87"/>
        <v>125.75944486408989</v>
      </c>
      <c r="BL128" s="32">
        <f t="shared" si="87"/>
        <v>211.07947387789656</v>
      </c>
      <c r="BM128" s="32">
        <f t="shared" si="87"/>
        <v>89.859994100065137</v>
      </c>
      <c r="BN128" s="32">
        <f t="shared" si="87"/>
        <v>208.48147026133228</v>
      </c>
      <c r="BO128" s="32">
        <f t="shared" si="87"/>
        <v>104.01140482149832</v>
      </c>
      <c r="BP128" s="32">
        <f t="shared" si="87"/>
        <v>201.88809086460961</v>
      </c>
      <c r="BQ128" s="32">
        <f t="shared" si="87"/>
        <v>75.194995234377018</v>
      </c>
      <c r="BR128" s="32">
        <f t="shared" si="87"/>
        <v>198.71766321973485</v>
      </c>
      <c r="BS128" s="32">
        <f t="shared" si="87"/>
        <v>95.673711956759988</v>
      </c>
      <c r="BT128" s="32">
        <f t="shared" si="87"/>
        <v>192.10175339990747</v>
      </c>
      <c r="BU128" s="32">
        <f t="shared" si="87"/>
        <v>88.490975196731569</v>
      </c>
      <c r="BV128" s="32">
        <f t="shared" si="87"/>
        <v>195.48134318282567</v>
      </c>
      <c r="BW128" s="32">
        <f t="shared" si="87"/>
        <v>76.14372707150784</v>
      </c>
      <c r="BX128" s="32">
        <f t="shared" si="87"/>
        <v>210.72023437125404</v>
      </c>
      <c r="BY128" s="32">
        <f t="shared" si="87"/>
        <v>55.963388311260175</v>
      </c>
      <c r="BZ128" s="32">
        <f t="shared" si="87"/>
        <v>215.54820240397811</v>
      </c>
      <c r="CA128" s="32">
        <f t="shared" si="87"/>
        <v>53.806881047771313</v>
      </c>
      <c r="CB128" s="32">
        <f t="shared" si="87"/>
        <v>240.25923353702436</v>
      </c>
      <c r="CC128" s="32">
        <f t="shared" si="87"/>
        <v>26.513950633343445</v>
      </c>
      <c r="CD128" s="32">
        <f t="shared" si="87"/>
        <v>260.76657778293713</v>
      </c>
      <c r="CE128" s="32">
        <f t="shared" si="87"/>
        <v>85.058299367647606</v>
      </c>
      <c r="CF128" s="32">
        <f t="shared" si="87"/>
        <v>260.80477105486875</v>
      </c>
      <c r="CG128" s="32">
        <f t="shared" si="87"/>
        <v>1451.6531592042732</v>
      </c>
      <c r="CH128" s="32">
        <f t="shared" si="87"/>
        <v>1061.7783398253132</v>
      </c>
      <c r="CI128" s="32">
        <f t="shared" si="87"/>
        <v>749.31816188596611</v>
      </c>
      <c r="CJ128" s="32">
        <f t="shared" si="87"/>
        <v>1.4205923840327614</v>
      </c>
      <c r="CK128" s="32">
        <f t="shared" si="87"/>
        <v>0</v>
      </c>
      <c r="CL128" s="32">
        <f t="shared" si="87"/>
        <v>0</v>
      </c>
      <c r="CM128" s="32">
        <f t="shared" si="87"/>
        <v>0</v>
      </c>
      <c r="CN128" s="32">
        <f t="shared" si="87"/>
        <v>0</v>
      </c>
      <c r="CO128" s="32">
        <f t="shared" si="87"/>
        <v>0</v>
      </c>
      <c r="CP128" s="32">
        <f t="shared" si="87"/>
        <v>0</v>
      </c>
      <c r="CQ128" s="32">
        <f t="shared" si="87"/>
        <v>0</v>
      </c>
      <c r="CR128" s="32">
        <f t="shared" si="87"/>
        <v>0</v>
      </c>
      <c r="CS128" s="32">
        <f t="shared" si="87"/>
        <v>0</v>
      </c>
      <c r="CT128" s="32">
        <f t="shared" si="87"/>
        <v>0</v>
      </c>
      <c r="CU128" s="32">
        <f t="shared" si="87"/>
        <v>0</v>
      </c>
      <c r="CV128" s="32">
        <f t="shared" si="87"/>
        <v>0</v>
      </c>
      <c r="CW128" s="32">
        <f t="shared" si="87"/>
        <v>0</v>
      </c>
      <c r="CX128" s="32">
        <f t="shared" si="87"/>
        <v>0</v>
      </c>
      <c r="CY128" s="32">
        <f t="shared" si="87"/>
        <v>0</v>
      </c>
      <c r="CZ128" s="32">
        <f t="shared" si="87"/>
        <v>0</v>
      </c>
      <c r="DA128" s="32">
        <f t="shared" si="87"/>
        <v>0</v>
      </c>
      <c r="DB128" s="32">
        <f t="shared" si="87"/>
        <v>0</v>
      </c>
      <c r="DC128" s="32">
        <f t="shared" si="87"/>
        <v>0</v>
      </c>
      <c r="DD128" s="32">
        <f t="shared" si="87"/>
        <v>0</v>
      </c>
      <c r="DE128" s="32">
        <f t="shared" si="87"/>
        <v>0</v>
      </c>
      <c r="DF128" s="32">
        <f t="shared" si="87"/>
        <v>0</v>
      </c>
      <c r="DG128" s="32">
        <f t="shared" si="87"/>
        <v>0</v>
      </c>
      <c r="DH128" s="32">
        <f t="shared" si="87"/>
        <v>0</v>
      </c>
      <c r="DI128" s="32">
        <f t="shared" si="87"/>
        <v>0</v>
      </c>
      <c r="DJ128" s="32">
        <f t="shared" si="87"/>
        <v>0</v>
      </c>
    </row>
    <row r="129" spans="2:114" ht="14.25" customHeight="1">
      <c r="B129" s="2" t="s">
        <v>101</v>
      </c>
      <c r="E129" s="29">
        <f t="shared" si="86"/>
        <v>-689.81877792400905</v>
      </c>
      <c r="F129" s="1"/>
      <c r="G129" s="40">
        <f t="shared" si="87"/>
        <v>-4.5000000000000005E-2</v>
      </c>
      <c r="H129" s="40">
        <f t="shared" si="87"/>
        <v>71.071527354605323</v>
      </c>
      <c r="I129" s="40">
        <f t="shared" si="87"/>
        <v>0</v>
      </c>
      <c r="J129" s="40">
        <f t="shared" si="87"/>
        <v>0</v>
      </c>
      <c r="K129" s="40">
        <f t="shared" si="87"/>
        <v>0</v>
      </c>
      <c r="L129" s="40">
        <f t="shared" si="87"/>
        <v>0</v>
      </c>
      <c r="M129" s="40">
        <f t="shared" si="87"/>
        <v>0</v>
      </c>
      <c r="N129" s="40">
        <f t="shared" si="87"/>
        <v>0</v>
      </c>
      <c r="O129" s="40">
        <f t="shared" si="87"/>
        <v>0</v>
      </c>
      <c r="P129" s="40">
        <f t="shared" si="87"/>
        <v>0</v>
      </c>
      <c r="Q129" s="40">
        <f t="shared" si="87"/>
        <v>0</v>
      </c>
      <c r="R129" s="40">
        <f t="shared" si="87"/>
        <v>0</v>
      </c>
      <c r="S129" s="40">
        <f t="shared" si="87"/>
        <v>0</v>
      </c>
      <c r="T129" s="40">
        <f t="shared" si="87"/>
        <v>0</v>
      </c>
      <c r="U129" s="40">
        <f t="shared" si="87"/>
        <v>0</v>
      </c>
      <c r="V129" s="40">
        <f t="shared" si="87"/>
        <v>0</v>
      </c>
      <c r="W129" s="40">
        <f t="shared" si="87"/>
        <v>0</v>
      </c>
      <c r="X129" s="40">
        <f t="shared" si="87"/>
        <v>0</v>
      </c>
      <c r="Y129" s="40">
        <f t="shared" si="87"/>
        <v>0</v>
      </c>
      <c r="Z129" s="40">
        <f t="shared" si="87"/>
        <v>0</v>
      </c>
      <c r="AA129" s="40">
        <f t="shared" si="87"/>
        <v>0</v>
      </c>
      <c r="AB129" s="40">
        <f t="shared" si="87"/>
        <v>0</v>
      </c>
      <c r="AC129" s="40">
        <f t="shared" si="87"/>
        <v>0</v>
      </c>
      <c r="AD129" s="40">
        <f t="shared" si="87"/>
        <v>0</v>
      </c>
      <c r="AE129" s="40">
        <f t="shared" si="87"/>
        <v>0</v>
      </c>
      <c r="AF129" s="40">
        <f t="shared" si="87"/>
        <v>0</v>
      </c>
      <c r="AG129" s="40">
        <f t="shared" si="87"/>
        <v>-0.94140263518728196</v>
      </c>
      <c r="AH129" s="40">
        <f t="shared" si="87"/>
        <v>-775.9557393267263</v>
      </c>
      <c r="AI129" s="40">
        <f t="shared" si="87"/>
        <v>-711.41668609344526</v>
      </c>
      <c r="AJ129" s="40">
        <f t="shared" si="87"/>
        <v>-3010.2599951342759</v>
      </c>
      <c r="AK129" s="40">
        <f t="shared" si="87"/>
        <v>-41.284180014098631</v>
      </c>
      <c r="AL129" s="40">
        <f t="shared" si="87"/>
        <v>0</v>
      </c>
      <c r="AM129" s="40">
        <f t="shared" si="87"/>
        <v>0</v>
      </c>
      <c r="AN129" s="40">
        <f t="shared" si="87"/>
        <v>0</v>
      </c>
      <c r="AO129" s="40">
        <f t="shared" si="87"/>
        <v>0</v>
      </c>
      <c r="AP129" s="40">
        <f t="shared" si="87"/>
        <v>1623.8507760572372</v>
      </c>
      <c r="AQ129" s="40">
        <f t="shared" si="87"/>
        <v>74.158338622423003</v>
      </c>
      <c r="AR129" s="40">
        <f t="shared" si="87"/>
        <v>279.80945836446568</v>
      </c>
      <c r="AS129" s="40">
        <f t="shared" si="87"/>
        <v>-2.1795870012148402E-14</v>
      </c>
      <c r="AT129" s="40">
        <f t="shared" ref="AT129:DJ129" si="88">AT119*AT$52</f>
        <v>416.75136965355154</v>
      </c>
      <c r="AU129" s="40">
        <f t="shared" si="88"/>
        <v>226.6957194460098</v>
      </c>
      <c r="AV129" s="40">
        <f t="shared" si="88"/>
        <v>240.70639689636232</v>
      </c>
      <c r="AW129" s="40">
        <f t="shared" si="88"/>
        <v>227.62048254378661</v>
      </c>
      <c r="AX129" s="40">
        <f t="shared" si="88"/>
        <v>237.96488154378491</v>
      </c>
      <c r="AY129" s="60">
        <f t="shared" si="88"/>
        <v>221.41832988625615</v>
      </c>
      <c r="AZ129" s="40">
        <f t="shared" si="88"/>
        <v>230.03694491124119</v>
      </c>
      <c r="BA129" s="40">
        <f t="shared" si="88"/>
        <v>0</v>
      </c>
      <c r="BB129" s="40">
        <f t="shared" si="88"/>
        <v>0</v>
      </c>
      <c r="BC129" s="40">
        <f t="shared" si="88"/>
        <v>0</v>
      </c>
      <c r="BD129" s="40">
        <f t="shared" si="88"/>
        <v>0</v>
      </c>
      <c r="BE129" s="40">
        <f t="shared" si="88"/>
        <v>0</v>
      </c>
      <c r="BF129" s="40">
        <f t="shared" si="88"/>
        <v>0</v>
      </c>
      <c r="BG129" s="40">
        <f t="shared" si="88"/>
        <v>0</v>
      </c>
      <c r="BH129" s="40">
        <f t="shared" si="88"/>
        <v>0</v>
      </c>
      <c r="BI129" s="40">
        <f t="shared" si="88"/>
        <v>0</v>
      </c>
      <c r="BJ129" s="40">
        <f t="shared" si="88"/>
        <v>0</v>
      </c>
      <c r="BK129" s="40">
        <f t="shared" si="88"/>
        <v>0</v>
      </c>
      <c r="BL129" s="40">
        <f t="shared" si="88"/>
        <v>0</v>
      </c>
      <c r="BM129" s="40">
        <f t="shared" si="88"/>
        <v>0</v>
      </c>
      <c r="BN129" s="40">
        <f t="shared" si="88"/>
        <v>0</v>
      </c>
      <c r="BO129" s="40">
        <f t="shared" si="88"/>
        <v>0</v>
      </c>
      <c r="BP129" s="40">
        <f t="shared" si="88"/>
        <v>0</v>
      </c>
      <c r="BQ129" s="40">
        <f t="shared" si="88"/>
        <v>0</v>
      </c>
      <c r="BR129" s="40">
        <f t="shared" si="88"/>
        <v>0</v>
      </c>
      <c r="BS129" s="40">
        <f t="shared" si="88"/>
        <v>0</v>
      </c>
      <c r="BT129" s="40">
        <f t="shared" si="88"/>
        <v>0</v>
      </c>
      <c r="BU129" s="40">
        <f t="shared" si="88"/>
        <v>0</v>
      </c>
      <c r="BV129" s="40">
        <f t="shared" si="88"/>
        <v>0</v>
      </c>
      <c r="BW129" s="40">
        <f t="shared" si="88"/>
        <v>0</v>
      </c>
      <c r="BX129" s="40">
        <f t="shared" si="88"/>
        <v>0</v>
      </c>
      <c r="BY129" s="40">
        <f t="shared" si="88"/>
        <v>0</v>
      </c>
      <c r="BZ129" s="40">
        <f t="shared" si="88"/>
        <v>0</v>
      </c>
      <c r="CA129" s="40">
        <f t="shared" si="88"/>
        <v>0</v>
      </c>
      <c r="CB129" s="40">
        <f t="shared" si="88"/>
        <v>0</v>
      </c>
      <c r="CC129" s="40">
        <f t="shared" si="88"/>
        <v>0</v>
      </c>
      <c r="CD129" s="40">
        <f t="shared" si="88"/>
        <v>0</v>
      </c>
      <c r="CE129" s="40">
        <f t="shared" si="88"/>
        <v>0</v>
      </c>
      <c r="CF129" s="40">
        <f t="shared" si="88"/>
        <v>0</v>
      </c>
      <c r="CG129" s="40">
        <f t="shared" si="88"/>
        <v>0</v>
      </c>
      <c r="CH129" s="40">
        <f t="shared" si="88"/>
        <v>0</v>
      </c>
      <c r="CI129" s="40">
        <f t="shared" si="88"/>
        <v>0</v>
      </c>
      <c r="CJ129" s="40">
        <f t="shared" si="88"/>
        <v>0</v>
      </c>
      <c r="CK129" s="40">
        <f t="shared" si="88"/>
        <v>0</v>
      </c>
      <c r="CL129" s="40">
        <f t="shared" si="88"/>
        <v>0</v>
      </c>
      <c r="CM129" s="40">
        <f t="shared" si="88"/>
        <v>0</v>
      </c>
      <c r="CN129" s="40">
        <f t="shared" si="88"/>
        <v>0</v>
      </c>
      <c r="CO129" s="40">
        <f t="shared" si="88"/>
        <v>0</v>
      </c>
      <c r="CP129" s="40">
        <f t="shared" si="88"/>
        <v>0</v>
      </c>
      <c r="CQ129" s="40">
        <f t="shared" si="88"/>
        <v>0</v>
      </c>
      <c r="CR129" s="40">
        <f t="shared" si="88"/>
        <v>0</v>
      </c>
      <c r="CS129" s="40">
        <f t="shared" si="88"/>
        <v>0</v>
      </c>
      <c r="CT129" s="40">
        <f t="shared" si="88"/>
        <v>0</v>
      </c>
      <c r="CU129" s="40">
        <f t="shared" si="88"/>
        <v>0</v>
      </c>
      <c r="CV129" s="40">
        <f t="shared" si="88"/>
        <v>0</v>
      </c>
      <c r="CW129" s="40">
        <f t="shared" si="88"/>
        <v>0</v>
      </c>
      <c r="CX129" s="40">
        <f t="shared" si="88"/>
        <v>0</v>
      </c>
      <c r="CY129" s="40">
        <f t="shared" si="88"/>
        <v>0</v>
      </c>
      <c r="CZ129" s="40">
        <f t="shared" si="88"/>
        <v>0</v>
      </c>
      <c r="DA129" s="40">
        <f t="shared" si="88"/>
        <v>0</v>
      </c>
      <c r="DB129" s="40">
        <f t="shared" si="88"/>
        <v>0</v>
      </c>
      <c r="DC129" s="40">
        <f t="shared" si="88"/>
        <v>0</v>
      </c>
      <c r="DD129" s="40">
        <f t="shared" si="88"/>
        <v>0</v>
      </c>
      <c r="DE129" s="40">
        <f t="shared" si="88"/>
        <v>0</v>
      </c>
      <c r="DF129" s="40">
        <f t="shared" si="88"/>
        <v>0</v>
      </c>
      <c r="DG129" s="40">
        <f t="shared" si="88"/>
        <v>0</v>
      </c>
      <c r="DH129" s="40">
        <f t="shared" si="88"/>
        <v>0</v>
      </c>
      <c r="DI129" s="40">
        <f t="shared" si="88"/>
        <v>0</v>
      </c>
      <c r="DJ129" s="40">
        <f t="shared" si="88"/>
        <v>0</v>
      </c>
    </row>
    <row r="130" spans="2:114" ht="14.25" customHeight="1">
      <c r="E130" s="31"/>
      <c r="F130" s="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row>
    <row r="131" spans="2:114" ht="14.25" customHeight="1">
      <c r="B131" s="2" t="s">
        <v>102</v>
      </c>
      <c r="C131" s="1"/>
      <c r="D131" s="1"/>
      <c r="E131" s="29">
        <f t="shared" ref="E131:E133" si="89">SUM(G131:DJ131)</f>
        <v>12903.996591324692</v>
      </c>
      <c r="F131" s="1"/>
      <c r="G131" s="40">
        <f t="shared" ref="G131:DJ133" si="90">G121*G$52</f>
        <v>0</v>
      </c>
      <c r="H131" s="40">
        <f t="shared" si="90"/>
        <v>71.071527354605323</v>
      </c>
      <c r="I131" s="40">
        <f t="shared" si="90"/>
        <v>0</v>
      </c>
      <c r="J131" s="40">
        <f t="shared" si="90"/>
        <v>0</v>
      </c>
      <c r="K131" s="40">
        <f t="shared" si="90"/>
        <v>0</v>
      </c>
      <c r="L131" s="40">
        <f t="shared" si="90"/>
        <v>0</v>
      </c>
      <c r="M131" s="40">
        <f t="shared" si="90"/>
        <v>0</v>
      </c>
      <c r="N131" s="40">
        <f t="shared" si="90"/>
        <v>0</v>
      </c>
      <c r="O131" s="40">
        <f t="shared" si="90"/>
        <v>0</v>
      </c>
      <c r="P131" s="40">
        <f t="shared" si="90"/>
        <v>0</v>
      </c>
      <c r="Q131" s="40">
        <f t="shared" si="90"/>
        <v>0</v>
      </c>
      <c r="R131" s="40">
        <f t="shared" si="90"/>
        <v>0</v>
      </c>
      <c r="S131" s="40">
        <f t="shared" si="90"/>
        <v>0</v>
      </c>
      <c r="T131" s="40">
        <f t="shared" si="90"/>
        <v>0</v>
      </c>
      <c r="U131" s="40">
        <f t="shared" si="90"/>
        <v>0</v>
      </c>
      <c r="V131" s="40">
        <f t="shared" si="90"/>
        <v>0</v>
      </c>
      <c r="W131" s="40">
        <f t="shared" si="90"/>
        <v>0</v>
      </c>
      <c r="X131" s="40">
        <f t="shared" si="90"/>
        <v>0</v>
      </c>
      <c r="Y131" s="40">
        <f t="shared" si="90"/>
        <v>4.8321821847570838</v>
      </c>
      <c r="Z131" s="40">
        <f t="shared" si="90"/>
        <v>0</v>
      </c>
      <c r="AA131" s="40">
        <f t="shared" si="90"/>
        <v>0</v>
      </c>
      <c r="AB131" s="40">
        <f t="shared" si="90"/>
        <v>0</v>
      </c>
      <c r="AC131" s="40">
        <f t="shared" si="90"/>
        <v>0</v>
      </c>
      <c r="AD131" s="40">
        <f t="shared" si="90"/>
        <v>0</v>
      </c>
      <c r="AE131" s="40">
        <f t="shared" si="90"/>
        <v>0</v>
      </c>
      <c r="AF131" s="40">
        <f t="shared" si="90"/>
        <v>0</v>
      </c>
      <c r="AG131" s="40">
        <f t="shared" si="90"/>
        <v>0</v>
      </c>
      <c r="AH131" s="40">
        <f t="shared" si="90"/>
        <v>0</v>
      </c>
      <c r="AI131" s="40">
        <f t="shared" si="90"/>
        <v>0</v>
      </c>
      <c r="AJ131" s="40">
        <f t="shared" si="90"/>
        <v>0</v>
      </c>
      <c r="AK131" s="40">
        <f t="shared" si="90"/>
        <v>4.7431319999416184</v>
      </c>
      <c r="AL131" s="40">
        <f t="shared" si="90"/>
        <v>0</v>
      </c>
      <c r="AM131" s="40">
        <f t="shared" si="90"/>
        <v>4.7431458239478452</v>
      </c>
      <c r="AN131" s="40">
        <f t="shared" si="90"/>
        <v>0</v>
      </c>
      <c r="AO131" s="40">
        <f t="shared" si="90"/>
        <v>4.7431541213991908</v>
      </c>
      <c r="AP131" s="40">
        <f t="shared" si="90"/>
        <v>1623.8507760572372</v>
      </c>
      <c r="AQ131" s="40">
        <f t="shared" si="90"/>
        <v>78.901470622364613</v>
      </c>
      <c r="AR131" s="40">
        <f t="shared" si="90"/>
        <v>279.80945836446568</v>
      </c>
      <c r="AS131" s="40">
        <f t="shared" si="90"/>
        <v>4.7431398985964588</v>
      </c>
      <c r="AT131" s="40">
        <f t="shared" si="90"/>
        <v>416.75136965355154</v>
      </c>
      <c r="AU131" s="40">
        <f t="shared" si="90"/>
        <v>231.43886526995766</v>
      </c>
      <c r="AV131" s="40">
        <f t="shared" si="90"/>
        <v>240.70639689636232</v>
      </c>
      <c r="AW131" s="40">
        <f t="shared" si="90"/>
        <v>232.36363297714738</v>
      </c>
      <c r="AX131" s="40">
        <f t="shared" si="90"/>
        <v>237.96488154378491</v>
      </c>
      <c r="AY131" s="60">
        <f t="shared" si="90"/>
        <v>226.16146741503854</v>
      </c>
      <c r="AZ131" s="40">
        <f t="shared" si="90"/>
        <v>230.03694491124119</v>
      </c>
      <c r="BA131" s="40">
        <f t="shared" si="90"/>
        <v>227.20288521802877</v>
      </c>
      <c r="BB131" s="40">
        <f t="shared" si="90"/>
        <v>221.70493270170806</v>
      </c>
      <c r="BC131" s="40">
        <f t="shared" si="90"/>
        <v>205.57211297483929</v>
      </c>
      <c r="BD131" s="40">
        <f t="shared" si="90"/>
        <v>219.68975941548663</v>
      </c>
      <c r="BE131" s="40">
        <f t="shared" si="90"/>
        <v>214.19789201973731</v>
      </c>
      <c r="BF131" s="40">
        <f t="shared" si="90"/>
        <v>266.97119526760929</v>
      </c>
      <c r="BG131" s="40">
        <f t="shared" si="90"/>
        <v>285.16201927190866</v>
      </c>
      <c r="BH131" s="40">
        <f t="shared" si="90"/>
        <v>283.87195761166555</v>
      </c>
      <c r="BI131" s="40">
        <f t="shared" si="90"/>
        <v>263.9712750910449</v>
      </c>
      <c r="BJ131" s="40">
        <f t="shared" si="90"/>
        <v>224.63429210426847</v>
      </c>
      <c r="BK131" s="40">
        <f t="shared" si="90"/>
        <v>130.50259068803774</v>
      </c>
      <c r="BL131" s="40">
        <f t="shared" si="90"/>
        <v>211.07947387789656</v>
      </c>
      <c r="BM131" s="40">
        <f t="shared" si="90"/>
        <v>94.603142364202526</v>
      </c>
      <c r="BN131" s="40">
        <f t="shared" si="90"/>
        <v>208.48147026133228</v>
      </c>
      <c r="BO131" s="40">
        <f t="shared" si="90"/>
        <v>108.75454603673877</v>
      </c>
      <c r="BP131" s="40">
        <f t="shared" si="90"/>
        <v>201.88809086460961</v>
      </c>
      <c r="BQ131" s="40">
        <f t="shared" si="90"/>
        <v>79.938138875164995</v>
      </c>
      <c r="BR131" s="40">
        <f t="shared" si="90"/>
        <v>198.71766321973485</v>
      </c>
      <c r="BS131" s="40">
        <f t="shared" si="90"/>
        <v>100.41685778070784</v>
      </c>
      <c r="BT131" s="40">
        <f t="shared" si="90"/>
        <v>192.10175339990747</v>
      </c>
      <c r="BU131" s="40">
        <f t="shared" si="90"/>
        <v>93.234122996055689</v>
      </c>
      <c r="BV131" s="40">
        <f t="shared" si="90"/>
        <v>195.48134318282567</v>
      </c>
      <c r="BW131" s="40">
        <f t="shared" si="90"/>
        <v>80.886869124642629</v>
      </c>
      <c r="BX131" s="40">
        <f t="shared" si="90"/>
        <v>210.72023437125404</v>
      </c>
      <c r="BY131" s="40">
        <f t="shared" si="90"/>
        <v>60.706532331716772</v>
      </c>
      <c r="BZ131" s="40">
        <f t="shared" si="90"/>
        <v>215.54820240397811</v>
      </c>
      <c r="CA131" s="40">
        <f t="shared" si="90"/>
        <v>58.550026871719155</v>
      </c>
      <c r="CB131" s="40">
        <f t="shared" si="90"/>
        <v>240.25923353702436</v>
      </c>
      <c r="CC131" s="40">
        <f t="shared" si="90"/>
        <v>31.257098116598655</v>
      </c>
      <c r="CD131" s="40">
        <f t="shared" si="90"/>
        <v>260.76657778293713</v>
      </c>
      <c r="CE131" s="40">
        <f t="shared" si="90"/>
        <v>89.801442000876733</v>
      </c>
      <c r="CF131" s="40">
        <f t="shared" si="90"/>
        <v>260.80477105486875</v>
      </c>
      <c r="CG131" s="40">
        <f t="shared" si="90"/>
        <v>1456.396303491907</v>
      </c>
      <c r="CH131" s="40">
        <f t="shared" si="90"/>
        <v>1061.7783398253132</v>
      </c>
      <c r="CI131" s="40">
        <f t="shared" si="90"/>
        <v>754.06130770991388</v>
      </c>
      <c r="CJ131" s="40">
        <f t="shared" si="90"/>
        <v>1.4205923840327614</v>
      </c>
      <c r="CK131" s="40">
        <f t="shared" si="90"/>
        <v>0</v>
      </c>
      <c r="CL131" s="40">
        <f t="shared" si="90"/>
        <v>0</v>
      </c>
      <c r="CM131" s="40">
        <f t="shared" si="90"/>
        <v>0</v>
      </c>
      <c r="CN131" s="40">
        <f t="shared" si="90"/>
        <v>0</v>
      </c>
      <c r="CO131" s="40">
        <f t="shared" si="90"/>
        <v>0</v>
      </c>
      <c r="CP131" s="40">
        <f t="shared" si="90"/>
        <v>0</v>
      </c>
      <c r="CQ131" s="40">
        <f t="shared" si="90"/>
        <v>0</v>
      </c>
      <c r="CR131" s="40">
        <f t="shared" si="90"/>
        <v>0</v>
      </c>
      <c r="CS131" s="40">
        <f t="shared" si="90"/>
        <v>0</v>
      </c>
      <c r="CT131" s="40">
        <f t="shared" si="90"/>
        <v>0</v>
      </c>
      <c r="CU131" s="40">
        <f t="shared" si="90"/>
        <v>0</v>
      </c>
      <c r="CV131" s="40">
        <f t="shared" si="90"/>
        <v>0</v>
      </c>
      <c r="CW131" s="40">
        <f t="shared" si="90"/>
        <v>0</v>
      </c>
      <c r="CX131" s="40">
        <f t="shared" si="90"/>
        <v>0</v>
      </c>
      <c r="CY131" s="40">
        <f t="shared" si="90"/>
        <v>0</v>
      </c>
      <c r="CZ131" s="40">
        <f t="shared" si="90"/>
        <v>0</v>
      </c>
      <c r="DA131" s="40">
        <f t="shared" si="90"/>
        <v>0</v>
      </c>
      <c r="DB131" s="40">
        <f t="shared" si="90"/>
        <v>0</v>
      </c>
      <c r="DC131" s="40">
        <f t="shared" si="90"/>
        <v>0</v>
      </c>
      <c r="DD131" s="40">
        <f t="shared" si="90"/>
        <v>0</v>
      </c>
      <c r="DE131" s="40">
        <f t="shared" si="90"/>
        <v>0</v>
      </c>
      <c r="DF131" s="40">
        <f t="shared" si="90"/>
        <v>0</v>
      </c>
      <c r="DG131" s="40">
        <f t="shared" si="90"/>
        <v>0</v>
      </c>
      <c r="DH131" s="40">
        <f t="shared" si="90"/>
        <v>0</v>
      </c>
      <c r="DI131" s="40">
        <f t="shared" si="90"/>
        <v>0</v>
      </c>
      <c r="DJ131" s="40">
        <f t="shared" si="90"/>
        <v>0</v>
      </c>
    </row>
    <row r="132" spans="2:114" ht="14.25" customHeight="1">
      <c r="B132" s="2" t="s">
        <v>103</v>
      </c>
      <c r="E132" s="31">
        <f t="shared" si="89"/>
        <v>8364.0935881209589</v>
      </c>
      <c r="F132" s="1"/>
      <c r="G132" s="32">
        <f t="shared" si="90"/>
        <v>-4.5000000000000005E-2</v>
      </c>
      <c r="H132" s="32">
        <f t="shared" si="90"/>
        <v>71.071527354605323</v>
      </c>
      <c r="I132" s="32">
        <f t="shared" si="90"/>
        <v>0</v>
      </c>
      <c r="J132" s="32">
        <f t="shared" si="90"/>
        <v>0</v>
      </c>
      <c r="K132" s="32">
        <f t="shared" si="90"/>
        <v>0</v>
      </c>
      <c r="L132" s="32">
        <f t="shared" si="90"/>
        <v>0</v>
      </c>
      <c r="M132" s="32">
        <f t="shared" si="90"/>
        <v>0</v>
      </c>
      <c r="N132" s="32">
        <f t="shared" si="90"/>
        <v>0</v>
      </c>
      <c r="O132" s="32">
        <f t="shared" si="90"/>
        <v>0</v>
      </c>
      <c r="P132" s="32">
        <f t="shared" si="90"/>
        <v>0</v>
      </c>
      <c r="Q132" s="32">
        <f t="shared" si="90"/>
        <v>0</v>
      </c>
      <c r="R132" s="32">
        <f t="shared" si="90"/>
        <v>0</v>
      </c>
      <c r="S132" s="32">
        <f t="shared" si="90"/>
        <v>0</v>
      </c>
      <c r="T132" s="32">
        <f t="shared" si="90"/>
        <v>0</v>
      </c>
      <c r="U132" s="32">
        <f t="shared" si="90"/>
        <v>0</v>
      </c>
      <c r="V132" s="32">
        <f t="shared" si="90"/>
        <v>0</v>
      </c>
      <c r="W132" s="32">
        <f t="shared" si="90"/>
        <v>0</v>
      </c>
      <c r="X132" s="32">
        <f t="shared" si="90"/>
        <v>0</v>
      </c>
      <c r="Y132" s="32">
        <f t="shared" si="90"/>
        <v>4.8321821847570838</v>
      </c>
      <c r="Z132" s="32">
        <f t="shared" si="90"/>
        <v>0</v>
      </c>
      <c r="AA132" s="32">
        <f t="shared" si="90"/>
        <v>0</v>
      </c>
      <c r="AB132" s="32">
        <f t="shared" si="90"/>
        <v>0</v>
      </c>
      <c r="AC132" s="32">
        <f t="shared" si="90"/>
        <v>0</v>
      </c>
      <c r="AD132" s="32">
        <f t="shared" si="90"/>
        <v>0</v>
      </c>
      <c r="AE132" s="32">
        <f t="shared" si="90"/>
        <v>0</v>
      </c>
      <c r="AF132" s="32">
        <f t="shared" si="90"/>
        <v>0</v>
      </c>
      <c r="AG132" s="32">
        <f t="shared" si="90"/>
        <v>-0.94140263518728196</v>
      </c>
      <c r="AH132" s="32">
        <f t="shared" si="90"/>
        <v>-775.9557393267263</v>
      </c>
      <c r="AI132" s="32">
        <f t="shared" si="90"/>
        <v>-711.41668609344526</v>
      </c>
      <c r="AJ132" s="32">
        <f t="shared" si="90"/>
        <v>-3010.2599951342759</v>
      </c>
      <c r="AK132" s="32">
        <f t="shared" si="90"/>
        <v>-36.541048014157013</v>
      </c>
      <c r="AL132" s="32">
        <f t="shared" si="90"/>
        <v>0</v>
      </c>
      <c r="AM132" s="32">
        <f t="shared" si="90"/>
        <v>4.7431458239478452</v>
      </c>
      <c r="AN132" s="32">
        <f t="shared" si="90"/>
        <v>0</v>
      </c>
      <c r="AO132" s="32">
        <f t="shared" si="90"/>
        <v>4.7431541213991908</v>
      </c>
      <c r="AP132" s="32">
        <f t="shared" si="90"/>
        <v>1623.8507760572372</v>
      </c>
      <c r="AQ132" s="32">
        <f t="shared" si="90"/>
        <v>78.901470622364613</v>
      </c>
      <c r="AR132" s="32">
        <f t="shared" si="90"/>
        <v>279.80945836446568</v>
      </c>
      <c r="AS132" s="32">
        <f t="shared" si="90"/>
        <v>4.7431398985964588</v>
      </c>
      <c r="AT132" s="32">
        <f t="shared" si="90"/>
        <v>416.75136965355154</v>
      </c>
      <c r="AU132" s="32">
        <f t="shared" si="90"/>
        <v>231.43886526995766</v>
      </c>
      <c r="AV132" s="32">
        <f t="shared" si="90"/>
        <v>240.70639689636232</v>
      </c>
      <c r="AW132" s="32">
        <f t="shared" si="90"/>
        <v>232.36363297714738</v>
      </c>
      <c r="AX132" s="32">
        <f t="shared" si="90"/>
        <v>237.96488154378491</v>
      </c>
      <c r="AY132" s="56">
        <f t="shared" si="90"/>
        <v>226.16146741503854</v>
      </c>
      <c r="AZ132" s="32">
        <f t="shared" si="90"/>
        <v>230.03694491124119</v>
      </c>
      <c r="BA132" s="32">
        <f t="shared" si="90"/>
        <v>227.20288521802877</v>
      </c>
      <c r="BB132" s="32">
        <f t="shared" si="90"/>
        <v>221.70493270170806</v>
      </c>
      <c r="BC132" s="32">
        <f t="shared" si="90"/>
        <v>205.57211297483929</v>
      </c>
      <c r="BD132" s="32">
        <f t="shared" si="90"/>
        <v>219.68975941548663</v>
      </c>
      <c r="BE132" s="32">
        <f t="shared" si="90"/>
        <v>214.19789201973731</v>
      </c>
      <c r="BF132" s="32">
        <f t="shared" si="90"/>
        <v>266.97119526760929</v>
      </c>
      <c r="BG132" s="32">
        <f t="shared" si="90"/>
        <v>285.16201927190866</v>
      </c>
      <c r="BH132" s="32">
        <f t="shared" si="90"/>
        <v>283.87195761166555</v>
      </c>
      <c r="BI132" s="32">
        <f t="shared" si="90"/>
        <v>263.9712750910449</v>
      </c>
      <c r="BJ132" s="32">
        <f t="shared" si="90"/>
        <v>224.63429210426847</v>
      </c>
      <c r="BK132" s="32">
        <f t="shared" si="90"/>
        <v>130.50259068803774</v>
      </c>
      <c r="BL132" s="32">
        <f t="shared" si="90"/>
        <v>211.07947387789656</v>
      </c>
      <c r="BM132" s="32">
        <f t="shared" si="90"/>
        <v>94.603142364202526</v>
      </c>
      <c r="BN132" s="32">
        <f t="shared" si="90"/>
        <v>208.48147026133228</v>
      </c>
      <c r="BO132" s="32">
        <f t="shared" si="90"/>
        <v>108.75454603673877</v>
      </c>
      <c r="BP132" s="32">
        <f t="shared" si="90"/>
        <v>201.88809086460961</v>
      </c>
      <c r="BQ132" s="32">
        <f t="shared" si="90"/>
        <v>79.938138875164995</v>
      </c>
      <c r="BR132" s="32">
        <f t="shared" si="90"/>
        <v>198.71766321973485</v>
      </c>
      <c r="BS132" s="32">
        <f t="shared" si="90"/>
        <v>100.41685778070784</v>
      </c>
      <c r="BT132" s="32">
        <f t="shared" si="90"/>
        <v>192.10175339990747</v>
      </c>
      <c r="BU132" s="32">
        <f t="shared" si="90"/>
        <v>93.234122996055689</v>
      </c>
      <c r="BV132" s="32">
        <f t="shared" si="90"/>
        <v>195.48134318282567</v>
      </c>
      <c r="BW132" s="32">
        <f t="shared" si="90"/>
        <v>80.886869124642629</v>
      </c>
      <c r="BX132" s="32">
        <f t="shared" si="90"/>
        <v>210.72023437125404</v>
      </c>
      <c r="BY132" s="32">
        <f t="shared" si="90"/>
        <v>60.706532331716772</v>
      </c>
      <c r="BZ132" s="32">
        <f t="shared" si="90"/>
        <v>215.54820240397811</v>
      </c>
      <c r="CA132" s="32">
        <f t="shared" si="90"/>
        <v>58.550026871719155</v>
      </c>
      <c r="CB132" s="32">
        <f t="shared" si="90"/>
        <v>240.25923353702436</v>
      </c>
      <c r="CC132" s="32">
        <f t="shared" si="90"/>
        <v>31.257098116598655</v>
      </c>
      <c r="CD132" s="32">
        <f t="shared" si="90"/>
        <v>260.76657778293713</v>
      </c>
      <c r="CE132" s="32">
        <f t="shared" si="90"/>
        <v>89.801442000876733</v>
      </c>
      <c r="CF132" s="32">
        <f t="shared" si="90"/>
        <v>260.80477105486875</v>
      </c>
      <c r="CG132" s="32">
        <f t="shared" si="90"/>
        <v>1456.396303491907</v>
      </c>
      <c r="CH132" s="32">
        <f t="shared" si="90"/>
        <v>1061.7783398253132</v>
      </c>
      <c r="CI132" s="32">
        <f t="shared" si="90"/>
        <v>754.06130770991388</v>
      </c>
      <c r="CJ132" s="32">
        <f t="shared" si="90"/>
        <v>1.4205923840327614</v>
      </c>
      <c r="CK132" s="32">
        <f t="shared" si="90"/>
        <v>0</v>
      </c>
      <c r="CL132" s="32">
        <f t="shared" si="90"/>
        <v>0</v>
      </c>
      <c r="CM132" s="32">
        <f t="shared" si="90"/>
        <v>0</v>
      </c>
      <c r="CN132" s="32">
        <f t="shared" si="90"/>
        <v>0</v>
      </c>
      <c r="CO132" s="32">
        <f t="shared" si="90"/>
        <v>0</v>
      </c>
      <c r="CP132" s="32">
        <f t="shared" si="90"/>
        <v>0</v>
      </c>
      <c r="CQ132" s="32">
        <f t="shared" si="90"/>
        <v>0</v>
      </c>
      <c r="CR132" s="32">
        <f t="shared" si="90"/>
        <v>0</v>
      </c>
      <c r="CS132" s="32">
        <f t="shared" si="90"/>
        <v>0</v>
      </c>
      <c r="CT132" s="32">
        <f t="shared" si="90"/>
        <v>0</v>
      </c>
      <c r="CU132" s="32">
        <f t="shared" si="90"/>
        <v>0</v>
      </c>
      <c r="CV132" s="32">
        <f t="shared" si="90"/>
        <v>0</v>
      </c>
      <c r="CW132" s="32">
        <f t="shared" si="90"/>
        <v>0</v>
      </c>
      <c r="CX132" s="32">
        <f t="shared" si="90"/>
        <v>0</v>
      </c>
      <c r="CY132" s="32">
        <f t="shared" si="90"/>
        <v>0</v>
      </c>
      <c r="CZ132" s="32">
        <f t="shared" si="90"/>
        <v>0</v>
      </c>
      <c r="DA132" s="32">
        <f t="shared" si="90"/>
        <v>0</v>
      </c>
      <c r="DB132" s="32">
        <f t="shared" si="90"/>
        <v>0</v>
      </c>
      <c r="DC132" s="32">
        <f t="shared" si="90"/>
        <v>0</v>
      </c>
      <c r="DD132" s="32">
        <f t="shared" si="90"/>
        <v>0</v>
      </c>
      <c r="DE132" s="32">
        <f t="shared" si="90"/>
        <v>0</v>
      </c>
      <c r="DF132" s="32">
        <f t="shared" si="90"/>
        <v>0</v>
      </c>
      <c r="DG132" s="32">
        <f t="shared" si="90"/>
        <v>0</v>
      </c>
      <c r="DH132" s="32">
        <f t="shared" si="90"/>
        <v>0</v>
      </c>
      <c r="DI132" s="32">
        <f t="shared" si="90"/>
        <v>0</v>
      </c>
      <c r="DJ132" s="32">
        <f t="shared" si="90"/>
        <v>0</v>
      </c>
    </row>
    <row r="133" spans="2:114" ht="14.25" customHeight="1">
      <c r="B133" s="2" t="s">
        <v>104</v>
      </c>
      <c r="E133" s="29">
        <f t="shared" si="89"/>
        <v>-561.6648535670214</v>
      </c>
      <c r="F133" s="1"/>
      <c r="G133" s="40">
        <f t="shared" si="90"/>
        <v>-4.5000000000000005E-2</v>
      </c>
      <c r="H133" s="40">
        <f t="shared" si="90"/>
        <v>71.071527354605323</v>
      </c>
      <c r="I133" s="40">
        <f t="shared" si="90"/>
        <v>0</v>
      </c>
      <c r="J133" s="40">
        <f t="shared" si="90"/>
        <v>0</v>
      </c>
      <c r="K133" s="40">
        <f t="shared" si="90"/>
        <v>0</v>
      </c>
      <c r="L133" s="40">
        <f t="shared" si="90"/>
        <v>0</v>
      </c>
      <c r="M133" s="40">
        <f t="shared" si="90"/>
        <v>0</v>
      </c>
      <c r="N133" s="40">
        <f t="shared" si="90"/>
        <v>0</v>
      </c>
      <c r="O133" s="40">
        <f t="shared" si="90"/>
        <v>0</v>
      </c>
      <c r="P133" s="40">
        <f t="shared" si="90"/>
        <v>0</v>
      </c>
      <c r="Q133" s="40">
        <f t="shared" si="90"/>
        <v>0</v>
      </c>
      <c r="R133" s="40">
        <f t="shared" si="90"/>
        <v>0</v>
      </c>
      <c r="S133" s="40">
        <f t="shared" si="90"/>
        <v>0</v>
      </c>
      <c r="T133" s="40">
        <f t="shared" si="90"/>
        <v>0</v>
      </c>
      <c r="U133" s="40">
        <f t="shared" si="90"/>
        <v>0</v>
      </c>
      <c r="V133" s="40">
        <f t="shared" si="90"/>
        <v>0</v>
      </c>
      <c r="W133" s="40">
        <f t="shared" si="90"/>
        <v>0</v>
      </c>
      <c r="X133" s="40">
        <f t="shared" si="90"/>
        <v>0</v>
      </c>
      <c r="Y133" s="40">
        <f t="shared" si="90"/>
        <v>4.8321821847570838</v>
      </c>
      <c r="Z133" s="40">
        <f t="shared" si="90"/>
        <v>0</v>
      </c>
      <c r="AA133" s="40">
        <f t="shared" si="90"/>
        <v>0</v>
      </c>
      <c r="AB133" s="40">
        <f t="shared" si="90"/>
        <v>0</v>
      </c>
      <c r="AC133" s="40">
        <f t="shared" si="90"/>
        <v>0</v>
      </c>
      <c r="AD133" s="40">
        <f t="shared" si="90"/>
        <v>0</v>
      </c>
      <c r="AE133" s="40">
        <f t="shared" si="90"/>
        <v>0</v>
      </c>
      <c r="AF133" s="40">
        <f t="shared" si="90"/>
        <v>0</v>
      </c>
      <c r="AG133" s="40">
        <f t="shared" si="90"/>
        <v>-0.94140263518728196</v>
      </c>
      <c r="AH133" s="40">
        <f t="shared" si="90"/>
        <v>-775.9557393267263</v>
      </c>
      <c r="AI133" s="40">
        <f t="shared" si="90"/>
        <v>-711.41668609344526</v>
      </c>
      <c r="AJ133" s="40">
        <f t="shared" si="90"/>
        <v>-3010.2599951342759</v>
      </c>
      <c r="AK133" s="40">
        <f t="shared" si="90"/>
        <v>-36.541048014157013</v>
      </c>
      <c r="AL133" s="40">
        <f t="shared" si="90"/>
        <v>0</v>
      </c>
      <c r="AM133" s="40">
        <f t="shared" si="90"/>
        <v>4.7431458239478452</v>
      </c>
      <c r="AN133" s="40">
        <f t="shared" si="90"/>
        <v>0</v>
      </c>
      <c r="AO133" s="40">
        <f t="shared" si="90"/>
        <v>4.7431541213991908</v>
      </c>
      <c r="AP133" s="40">
        <f t="shared" si="90"/>
        <v>1623.8507760572372</v>
      </c>
      <c r="AQ133" s="40">
        <f t="shared" si="90"/>
        <v>78.901470622364613</v>
      </c>
      <c r="AR133" s="40">
        <f t="shared" si="90"/>
        <v>279.80945836446568</v>
      </c>
      <c r="AS133" s="40">
        <f t="shared" si="90"/>
        <v>4.7431398985964588</v>
      </c>
      <c r="AT133" s="40">
        <f t="shared" ref="AT133:DJ133" si="91">AT123*AT$52</f>
        <v>416.75136965355154</v>
      </c>
      <c r="AU133" s="40">
        <f t="shared" si="91"/>
        <v>231.43886526995766</v>
      </c>
      <c r="AV133" s="40">
        <f t="shared" si="91"/>
        <v>240.70639689636232</v>
      </c>
      <c r="AW133" s="40">
        <f t="shared" si="91"/>
        <v>232.36363297714738</v>
      </c>
      <c r="AX133" s="40">
        <f t="shared" si="91"/>
        <v>237.96488154378491</v>
      </c>
      <c r="AY133" s="60">
        <f t="shared" si="91"/>
        <v>226.16146741503854</v>
      </c>
      <c r="AZ133" s="40">
        <f t="shared" si="91"/>
        <v>230.03694491124119</v>
      </c>
      <c r="BA133" s="40">
        <f t="shared" si="91"/>
        <v>4.7431420531347834</v>
      </c>
      <c r="BB133" s="40">
        <f t="shared" si="91"/>
        <v>0</v>
      </c>
      <c r="BC133" s="40">
        <f t="shared" si="91"/>
        <v>4.7431458239478461</v>
      </c>
      <c r="BD133" s="40">
        <f t="shared" si="91"/>
        <v>0</v>
      </c>
      <c r="BE133" s="40">
        <f t="shared" si="91"/>
        <v>4.743149015004712</v>
      </c>
      <c r="BF133" s="40">
        <f t="shared" si="91"/>
        <v>0</v>
      </c>
      <c r="BG133" s="40">
        <f t="shared" si="91"/>
        <v>4.7431398985964801</v>
      </c>
      <c r="BH133" s="40">
        <f t="shared" si="91"/>
        <v>0</v>
      </c>
      <c r="BI133" s="40">
        <f t="shared" si="91"/>
        <v>4.7431430586387577</v>
      </c>
      <c r="BJ133" s="40">
        <f t="shared" si="91"/>
        <v>0</v>
      </c>
      <c r="BK133" s="40">
        <f t="shared" si="91"/>
        <v>4.7431458239478452</v>
      </c>
      <c r="BL133" s="40">
        <f t="shared" si="91"/>
        <v>0</v>
      </c>
      <c r="BM133" s="40">
        <f t="shared" si="91"/>
        <v>4.7431482641373766</v>
      </c>
      <c r="BN133" s="40">
        <f t="shared" si="91"/>
        <v>0</v>
      </c>
      <c r="BO133" s="40">
        <f t="shared" si="91"/>
        <v>4.7431412152404562</v>
      </c>
      <c r="BP133" s="40">
        <f t="shared" si="91"/>
        <v>0</v>
      </c>
      <c r="BQ133" s="40">
        <f t="shared" si="91"/>
        <v>4.743143640787987</v>
      </c>
      <c r="BR133" s="40">
        <f t="shared" si="91"/>
        <v>0</v>
      </c>
      <c r="BS133" s="40">
        <f t="shared" si="91"/>
        <v>4.7431458239478461</v>
      </c>
      <c r="BT133" s="40">
        <f t="shared" si="91"/>
        <v>0</v>
      </c>
      <c r="BU133" s="40">
        <f t="shared" si="91"/>
        <v>4.7431477993241247</v>
      </c>
      <c r="BV133" s="40">
        <f t="shared" si="91"/>
        <v>0</v>
      </c>
      <c r="BW133" s="40">
        <f t="shared" si="91"/>
        <v>4.7431420531347834</v>
      </c>
      <c r="BX133" s="40">
        <f t="shared" si="91"/>
        <v>0</v>
      </c>
      <c r="BY133" s="40">
        <f t="shared" si="91"/>
        <v>4.7431440204565929</v>
      </c>
      <c r="BZ133" s="40">
        <f t="shared" si="91"/>
        <v>0</v>
      </c>
      <c r="CA133" s="40">
        <f t="shared" si="91"/>
        <v>4.743145823947847</v>
      </c>
      <c r="CB133" s="40">
        <f t="shared" si="91"/>
        <v>0</v>
      </c>
      <c r="CC133" s="40">
        <f t="shared" si="91"/>
        <v>4.7431474832552105</v>
      </c>
      <c r="CD133" s="40">
        <f t="shared" si="91"/>
        <v>0</v>
      </c>
      <c r="CE133" s="40">
        <f t="shared" si="91"/>
        <v>4.7431426332291329</v>
      </c>
      <c r="CF133" s="40">
        <f t="shared" si="91"/>
        <v>0</v>
      </c>
      <c r="CG133" s="40">
        <f t="shared" si="91"/>
        <v>4.7431442876336645</v>
      </c>
      <c r="CH133" s="40">
        <f t="shared" si="91"/>
        <v>0</v>
      </c>
      <c r="CI133" s="40">
        <f t="shared" si="91"/>
        <v>4.7431458239478452</v>
      </c>
      <c r="CJ133" s="40">
        <f t="shared" si="91"/>
        <v>0</v>
      </c>
      <c r="CK133" s="40">
        <f t="shared" si="91"/>
        <v>0</v>
      </c>
      <c r="CL133" s="40">
        <f t="shared" si="91"/>
        <v>0</v>
      </c>
      <c r="CM133" s="40">
        <f t="shared" si="91"/>
        <v>0</v>
      </c>
      <c r="CN133" s="40">
        <f t="shared" si="91"/>
        <v>0</v>
      </c>
      <c r="CO133" s="40">
        <f t="shared" si="91"/>
        <v>0</v>
      </c>
      <c r="CP133" s="40">
        <f t="shared" si="91"/>
        <v>0</v>
      </c>
      <c r="CQ133" s="40">
        <f t="shared" si="91"/>
        <v>0</v>
      </c>
      <c r="CR133" s="40">
        <f t="shared" si="91"/>
        <v>0</v>
      </c>
      <c r="CS133" s="40">
        <f t="shared" si="91"/>
        <v>0</v>
      </c>
      <c r="CT133" s="40">
        <f t="shared" si="91"/>
        <v>0</v>
      </c>
      <c r="CU133" s="40">
        <f t="shared" si="91"/>
        <v>0</v>
      </c>
      <c r="CV133" s="40">
        <f t="shared" si="91"/>
        <v>0</v>
      </c>
      <c r="CW133" s="40">
        <f t="shared" si="91"/>
        <v>0</v>
      </c>
      <c r="CX133" s="40">
        <f t="shared" si="91"/>
        <v>0</v>
      </c>
      <c r="CY133" s="40">
        <f t="shared" si="91"/>
        <v>0</v>
      </c>
      <c r="CZ133" s="40">
        <f t="shared" si="91"/>
        <v>0</v>
      </c>
      <c r="DA133" s="40">
        <f t="shared" si="91"/>
        <v>0</v>
      </c>
      <c r="DB133" s="40">
        <f t="shared" si="91"/>
        <v>0</v>
      </c>
      <c r="DC133" s="40">
        <f t="shared" si="91"/>
        <v>0</v>
      </c>
      <c r="DD133" s="40">
        <f t="shared" si="91"/>
        <v>0</v>
      </c>
      <c r="DE133" s="40">
        <f t="shared" si="91"/>
        <v>0</v>
      </c>
      <c r="DF133" s="40">
        <f t="shared" si="91"/>
        <v>0</v>
      </c>
      <c r="DG133" s="40">
        <f t="shared" si="91"/>
        <v>0</v>
      </c>
      <c r="DH133" s="40">
        <f t="shared" si="91"/>
        <v>0</v>
      </c>
      <c r="DI133" s="40">
        <f t="shared" si="91"/>
        <v>0</v>
      </c>
      <c r="DJ133" s="40">
        <f t="shared" si="91"/>
        <v>0</v>
      </c>
    </row>
    <row r="134" spans="2:114" ht="14.25" customHeight="1"/>
    <row r="135" spans="2:114" ht="14.25" customHeight="1">
      <c r="B135" s="43" t="str">
        <f>B15</f>
        <v>Equitix Infrastructure 3 Limited</v>
      </c>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row>
    <row r="136" spans="2:114" ht="14.25" customHeight="1"/>
    <row r="137" spans="2:114" ht="14.25" customHeight="1">
      <c r="B137" s="2" t="s">
        <v>96</v>
      </c>
      <c r="E137" s="31">
        <f t="shared" ref="E137:E140" si="92">SUM(G137:DJ137)</f>
        <v>-4812.2019990000008</v>
      </c>
      <c r="G137" s="40">
        <f t="shared" ref="G137:DJ137" si="93">(G$28*$C$15)+(G$29*$D$15)+(G$30*$C$15)</f>
        <v>-4.5000000000000005E-2</v>
      </c>
      <c r="H137" s="40">
        <f t="shared" si="93"/>
        <v>0</v>
      </c>
      <c r="I137" s="40">
        <f t="shared" si="93"/>
        <v>0</v>
      </c>
      <c r="J137" s="40">
        <f t="shared" si="93"/>
        <v>0</v>
      </c>
      <c r="K137" s="40">
        <f t="shared" si="93"/>
        <v>0</v>
      </c>
      <c r="L137" s="40">
        <f t="shared" si="93"/>
        <v>0</v>
      </c>
      <c r="M137" s="40">
        <f t="shared" si="93"/>
        <v>0</v>
      </c>
      <c r="N137" s="40">
        <f t="shared" si="93"/>
        <v>0</v>
      </c>
      <c r="O137" s="40">
        <f t="shared" si="93"/>
        <v>0</v>
      </c>
      <c r="P137" s="40">
        <f t="shared" si="93"/>
        <v>0</v>
      </c>
      <c r="Q137" s="40">
        <f t="shared" si="93"/>
        <v>0</v>
      </c>
      <c r="R137" s="40">
        <f t="shared" si="93"/>
        <v>0</v>
      </c>
      <c r="S137" s="40">
        <f t="shared" si="93"/>
        <v>0</v>
      </c>
      <c r="T137" s="40">
        <f t="shared" si="93"/>
        <v>0</v>
      </c>
      <c r="U137" s="40">
        <f t="shared" si="93"/>
        <v>0</v>
      </c>
      <c r="V137" s="40">
        <f t="shared" si="93"/>
        <v>0</v>
      </c>
      <c r="W137" s="40">
        <f t="shared" si="93"/>
        <v>0</v>
      </c>
      <c r="X137" s="40">
        <f t="shared" si="93"/>
        <v>0</v>
      </c>
      <c r="Y137" s="40">
        <f t="shared" si="93"/>
        <v>0</v>
      </c>
      <c r="Z137" s="40">
        <f t="shared" si="93"/>
        <v>0</v>
      </c>
      <c r="AA137" s="40">
        <f t="shared" si="93"/>
        <v>0</v>
      </c>
      <c r="AB137" s="40">
        <f t="shared" si="93"/>
        <v>0</v>
      </c>
      <c r="AC137" s="40">
        <f t="shared" si="93"/>
        <v>0</v>
      </c>
      <c r="AD137" s="40">
        <f t="shared" si="93"/>
        <v>0</v>
      </c>
      <c r="AE137" s="40">
        <f t="shared" si="93"/>
        <v>0</v>
      </c>
      <c r="AF137" s="40">
        <f t="shared" si="93"/>
        <v>0</v>
      </c>
      <c r="AG137" s="40">
        <f t="shared" si="93"/>
        <v>-0.99270000000000003</v>
      </c>
      <c r="AH137" s="40">
        <f t="shared" si="93"/>
        <v>-819.89865000000009</v>
      </c>
      <c r="AI137" s="40">
        <f t="shared" si="93"/>
        <v>-753.28137900000002</v>
      </c>
      <c r="AJ137" s="40">
        <f t="shared" si="93"/>
        <v>-3194.0900415000006</v>
      </c>
      <c r="AK137" s="40">
        <f t="shared" si="93"/>
        <v>-43.894228499999997</v>
      </c>
      <c r="AL137" s="40">
        <f t="shared" si="93"/>
        <v>0</v>
      </c>
      <c r="AM137" s="40">
        <f t="shared" si="93"/>
        <v>0</v>
      </c>
      <c r="AN137" s="40">
        <f t="shared" si="93"/>
        <v>0</v>
      </c>
      <c r="AO137" s="40">
        <f t="shared" si="93"/>
        <v>0</v>
      </c>
      <c r="AP137" s="40">
        <f t="shared" si="93"/>
        <v>0</v>
      </c>
      <c r="AQ137" s="40">
        <f t="shared" si="93"/>
        <v>0</v>
      </c>
      <c r="AR137" s="40">
        <f t="shared" si="93"/>
        <v>0</v>
      </c>
      <c r="AS137" s="40">
        <f t="shared" si="93"/>
        <v>0</v>
      </c>
      <c r="AT137" s="40">
        <f t="shared" si="93"/>
        <v>0</v>
      </c>
      <c r="AU137" s="40">
        <f t="shared" si="93"/>
        <v>0</v>
      </c>
      <c r="AV137" s="40">
        <f t="shared" si="93"/>
        <v>0</v>
      </c>
      <c r="AW137" s="40">
        <f t="shared" si="93"/>
        <v>0</v>
      </c>
      <c r="AX137" s="40">
        <f t="shared" si="93"/>
        <v>0</v>
      </c>
      <c r="AY137" s="60">
        <f t="shared" si="93"/>
        <v>0</v>
      </c>
      <c r="AZ137" s="40">
        <f t="shared" si="93"/>
        <v>0</v>
      </c>
      <c r="BA137" s="40">
        <f t="shared" si="93"/>
        <v>0</v>
      </c>
      <c r="BB137" s="40">
        <f t="shared" si="93"/>
        <v>0</v>
      </c>
      <c r="BC137" s="40">
        <f t="shared" si="93"/>
        <v>0</v>
      </c>
      <c r="BD137" s="40">
        <f t="shared" si="93"/>
        <v>0</v>
      </c>
      <c r="BE137" s="40">
        <f t="shared" si="93"/>
        <v>0</v>
      </c>
      <c r="BF137" s="40">
        <f t="shared" si="93"/>
        <v>0</v>
      </c>
      <c r="BG137" s="40">
        <f t="shared" si="93"/>
        <v>0</v>
      </c>
      <c r="BH137" s="40">
        <f t="shared" si="93"/>
        <v>0</v>
      </c>
      <c r="BI137" s="40">
        <f t="shared" si="93"/>
        <v>0</v>
      </c>
      <c r="BJ137" s="40">
        <f t="shared" si="93"/>
        <v>0</v>
      </c>
      <c r="BK137" s="40">
        <f t="shared" si="93"/>
        <v>0</v>
      </c>
      <c r="BL137" s="40">
        <f t="shared" si="93"/>
        <v>0</v>
      </c>
      <c r="BM137" s="40">
        <f t="shared" si="93"/>
        <v>0</v>
      </c>
      <c r="BN137" s="40">
        <f t="shared" si="93"/>
        <v>0</v>
      </c>
      <c r="BO137" s="40">
        <f t="shared" si="93"/>
        <v>0</v>
      </c>
      <c r="BP137" s="40">
        <f t="shared" si="93"/>
        <v>0</v>
      </c>
      <c r="BQ137" s="40">
        <f t="shared" si="93"/>
        <v>0</v>
      </c>
      <c r="BR137" s="40">
        <f t="shared" si="93"/>
        <v>0</v>
      </c>
      <c r="BS137" s="40">
        <f t="shared" si="93"/>
        <v>0</v>
      </c>
      <c r="BT137" s="40">
        <f t="shared" si="93"/>
        <v>0</v>
      </c>
      <c r="BU137" s="40">
        <f t="shared" si="93"/>
        <v>0</v>
      </c>
      <c r="BV137" s="40">
        <f t="shared" si="93"/>
        <v>0</v>
      </c>
      <c r="BW137" s="40">
        <f t="shared" si="93"/>
        <v>0</v>
      </c>
      <c r="BX137" s="40">
        <f t="shared" si="93"/>
        <v>0</v>
      </c>
      <c r="BY137" s="40">
        <f t="shared" si="93"/>
        <v>0</v>
      </c>
      <c r="BZ137" s="40">
        <f t="shared" si="93"/>
        <v>0</v>
      </c>
      <c r="CA137" s="40">
        <f t="shared" si="93"/>
        <v>0</v>
      </c>
      <c r="CB137" s="40">
        <f t="shared" si="93"/>
        <v>0</v>
      </c>
      <c r="CC137" s="40">
        <f t="shared" si="93"/>
        <v>0</v>
      </c>
      <c r="CD137" s="40">
        <f t="shared" si="93"/>
        <v>0</v>
      </c>
      <c r="CE137" s="40">
        <f t="shared" si="93"/>
        <v>0</v>
      </c>
      <c r="CF137" s="40">
        <f t="shared" si="93"/>
        <v>0</v>
      </c>
      <c r="CG137" s="40">
        <f t="shared" si="93"/>
        <v>0</v>
      </c>
      <c r="CH137" s="40">
        <f t="shared" si="93"/>
        <v>0</v>
      </c>
      <c r="CI137" s="40">
        <f t="shared" si="93"/>
        <v>0</v>
      </c>
      <c r="CJ137" s="40">
        <f t="shared" si="93"/>
        <v>0</v>
      </c>
      <c r="CK137" s="40">
        <f t="shared" si="93"/>
        <v>0</v>
      </c>
      <c r="CL137" s="40">
        <f t="shared" si="93"/>
        <v>0</v>
      </c>
      <c r="CM137" s="40">
        <f t="shared" si="93"/>
        <v>0</v>
      </c>
      <c r="CN137" s="40">
        <f t="shared" si="93"/>
        <v>0</v>
      </c>
      <c r="CO137" s="40">
        <f t="shared" si="93"/>
        <v>0</v>
      </c>
      <c r="CP137" s="40">
        <f t="shared" si="93"/>
        <v>0</v>
      </c>
      <c r="CQ137" s="40">
        <f t="shared" si="93"/>
        <v>0</v>
      </c>
      <c r="CR137" s="40">
        <f t="shared" si="93"/>
        <v>0</v>
      </c>
      <c r="CS137" s="40">
        <f t="shared" si="93"/>
        <v>0</v>
      </c>
      <c r="CT137" s="40">
        <f t="shared" si="93"/>
        <v>0</v>
      </c>
      <c r="CU137" s="40">
        <f t="shared" si="93"/>
        <v>0</v>
      </c>
      <c r="CV137" s="40">
        <f t="shared" si="93"/>
        <v>0</v>
      </c>
      <c r="CW137" s="40">
        <f t="shared" si="93"/>
        <v>0</v>
      </c>
      <c r="CX137" s="40">
        <f t="shared" si="93"/>
        <v>0</v>
      </c>
      <c r="CY137" s="40">
        <f t="shared" si="93"/>
        <v>0</v>
      </c>
      <c r="CZ137" s="40">
        <f t="shared" si="93"/>
        <v>0</v>
      </c>
      <c r="DA137" s="40">
        <f t="shared" si="93"/>
        <v>0</v>
      </c>
      <c r="DB137" s="40">
        <f t="shared" si="93"/>
        <v>0</v>
      </c>
      <c r="DC137" s="40">
        <f t="shared" si="93"/>
        <v>0</v>
      </c>
      <c r="DD137" s="40">
        <f t="shared" si="93"/>
        <v>0</v>
      </c>
      <c r="DE137" s="40">
        <f t="shared" si="93"/>
        <v>0</v>
      </c>
      <c r="DF137" s="40">
        <f t="shared" si="93"/>
        <v>0</v>
      </c>
      <c r="DG137" s="40">
        <f t="shared" si="93"/>
        <v>0</v>
      </c>
      <c r="DH137" s="40">
        <f t="shared" si="93"/>
        <v>0</v>
      </c>
      <c r="DI137" s="40">
        <f t="shared" si="93"/>
        <v>0</v>
      </c>
      <c r="DJ137" s="40">
        <f t="shared" si="93"/>
        <v>0</v>
      </c>
    </row>
    <row r="138" spans="2:114" ht="14.25" customHeight="1">
      <c r="B138" s="2" t="s">
        <v>97</v>
      </c>
      <c r="E138" s="31">
        <f t="shared" si="92"/>
        <v>4235.3959383000001</v>
      </c>
      <c r="G138" s="40">
        <f t="shared" ref="G138:DJ138" si="94">(G$56*$C$15)+(G$57*$D$15)+(G$58*$D$15)+(G$59*$C$15)</f>
        <v>0</v>
      </c>
      <c r="H138" s="40">
        <f t="shared" si="94"/>
        <v>71.182198799999995</v>
      </c>
      <c r="I138" s="40">
        <f t="shared" si="94"/>
        <v>0</v>
      </c>
      <c r="J138" s="40">
        <f t="shared" si="94"/>
        <v>0</v>
      </c>
      <c r="K138" s="40">
        <f t="shared" si="94"/>
        <v>0</v>
      </c>
      <c r="L138" s="40">
        <f t="shared" si="94"/>
        <v>0</v>
      </c>
      <c r="M138" s="40">
        <f t="shared" si="94"/>
        <v>0</v>
      </c>
      <c r="N138" s="40">
        <f t="shared" si="94"/>
        <v>0</v>
      </c>
      <c r="O138" s="40">
        <f t="shared" si="94"/>
        <v>0</v>
      </c>
      <c r="P138" s="40">
        <f t="shared" si="94"/>
        <v>0</v>
      </c>
      <c r="Q138" s="40">
        <f t="shared" si="94"/>
        <v>0</v>
      </c>
      <c r="R138" s="40">
        <f t="shared" si="94"/>
        <v>0</v>
      </c>
      <c r="S138" s="40">
        <f t="shared" si="94"/>
        <v>0</v>
      </c>
      <c r="T138" s="40">
        <f t="shared" si="94"/>
        <v>0</v>
      </c>
      <c r="U138" s="40">
        <f t="shared" si="94"/>
        <v>0</v>
      </c>
      <c r="V138" s="40">
        <f t="shared" si="94"/>
        <v>0</v>
      </c>
      <c r="W138" s="40">
        <f t="shared" si="94"/>
        <v>0</v>
      </c>
      <c r="X138" s="40">
        <f t="shared" si="94"/>
        <v>0</v>
      </c>
      <c r="Y138" s="40">
        <f t="shared" si="94"/>
        <v>0</v>
      </c>
      <c r="Z138" s="40">
        <f t="shared" si="94"/>
        <v>0</v>
      </c>
      <c r="AA138" s="40">
        <f t="shared" si="94"/>
        <v>0</v>
      </c>
      <c r="AB138" s="40">
        <f t="shared" si="94"/>
        <v>0</v>
      </c>
      <c r="AC138" s="40">
        <f t="shared" si="94"/>
        <v>0</v>
      </c>
      <c r="AD138" s="40">
        <f t="shared" si="94"/>
        <v>0</v>
      </c>
      <c r="AE138" s="40">
        <f t="shared" si="94"/>
        <v>0</v>
      </c>
      <c r="AF138" s="40">
        <f t="shared" si="94"/>
        <v>0</v>
      </c>
      <c r="AG138" s="40">
        <f t="shared" si="94"/>
        <v>0</v>
      </c>
      <c r="AH138" s="40">
        <f t="shared" si="94"/>
        <v>0</v>
      </c>
      <c r="AI138" s="40">
        <f t="shared" si="94"/>
        <v>0</v>
      </c>
      <c r="AJ138" s="40">
        <f t="shared" si="94"/>
        <v>0</v>
      </c>
      <c r="AK138" s="40">
        <f t="shared" si="94"/>
        <v>0</v>
      </c>
      <c r="AL138" s="40">
        <f t="shared" si="94"/>
        <v>0</v>
      </c>
      <c r="AM138" s="40">
        <f t="shared" si="94"/>
        <v>0</v>
      </c>
      <c r="AN138" s="40">
        <f t="shared" si="94"/>
        <v>0</v>
      </c>
      <c r="AO138" s="40">
        <f t="shared" si="94"/>
        <v>0</v>
      </c>
      <c r="AP138" s="40">
        <f t="shared" si="94"/>
        <v>1836.4104404999998</v>
      </c>
      <c r="AQ138" s="40">
        <f t="shared" si="94"/>
        <v>84.909316499999875</v>
      </c>
      <c r="AR138" s="40">
        <f t="shared" si="94"/>
        <v>324.34594200000066</v>
      </c>
      <c r="AS138" s="40">
        <f t="shared" si="94"/>
        <v>-2.5579538487363607E-14</v>
      </c>
      <c r="AT138" s="40">
        <f t="shared" si="94"/>
        <v>495.16040699999957</v>
      </c>
      <c r="AU138" s="40">
        <f t="shared" si="94"/>
        <v>272.70000000000078</v>
      </c>
      <c r="AV138" s="40">
        <f t="shared" si="94"/>
        <v>293.14300949999921</v>
      </c>
      <c r="AW138" s="40">
        <f t="shared" si="94"/>
        <v>280.657467</v>
      </c>
      <c r="AX138" s="40">
        <f t="shared" si="94"/>
        <v>297.05096700000024</v>
      </c>
      <c r="AY138" s="60">
        <f t="shared" si="94"/>
        <v>279.83619000000027</v>
      </c>
      <c r="AZ138" s="40">
        <f t="shared" si="94"/>
        <v>0</v>
      </c>
      <c r="BA138" s="40">
        <f t="shared" si="94"/>
        <v>0</v>
      </c>
      <c r="BB138" s="40">
        <f t="shared" si="94"/>
        <v>0</v>
      </c>
      <c r="BC138" s="40">
        <f t="shared" si="94"/>
        <v>0</v>
      </c>
      <c r="BD138" s="40">
        <f t="shared" si="94"/>
        <v>0</v>
      </c>
      <c r="BE138" s="40">
        <f t="shared" si="94"/>
        <v>0</v>
      </c>
      <c r="BF138" s="40">
        <f t="shared" si="94"/>
        <v>0</v>
      </c>
      <c r="BG138" s="40">
        <f t="shared" si="94"/>
        <v>0</v>
      </c>
      <c r="BH138" s="40">
        <f t="shared" si="94"/>
        <v>0</v>
      </c>
      <c r="BI138" s="40">
        <f t="shared" si="94"/>
        <v>0</v>
      </c>
      <c r="BJ138" s="40">
        <f t="shared" si="94"/>
        <v>0</v>
      </c>
      <c r="BK138" s="40">
        <f t="shared" si="94"/>
        <v>0</v>
      </c>
      <c r="BL138" s="40">
        <f t="shared" si="94"/>
        <v>0</v>
      </c>
      <c r="BM138" s="40">
        <f t="shared" si="94"/>
        <v>0</v>
      </c>
      <c r="BN138" s="40">
        <f t="shared" si="94"/>
        <v>0</v>
      </c>
      <c r="BO138" s="40">
        <f t="shared" si="94"/>
        <v>0</v>
      </c>
      <c r="BP138" s="40">
        <f t="shared" si="94"/>
        <v>0</v>
      </c>
      <c r="BQ138" s="40">
        <f t="shared" si="94"/>
        <v>0</v>
      </c>
      <c r="BR138" s="40">
        <f t="shared" si="94"/>
        <v>0</v>
      </c>
      <c r="BS138" s="40">
        <f t="shared" si="94"/>
        <v>0</v>
      </c>
      <c r="BT138" s="40">
        <f t="shared" si="94"/>
        <v>0</v>
      </c>
      <c r="BU138" s="40">
        <f t="shared" si="94"/>
        <v>0</v>
      </c>
      <c r="BV138" s="40">
        <f t="shared" si="94"/>
        <v>0</v>
      </c>
      <c r="BW138" s="40">
        <f t="shared" si="94"/>
        <v>0</v>
      </c>
      <c r="BX138" s="40">
        <f t="shared" si="94"/>
        <v>0</v>
      </c>
      <c r="BY138" s="40">
        <f t="shared" si="94"/>
        <v>0</v>
      </c>
      <c r="BZ138" s="40">
        <f t="shared" si="94"/>
        <v>0</v>
      </c>
      <c r="CA138" s="40">
        <f t="shared" si="94"/>
        <v>0</v>
      </c>
      <c r="CB138" s="40">
        <f t="shared" si="94"/>
        <v>0</v>
      </c>
      <c r="CC138" s="40">
        <f t="shared" si="94"/>
        <v>0</v>
      </c>
      <c r="CD138" s="40">
        <f t="shared" si="94"/>
        <v>0</v>
      </c>
      <c r="CE138" s="40">
        <f t="shared" si="94"/>
        <v>0</v>
      </c>
      <c r="CF138" s="40">
        <f t="shared" si="94"/>
        <v>0</v>
      </c>
      <c r="CG138" s="40">
        <f t="shared" si="94"/>
        <v>0</v>
      </c>
      <c r="CH138" s="40">
        <f t="shared" si="94"/>
        <v>0</v>
      </c>
      <c r="CI138" s="40">
        <f t="shared" si="94"/>
        <v>0</v>
      </c>
      <c r="CJ138" s="40">
        <f t="shared" si="94"/>
        <v>0</v>
      </c>
      <c r="CK138" s="40">
        <f t="shared" si="94"/>
        <v>0</v>
      </c>
      <c r="CL138" s="40">
        <f t="shared" si="94"/>
        <v>0</v>
      </c>
      <c r="CM138" s="40">
        <f t="shared" si="94"/>
        <v>0</v>
      </c>
      <c r="CN138" s="40">
        <f t="shared" si="94"/>
        <v>0</v>
      </c>
      <c r="CO138" s="40">
        <f t="shared" si="94"/>
        <v>0</v>
      </c>
      <c r="CP138" s="40">
        <f t="shared" si="94"/>
        <v>0</v>
      </c>
      <c r="CQ138" s="40">
        <f t="shared" si="94"/>
        <v>0</v>
      </c>
      <c r="CR138" s="40">
        <f t="shared" si="94"/>
        <v>0</v>
      </c>
      <c r="CS138" s="40">
        <f t="shared" si="94"/>
        <v>0</v>
      </c>
      <c r="CT138" s="40">
        <f t="shared" si="94"/>
        <v>0</v>
      </c>
      <c r="CU138" s="40">
        <f t="shared" si="94"/>
        <v>0</v>
      </c>
      <c r="CV138" s="40">
        <f t="shared" si="94"/>
        <v>0</v>
      </c>
      <c r="CW138" s="40">
        <f t="shared" si="94"/>
        <v>0</v>
      </c>
      <c r="CX138" s="40">
        <f t="shared" si="94"/>
        <v>0</v>
      </c>
      <c r="CY138" s="40">
        <f t="shared" si="94"/>
        <v>0</v>
      </c>
      <c r="CZ138" s="40">
        <f t="shared" si="94"/>
        <v>0</v>
      </c>
      <c r="DA138" s="40">
        <f t="shared" si="94"/>
        <v>0</v>
      </c>
      <c r="DB138" s="40">
        <f t="shared" si="94"/>
        <v>0</v>
      </c>
      <c r="DC138" s="40">
        <f t="shared" si="94"/>
        <v>0</v>
      </c>
      <c r="DD138" s="40">
        <f t="shared" si="94"/>
        <v>0</v>
      </c>
      <c r="DE138" s="40">
        <f t="shared" si="94"/>
        <v>0</v>
      </c>
      <c r="DF138" s="40">
        <f t="shared" si="94"/>
        <v>0</v>
      </c>
      <c r="DG138" s="40">
        <f t="shared" si="94"/>
        <v>0</v>
      </c>
      <c r="DH138" s="40">
        <f t="shared" si="94"/>
        <v>0</v>
      </c>
      <c r="DI138" s="40">
        <f t="shared" si="94"/>
        <v>0</v>
      </c>
      <c r="DJ138" s="40">
        <f t="shared" si="94"/>
        <v>0</v>
      </c>
    </row>
    <row r="139" spans="2:114" ht="14.25" customHeight="1">
      <c r="B139" s="2" t="s">
        <v>98</v>
      </c>
      <c r="E139" s="31">
        <f t="shared" si="92"/>
        <v>15406.78484359801</v>
      </c>
      <c r="G139" s="40">
        <f t="shared" ref="G139:DJ139" si="95">(G$70*$C$15)+(G$71*$D$15)+(G$72*$D$15)+(G$73*$C$15)</f>
        <v>0</v>
      </c>
      <c r="H139" s="40">
        <f t="shared" si="95"/>
        <v>0</v>
      </c>
      <c r="I139" s="40">
        <f t="shared" si="95"/>
        <v>0</v>
      </c>
      <c r="J139" s="40">
        <f t="shared" si="95"/>
        <v>0</v>
      </c>
      <c r="K139" s="40">
        <f t="shared" si="95"/>
        <v>0</v>
      </c>
      <c r="L139" s="40">
        <f t="shared" si="95"/>
        <v>0</v>
      </c>
      <c r="M139" s="40">
        <f t="shared" si="95"/>
        <v>0</v>
      </c>
      <c r="N139" s="40">
        <f t="shared" si="95"/>
        <v>0</v>
      </c>
      <c r="O139" s="40">
        <f t="shared" si="95"/>
        <v>0</v>
      </c>
      <c r="P139" s="40">
        <f t="shared" si="95"/>
        <v>0</v>
      </c>
      <c r="Q139" s="40">
        <f t="shared" si="95"/>
        <v>0</v>
      </c>
      <c r="R139" s="40">
        <f t="shared" si="95"/>
        <v>0</v>
      </c>
      <c r="S139" s="40">
        <f t="shared" si="95"/>
        <v>0</v>
      </c>
      <c r="T139" s="40">
        <f t="shared" si="95"/>
        <v>0</v>
      </c>
      <c r="U139" s="40">
        <f t="shared" si="95"/>
        <v>0</v>
      </c>
      <c r="V139" s="40">
        <f t="shared" si="95"/>
        <v>0</v>
      </c>
      <c r="W139" s="40">
        <f t="shared" si="95"/>
        <v>0</v>
      </c>
      <c r="X139" s="40">
        <f t="shared" si="95"/>
        <v>0</v>
      </c>
      <c r="Y139" s="40">
        <f t="shared" si="95"/>
        <v>0</v>
      </c>
      <c r="Z139" s="40">
        <f t="shared" si="95"/>
        <v>0</v>
      </c>
      <c r="AA139" s="40">
        <f t="shared" si="95"/>
        <v>0</v>
      </c>
      <c r="AB139" s="40">
        <f t="shared" si="95"/>
        <v>0</v>
      </c>
      <c r="AC139" s="40">
        <f t="shared" si="95"/>
        <v>0</v>
      </c>
      <c r="AD139" s="40">
        <f t="shared" si="95"/>
        <v>0</v>
      </c>
      <c r="AE139" s="40">
        <f t="shared" si="95"/>
        <v>0</v>
      </c>
      <c r="AF139" s="40">
        <f t="shared" si="95"/>
        <v>0</v>
      </c>
      <c r="AG139" s="40">
        <f t="shared" si="95"/>
        <v>0</v>
      </c>
      <c r="AH139" s="40">
        <f t="shared" si="95"/>
        <v>0</v>
      </c>
      <c r="AI139" s="40">
        <f t="shared" si="95"/>
        <v>0</v>
      </c>
      <c r="AJ139" s="40">
        <f t="shared" si="95"/>
        <v>0</v>
      </c>
      <c r="AK139" s="40">
        <f t="shared" si="95"/>
        <v>0</v>
      </c>
      <c r="AL139" s="40">
        <f t="shared" si="95"/>
        <v>0</v>
      </c>
      <c r="AM139" s="40">
        <f t="shared" si="95"/>
        <v>0</v>
      </c>
      <c r="AN139" s="40">
        <f t="shared" si="95"/>
        <v>0</v>
      </c>
      <c r="AO139" s="40">
        <f t="shared" si="95"/>
        <v>0</v>
      </c>
      <c r="AP139" s="40">
        <f t="shared" si="95"/>
        <v>0</v>
      </c>
      <c r="AQ139" s="40">
        <f t="shared" si="95"/>
        <v>0</v>
      </c>
      <c r="AR139" s="40">
        <f t="shared" si="95"/>
        <v>0</v>
      </c>
      <c r="AS139" s="40">
        <f t="shared" si="95"/>
        <v>0</v>
      </c>
      <c r="AT139" s="40">
        <f t="shared" si="95"/>
        <v>0</v>
      </c>
      <c r="AU139" s="40">
        <f t="shared" si="95"/>
        <v>0</v>
      </c>
      <c r="AV139" s="40">
        <f t="shared" si="95"/>
        <v>0</v>
      </c>
      <c r="AW139" s="40">
        <f t="shared" si="95"/>
        <v>0</v>
      </c>
      <c r="AX139" s="40">
        <f t="shared" si="95"/>
        <v>0</v>
      </c>
      <c r="AY139" s="60">
        <f t="shared" si="95"/>
        <v>0</v>
      </c>
      <c r="AZ139" s="40">
        <f t="shared" si="95"/>
        <v>294.33285449999892</v>
      </c>
      <c r="BA139" s="40">
        <f t="shared" si="95"/>
        <v>288.18089856</v>
      </c>
      <c r="BB139" s="40">
        <f t="shared" si="95"/>
        <v>290.76336936000001</v>
      </c>
      <c r="BC139" s="40">
        <f t="shared" si="95"/>
        <v>266.66353656000001</v>
      </c>
      <c r="BD139" s="40">
        <f t="shared" si="95"/>
        <v>295.32311496</v>
      </c>
      <c r="BE139" s="40">
        <f t="shared" si="95"/>
        <v>285.06969576</v>
      </c>
      <c r="BF139" s="40">
        <f t="shared" si="95"/>
        <v>367.85574371642792</v>
      </c>
      <c r="BG139" s="40">
        <f t="shared" si="95"/>
        <v>391.19455617893379</v>
      </c>
      <c r="BH139" s="40">
        <f t="shared" si="95"/>
        <v>400.92111014518326</v>
      </c>
      <c r="BI139" s="40">
        <f t="shared" si="95"/>
        <v>370.67326170187988</v>
      </c>
      <c r="BJ139" s="40">
        <f t="shared" si="95"/>
        <v>325.18900548833619</v>
      </c>
      <c r="BK139" s="40">
        <f t="shared" si="95"/>
        <v>184.32037825719698</v>
      </c>
      <c r="BL139" s="40">
        <f t="shared" si="95"/>
        <v>313.20538993307184</v>
      </c>
      <c r="BM139" s="40">
        <f t="shared" si="95"/>
        <v>134.99658088887406</v>
      </c>
      <c r="BN139" s="40">
        <f t="shared" si="95"/>
        <v>317.08508997590468</v>
      </c>
      <c r="BO139" s="40">
        <f t="shared" si="95"/>
        <v>160.16287512271325</v>
      </c>
      <c r="BP139" s="40">
        <f t="shared" si="95"/>
        <v>314.73315070544618</v>
      </c>
      <c r="BQ139" s="40">
        <f t="shared" si="95"/>
        <v>118.68435491095828</v>
      </c>
      <c r="BR139" s="40">
        <f t="shared" si="95"/>
        <v>317.53509481784329</v>
      </c>
      <c r="BS139" s="40">
        <f t="shared" si="95"/>
        <v>154.78213293045161</v>
      </c>
      <c r="BT139" s="40">
        <f t="shared" si="95"/>
        <v>314.63722161099651</v>
      </c>
      <c r="BU139" s="40">
        <f t="shared" si="95"/>
        <v>146.74079534643829</v>
      </c>
      <c r="BV139" s="40">
        <f t="shared" si="95"/>
        <v>328.17763801516332</v>
      </c>
      <c r="BW139" s="40">
        <f t="shared" si="95"/>
        <v>129.42268629203861</v>
      </c>
      <c r="BX139" s="40">
        <f t="shared" si="95"/>
        <v>362.60469412084183</v>
      </c>
      <c r="BY139" s="40">
        <f t="shared" si="95"/>
        <v>97.499853983241337</v>
      </c>
      <c r="BZ139" s="40">
        <f t="shared" si="95"/>
        <v>380.18513046162519</v>
      </c>
      <c r="CA139" s="40">
        <f t="shared" si="95"/>
        <v>96.086302835291491</v>
      </c>
      <c r="CB139" s="40">
        <f t="shared" si="95"/>
        <v>434.36455157789942</v>
      </c>
      <c r="CC139" s="40">
        <f t="shared" si="95"/>
        <v>48.531288429834831</v>
      </c>
      <c r="CD139" s="40">
        <f t="shared" si="95"/>
        <v>483.22673605231802</v>
      </c>
      <c r="CE139" s="40">
        <f t="shared" si="95"/>
        <v>159.58364585155536</v>
      </c>
      <c r="CF139" s="40">
        <f t="shared" si="95"/>
        <v>495.37960974250348</v>
      </c>
      <c r="CG139" s="40">
        <f t="shared" si="95"/>
        <v>2791.6326236425516</v>
      </c>
      <c r="CH139" s="40">
        <f t="shared" si="95"/>
        <v>2067.1883310141147</v>
      </c>
      <c r="CI139" s="40">
        <f t="shared" si="95"/>
        <v>1477.0166301678578</v>
      </c>
      <c r="CJ139" s="40">
        <f t="shared" si="95"/>
        <v>2.8349099805202247</v>
      </c>
      <c r="CK139" s="40">
        <f t="shared" si="95"/>
        <v>0</v>
      </c>
      <c r="CL139" s="40">
        <f t="shared" si="95"/>
        <v>0</v>
      </c>
      <c r="CM139" s="40">
        <f t="shared" si="95"/>
        <v>0</v>
      </c>
      <c r="CN139" s="40">
        <f t="shared" si="95"/>
        <v>0</v>
      </c>
      <c r="CO139" s="40">
        <f t="shared" si="95"/>
        <v>0</v>
      </c>
      <c r="CP139" s="40">
        <f t="shared" si="95"/>
        <v>0</v>
      </c>
      <c r="CQ139" s="40">
        <f t="shared" si="95"/>
        <v>0</v>
      </c>
      <c r="CR139" s="40">
        <f t="shared" si="95"/>
        <v>0</v>
      </c>
      <c r="CS139" s="40">
        <f t="shared" si="95"/>
        <v>0</v>
      </c>
      <c r="CT139" s="40">
        <f t="shared" si="95"/>
        <v>0</v>
      </c>
      <c r="CU139" s="40">
        <f t="shared" si="95"/>
        <v>0</v>
      </c>
      <c r="CV139" s="40">
        <f t="shared" si="95"/>
        <v>0</v>
      </c>
      <c r="CW139" s="40">
        <f t="shared" si="95"/>
        <v>0</v>
      </c>
      <c r="CX139" s="40">
        <f t="shared" si="95"/>
        <v>0</v>
      </c>
      <c r="CY139" s="40">
        <f t="shared" si="95"/>
        <v>0</v>
      </c>
      <c r="CZ139" s="40">
        <f t="shared" si="95"/>
        <v>0</v>
      </c>
      <c r="DA139" s="40">
        <f t="shared" si="95"/>
        <v>0</v>
      </c>
      <c r="DB139" s="40">
        <f t="shared" si="95"/>
        <v>0</v>
      </c>
      <c r="DC139" s="40">
        <f t="shared" si="95"/>
        <v>0</v>
      </c>
      <c r="DD139" s="40">
        <f t="shared" si="95"/>
        <v>0</v>
      </c>
      <c r="DE139" s="40">
        <f t="shared" si="95"/>
        <v>0</v>
      </c>
      <c r="DF139" s="40">
        <f t="shared" si="95"/>
        <v>0</v>
      </c>
      <c r="DG139" s="40">
        <f t="shared" si="95"/>
        <v>0</v>
      </c>
      <c r="DH139" s="40">
        <f t="shared" si="95"/>
        <v>0</v>
      </c>
      <c r="DI139" s="40">
        <f t="shared" si="95"/>
        <v>0</v>
      </c>
      <c r="DJ139" s="40">
        <f t="shared" si="95"/>
        <v>0</v>
      </c>
    </row>
    <row r="140" spans="2:114" ht="14.25" customHeight="1">
      <c r="B140" s="2" t="s">
        <v>88</v>
      </c>
      <c r="E140" s="31">
        <f t="shared" si="92"/>
        <v>186.61954360138364</v>
      </c>
      <c r="G140" s="40">
        <f t="shared" ref="G140:DJ140" si="96">G43</f>
        <v>0</v>
      </c>
      <c r="H140" s="40">
        <f t="shared" si="96"/>
        <v>0</v>
      </c>
      <c r="I140" s="40">
        <f t="shared" si="96"/>
        <v>0</v>
      </c>
      <c r="J140" s="40">
        <f t="shared" si="96"/>
        <v>0</v>
      </c>
      <c r="K140" s="40">
        <f t="shared" si="96"/>
        <v>0</v>
      </c>
      <c r="L140" s="40">
        <f t="shared" si="96"/>
        <v>0</v>
      </c>
      <c r="M140" s="40">
        <f t="shared" si="96"/>
        <v>0</v>
      </c>
      <c r="N140" s="40">
        <f t="shared" si="96"/>
        <v>0</v>
      </c>
      <c r="O140" s="40">
        <f t="shared" si="96"/>
        <v>0</v>
      </c>
      <c r="P140" s="40">
        <f t="shared" si="96"/>
        <v>0</v>
      </c>
      <c r="Q140" s="40">
        <f t="shared" si="96"/>
        <v>0</v>
      </c>
      <c r="R140" s="40">
        <f t="shared" si="96"/>
        <v>0</v>
      </c>
      <c r="S140" s="40">
        <f t="shared" si="96"/>
        <v>0</v>
      </c>
      <c r="T140" s="40">
        <f t="shared" si="96"/>
        <v>0</v>
      </c>
      <c r="U140" s="40">
        <f t="shared" si="96"/>
        <v>0</v>
      </c>
      <c r="V140" s="40">
        <f t="shared" si="96"/>
        <v>0</v>
      </c>
      <c r="W140" s="40">
        <f t="shared" si="96"/>
        <v>0</v>
      </c>
      <c r="X140" s="40">
        <f t="shared" si="96"/>
        <v>0</v>
      </c>
      <c r="Y140" s="40">
        <f t="shared" si="96"/>
        <v>5.0125000000000002</v>
      </c>
      <c r="Z140" s="40">
        <f t="shared" si="96"/>
        <v>0</v>
      </c>
      <c r="AA140" s="40">
        <f t="shared" si="96"/>
        <v>0</v>
      </c>
      <c r="AB140" s="40">
        <f t="shared" si="96"/>
        <v>0</v>
      </c>
      <c r="AC140" s="40">
        <f t="shared" si="96"/>
        <v>0</v>
      </c>
      <c r="AD140" s="40">
        <f t="shared" si="96"/>
        <v>0</v>
      </c>
      <c r="AE140" s="40">
        <f t="shared" si="96"/>
        <v>0</v>
      </c>
      <c r="AF140" s="40">
        <f t="shared" si="96"/>
        <v>0</v>
      </c>
      <c r="AG140" s="40">
        <f t="shared" si="96"/>
        <v>0</v>
      </c>
      <c r="AH140" s="40">
        <f t="shared" si="96"/>
        <v>0</v>
      </c>
      <c r="AI140" s="40">
        <f t="shared" si="96"/>
        <v>0</v>
      </c>
      <c r="AJ140" s="40">
        <f t="shared" si="96"/>
        <v>0</v>
      </c>
      <c r="AK140" s="40">
        <f t="shared" si="96"/>
        <v>5.0429999999999993</v>
      </c>
      <c r="AL140" s="40">
        <f t="shared" si="96"/>
        <v>0</v>
      </c>
      <c r="AM140" s="40">
        <f t="shared" si="96"/>
        <v>5.1690749999999985</v>
      </c>
      <c r="AN140" s="40">
        <f t="shared" si="96"/>
        <v>0</v>
      </c>
      <c r="AO140" s="40">
        <f t="shared" si="96"/>
        <v>5.2983018749999982</v>
      </c>
      <c r="AP140" s="40">
        <f t="shared" si="96"/>
        <v>0</v>
      </c>
      <c r="AQ140" s="40">
        <f t="shared" si="96"/>
        <v>5.4307594218749973</v>
      </c>
      <c r="AR140" s="40">
        <f t="shared" si="96"/>
        <v>0</v>
      </c>
      <c r="AS140" s="40">
        <f t="shared" si="96"/>
        <v>5.5665284074218722</v>
      </c>
      <c r="AT140" s="40">
        <f t="shared" si="96"/>
        <v>0</v>
      </c>
      <c r="AU140" s="40">
        <f t="shared" si="96"/>
        <v>5.7056916176074184</v>
      </c>
      <c r="AV140" s="40">
        <f t="shared" si="96"/>
        <v>0</v>
      </c>
      <c r="AW140" s="40">
        <f t="shared" si="96"/>
        <v>5.8483339080476036</v>
      </c>
      <c r="AX140" s="40">
        <f t="shared" si="96"/>
        <v>0</v>
      </c>
      <c r="AY140" s="60">
        <f t="shared" si="96"/>
        <v>5.9945422557487928</v>
      </c>
      <c r="AZ140" s="40">
        <f t="shared" si="96"/>
        <v>0</v>
      </c>
      <c r="BA140" s="40">
        <f t="shared" si="96"/>
        <v>6.1444058121425122</v>
      </c>
      <c r="BB140" s="40">
        <f t="shared" si="96"/>
        <v>0</v>
      </c>
      <c r="BC140" s="40">
        <f t="shared" si="96"/>
        <v>6.2980159574460748</v>
      </c>
      <c r="BD140" s="40">
        <f t="shared" si="96"/>
        <v>0</v>
      </c>
      <c r="BE140" s="40">
        <f t="shared" si="96"/>
        <v>6.4554663563822263</v>
      </c>
      <c r="BF140" s="40">
        <f t="shared" si="96"/>
        <v>0</v>
      </c>
      <c r="BG140" s="40">
        <f t="shared" si="96"/>
        <v>6.616853015291781</v>
      </c>
      <c r="BH140" s="40">
        <f t="shared" si="96"/>
        <v>0</v>
      </c>
      <c r="BI140" s="40">
        <f t="shared" si="96"/>
        <v>6.7822743406740749</v>
      </c>
      <c r="BJ140" s="40">
        <f t="shared" si="96"/>
        <v>0</v>
      </c>
      <c r="BK140" s="40">
        <f t="shared" si="96"/>
        <v>6.9518311991909263</v>
      </c>
      <c r="BL140" s="40">
        <f t="shared" si="96"/>
        <v>0</v>
      </c>
      <c r="BM140" s="40">
        <f t="shared" si="96"/>
        <v>7.1256269791706988</v>
      </c>
      <c r="BN140" s="40">
        <f t="shared" si="96"/>
        <v>0</v>
      </c>
      <c r="BO140" s="40">
        <f t="shared" si="96"/>
        <v>7.3037676536499658</v>
      </c>
      <c r="BP140" s="40">
        <f t="shared" si="96"/>
        <v>0</v>
      </c>
      <c r="BQ140" s="40">
        <f t="shared" si="96"/>
        <v>7.4863618449912144</v>
      </c>
      <c r="BR140" s="40">
        <f t="shared" si="96"/>
        <v>0</v>
      </c>
      <c r="BS140" s="40">
        <f t="shared" si="96"/>
        <v>7.6735208911159942</v>
      </c>
      <c r="BT140" s="40">
        <f t="shared" si="96"/>
        <v>0</v>
      </c>
      <c r="BU140" s="40">
        <f t="shared" si="96"/>
        <v>7.8653589133938935</v>
      </c>
      <c r="BV140" s="40">
        <f t="shared" si="96"/>
        <v>0</v>
      </c>
      <c r="BW140" s="40">
        <f t="shared" si="96"/>
        <v>8.0619928862287402</v>
      </c>
      <c r="BX140" s="40">
        <f t="shared" si="96"/>
        <v>0</v>
      </c>
      <c r="BY140" s="40">
        <f t="shared" si="96"/>
        <v>8.2635427083844579</v>
      </c>
      <c r="BZ140" s="40">
        <f t="shared" si="96"/>
        <v>0</v>
      </c>
      <c r="CA140" s="40">
        <f t="shared" si="96"/>
        <v>8.4701312760940688</v>
      </c>
      <c r="CB140" s="40">
        <f t="shared" si="96"/>
        <v>0</v>
      </c>
      <c r="CC140" s="40">
        <f t="shared" si="96"/>
        <v>8.681884557996419</v>
      </c>
      <c r="CD140" s="40">
        <f t="shared" si="96"/>
        <v>0</v>
      </c>
      <c r="CE140" s="40">
        <f t="shared" si="96"/>
        <v>8.8989316719463289</v>
      </c>
      <c r="CF140" s="40">
        <f t="shared" si="96"/>
        <v>0</v>
      </c>
      <c r="CG140" s="40">
        <f t="shared" si="96"/>
        <v>9.1214049637449861</v>
      </c>
      <c r="CH140" s="40">
        <f t="shared" si="96"/>
        <v>0</v>
      </c>
      <c r="CI140" s="40">
        <f t="shared" si="96"/>
        <v>9.3494400878386106</v>
      </c>
      <c r="CJ140" s="40">
        <f t="shared" si="96"/>
        <v>0</v>
      </c>
      <c r="CK140" s="40">
        <f t="shared" si="96"/>
        <v>0</v>
      </c>
      <c r="CL140" s="40">
        <f t="shared" si="96"/>
        <v>0</v>
      </c>
      <c r="CM140" s="40">
        <f t="shared" si="96"/>
        <v>0</v>
      </c>
      <c r="CN140" s="40">
        <f t="shared" si="96"/>
        <v>0</v>
      </c>
      <c r="CO140" s="40">
        <f t="shared" si="96"/>
        <v>0</v>
      </c>
      <c r="CP140" s="40">
        <f t="shared" si="96"/>
        <v>0</v>
      </c>
      <c r="CQ140" s="40">
        <f t="shared" si="96"/>
        <v>0</v>
      </c>
      <c r="CR140" s="40">
        <f t="shared" si="96"/>
        <v>0</v>
      </c>
      <c r="CS140" s="40">
        <f t="shared" si="96"/>
        <v>0</v>
      </c>
      <c r="CT140" s="40">
        <f t="shared" si="96"/>
        <v>0</v>
      </c>
      <c r="CU140" s="40">
        <f t="shared" si="96"/>
        <v>0</v>
      </c>
      <c r="CV140" s="40">
        <f t="shared" si="96"/>
        <v>0</v>
      </c>
      <c r="CW140" s="40">
        <f t="shared" si="96"/>
        <v>0</v>
      </c>
      <c r="CX140" s="40">
        <f t="shared" si="96"/>
        <v>0</v>
      </c>
      <c r="CY140" s="40">
        <f t="shared" si="96"/>
        <v>0</v>
      </c>
      <c r="CZ140" s="40">
        <f t="shared" si="96"/>
        <v>0</v>
      </c>
      <c r="DA140" s="40">
        <f t="shared" si="96"/>
        <v>0</v>
      </c>
      <c r="DB140" s="40">
        <f t="shared" si="96"/>
        <v>0</v>
      </c>
      <c r="DC140" s="40">
        <f t="shared" si="96"/>
        <v>0</v>
      </c>
      <c r="DD140" s="40">
        <f t="shared" si="96"/>
        <v>0</v>
      </c>
      <c r="DE140" s="40">
        <f t="shared" si="96"/>
        <v>0</v>
      </c>
      <c r="DF140" s="40">
        <f t="shared" si="96"/>
        <v>0</v>
      </c>
      <c r="DG140" s="40">
        <f t="shared" si="96"/>
        <v>0</v>
      </c>
      <c r="DH140" s="40">
        <f t="shared" si="96"/>
        <v>0</v>
      </c>
      <c r="DI140" s="40">
        <f t="shared" si="96"/>
        <v>0</v>
      </c>
      <c r="DJ140" s="40">
        <f t="shared" si="96"/>
        <v>0</v>
      </c>
    </row>
    <row r="141" spans="2:114" ht="14.25" customHeight="1">
      <c r="E141" s="29"/>
      <c r="G141" s="29"/>
      <c r="H141" s="29"/>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c r="CH141" s="29"/>
      <c r="CI141" s="29"/>
      <c r="CJ141" s="29"/>
      <c r="CK141" s="29"/>
      <c r="CL141" s="29"/>
      <c r="CM141" s="29"/>
      <c r="CN141" s="29"/>
      <c r="CO141" s="29"/>
      <c r="CP141" s="29"/>
      <c r="CQ141" s="29"/>
      <c r="CR141" s="29"/>
      <c r="CS141" s="29"/>
      <c r="CT141" s="29"/>
      <c r="CU141" s="29"/>
      <c r="CV141" s="29"/>
      <c r="CW141" s="29"/>
      <c r="CX141" s="29"/>
      <c r="CY141" s="29"/>
      <c r="CZ141" s="29"/>
      <c r="DA141" s="29"/>
      <c r="DB141" s="29"/>
      <c r="DC141" s="29"/>
      <c r="DD141" s="29"/>
      <c r="DE141" s="29"/>
      <c r="DF141" s="29"/>
      <c r="DG141" s="29"/>
      <c r="DH141" s="29"/>
      <c r="DI141" s="29"/>
      <c r="DJ141" s="29"/>
    </row>
    <row r="142" spans="2:114" ht="14.25" customHeight="1">
      <c r="B142" s="1" t="s">
        <v>89</v>
      </c>
      <c r="E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row>
    <row r="143" spans="2:114" ht="14.25" customHeight="1">
      <c r="E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row>
    <row r="144" spans="2:114" ht="14.25" customHeight="1">
      <c r="B144" s="2" t="s">
        <v>99</v>
      </c>
      <c r="E144" s="29">
        <f t="shared" ref="E144:E146" si="97">SUM(G144:DJ144)</f>
        <v>19642.180781898012</v>
      </c>
      <c r="F144" s="1"/>
      <c r="G144" s="40">
        <f t="shared" ref="G144:DJ144" si="98">SUM(G138:G139)</f>
        <v>0</v>
      </c>
      <c r="H144" s="40">
        <f t="shared" si="98"/>
        <v>71.182198799999995</v>
      </c>
      <c r="I144" s="40">
        <f t="shared" si="98"/>
        <v>0</v>
      </c>
      <c r="J144" s="40">
        <f t="shared" si="98"/>
        <v>0</v>
      </c>
      <c r="K144" s="40">
        <f t="shared" si="98"/>
        <v>0</v>
      </c>
      <c r="L144" s="40">
        <f t="shared" si="98"/>
        <v>0</v>
      </c>
      <c r="M144" s="40">
        <f t="shared" si="98"/>
        <v>0</v>
      </c>
      <c r="N144" s="40">
        <f t="shared" si="98"/>
        <v>0</v>
      </c>
      <c r="O144" s="40">
        <f t="shared" si="98"/>
        <v>0</v>
      </c>
      <c r="P144" s="40">
        <f t="shared" si="98"/>
        <v>0</v>
      </c>
      <c r="Q144" s="40">
        <f t="shared" si="98"/>
        <v>0</v>
      </c>
      <c r="R144" s="40">
        <f t="shared" si="98"/>
        <v>0</v>
      </c>
      <c r="S144" s="40">
        <f t="shared" si="98"/>
        <v>0</v>
      </c>
      <c r="T144" s="40">
        <f t="shared" si="98"/>
        <v>0</v>
      </c>
      <c r="U144" s="40">
        <f t="shared" si="98"/>
        <v>0</v>
      </c>
      <c r="V144" s="40">
        <f t="shared" si="98"/>
        <v>0</v>
      </c>
      <c r="W144" s="40">
        <f t="shared" si="98"/>
        <v>0</v>
      </c>
      <c r="X144" s="40">
        <f t="shared" si="98"/>
        <v>0</v>
      </c>
      <c r="Y144" s="40">
        <f t="shared" si="98"/>
        <v>0</v>
      </c>
      <c r="Z144" s="40">
        <f t="shared" si="98"/>
        <v>0</v>
      </c>
      <c r="AA144" s="40">
        <f t="shared" si="98"/>
        <v>0</v>
      </c>
      <c r="AB144" s="40">
        <f t="shared" si="98"/>
        <v>0</v>
      </c>
      <c r="AC144" s="40">
        <f t="shared" si="98"/>
        <v>0</v>
      </c>
      <c r="AD144" s="40">
        <f t="shared" si="98"/>
        <v>0</v>
      </c>
      <c r="AE144" s="40">
        <f t="shared" si="98"/>
        <v>0</v>
      </c>
      <c r="AF144" s="40">
        <f t="shared" si="98"/>
        <v>0</v>
      </c>
      <c r="AG144" s="40">
        <f t="shared" si="98"/>
        <v>0</v>
      </c>
      <c r="AH144" s="40">
        <f t="shared" si="98"/>
        <v>0</v>
      </c>
      <c r="AI144" s="40">
        <f t="shared" si="98"/>
        <v>0</v>
      </c>
      <c r="AJ144" s="40">
        <f t="shared" si="98"/>
        <v>0</v>
      </c>
      <c r="AK144" s="40">
        <f t="shared" si="98"/>
        <v>0</v>
      </c>
      <c r="AL144" s="40">
        <f t="shared" si="98"/>
        <v>0</v>
      </c>
      <c r="AM144" s="40">
        <f t="shared" si="98"/>
        <v>0</v>
      </c>
      <c r="AN144" s="40">
        <f t="shared" si="98"/>
        <v>0</v>
      </c>
      <c r="AO144" s="40">
        <f t="shared" si="98"/>
        <v>0</v>
      </c>
      <c r="AP144" s="40">
        <f t="shared" si="98"/>
        <v>1836.4104404999998</v>
      </c>
      <c r="AQ144" s="40">
        <f t="shared" si="98"/>
        <v>84.909316499999875</v>
      </c>
      <c r="AR144" s="40">
        <f t="shared" si="98"/>
        <v>324.34594200000066</v>
      </c>
      <c r="AS144" s="40">
        <f t="shared" si="98"/>
        <v>-2.5579538487363607E-14</v>
      </c>
      <c r="AT144" s="40">
        <f t="shared" si="98"/>
        <v>495.16040699999957</v>
      </c>
      <c r="AU144" s="40">
        <f t="shared" si="98"/>
        <v>272.70000000000078</v>
      </c>
      <c r="AV144" s="40">
        <f t="shared" si="98"/>
        <v>293.14300949999921</v>
      </c>
      <c r="AW144" s="40">
        <f t="shared" si="98"/>
        <v>280.657467</v>
      </c>
      <c r="AX144" s="40">
        <f t="shared" si="98"/>
        <v>297.05096700000024</v>
      </c>
      <c r="AY144" s="60">
        <f t="shared" si="98"/>
        <v>279.83619000000027</v>
      </c>
      <c r="AZ144" s="40">
        <f t="shared" si="98"/>
        <v>294.33285449999892</v>
      </c>
      <c r="BA144" s="40">
        <f t="shared" si="98"/>
        <v>288.18089856</v>
      </c>
      <c r="BB144" s="40">
        <f t="shared" si="98"/>
        <v>290.76336936000001</v>
      </c>
      <c r="BC144" s="40">
        <f t="shared" si="98"/>
        <v>266.66353656000001</v>
      </c>
      <c r="BD144" s="40">
        <f t="shared" si="98"/>
        <v>295.32311496</v>
      </c>
      <c r="BE144" s="40">
        <f t="shared" si="98"/>
        <v>285.06969576</v>
      </c>
      <c r="BF144" s="40">
        <f t="shared" si="98"/>
        <v>367.85574371642792</v>
      </c>
      <c r="BG144" s="40">
        <f t="shared" si="98"/>
        <v>391.19455617893379</v>
      </c>
      <c r="BH144" s="40">
        <f t="shared" si="98"/>
        <v>400.92111014518326</v>
      </c>
      <c r="BI144" s="40">
        <f t="shared" si="98"/>
        <v>370.67326170187988</v>
      </c>
      <c r="BJ144" s="40">
        <f t="shared" si="98"/>
        <v>325.18900548833619</v>
      </c>
      <c r="BK144" s="40">
        <f t="shared" si="98"/>
        <v>184.32037825719698</v>
      </c>
      <c r="BL144" s="40">
        <f t="shared" si="98"/>
        <v>313.20538993307184</v>
      </c>
      <c r="BM144" s="40">
        <f t="shared" si="98"/>
        <v>134.99658088887406</v>
      </c>
      <c r="BN144" s="40">
        <f t="shared" si="98"/>
        <v>317.08508997590468</v>
      </c>
      <c r="BO144" s="40">
        <f t="shared" si="98"/>
        <v>160.16287512271325</v>
      </c>
      <c r="BP144" s="40">
        <f t="shared" si="98"/>
        <v>314.73315070544618</v>
      </c>
      <c r="BQ144" s="40">
        <f t="shared" si="98"/>
        <v>118.68435491095828</v>
      </c>
      <c r="BR144" s="40">
        <f t="shared" si="98"/>
        <v>317.53509481784329</v>
      </c>
      <c r="BS144" s="40">
        <f t="shared" si="98"/>
        <v>154.78213293045161</v>
      </c>
      <c r="BT144" s="40">
        <f t="shared" si="98"/>
        <v>314.63722161099651</v>
      </c>
      <c r="BU144" s="40">
        <f t="shared" si="98"/>
        <v>146.74079534643829</v>
      </c>
      <c r="BV144" s="40">
        <f t="shared" si="98"/>
        <v>328.17763801516332</v>
      </c>
      <c r="BW144" s="40">
        <f t="shared" si="98"/>
        <v>129.42268629203861</v>
      </c>
      <c r="BX144" s="40">
        <f t="shared" si="98"/>
        <v>362.60469412084183</v>
      </c>
      <c r="BY144" s="40">
        <f t="shared" si="98"/>
        <v>97.499853983241337</v>
      </c>
      <c r="BZ144" s="40">
        <f t="shared" si="98"/>
        <v>380.18513046162519</v>
      </c>
      <c r="CA144" s="40">
        <f t="shared" si="98"/>
        <v>96.086302835291491</v>
      </c>
      <c r="CB144" s="40">
        <f t="shared" si="98"/>
        <v>434.36455157789942</v>
      </c>
      <c r="CC144" s="40">
        <f t="shared" si="98"/>
        <v>48.531288429834831</v>
      </c>
      <c r="CD144" s="40">
        <f t="shared" si="98"/>
        <v>483.22673605231802</v>
      </c>
      <c r="CE144" s="40">
        <f t="shared" si="98"/>
        <v>159.58364585155536</v>
      </c>
      <c r="CF144" s="40">
        <f t="shared" si="98"/>
        <v>495.37960974250348</v>
      </c>
      <c r="CG144" s="40">
        <f t="shared" si="98"/>
        <v>2791.6326236425516</v>
      </c>
      <c r="CH144" s="40">
        <f t="shared" si="98"/>
        <v>2067.1883310141147</v>
      </c>
      <c r="CI144" s="40">
        <f t="shared" si="98"/>
        <v>1477.0166301678578</v>
      </c>
      <c r="CJ144" s="40">
        <f t="shared" si="98"/>
        <v>2.8349099805202247</v>
      </c>
      <c r="CK144" s="40">
        <f t="shared" si="98"/>
        <v>0</v>
      </c>
      <c r="CL144" s="40">
        <f t="shared" si="98"/>
        <v>0</v>
      </c>
      <c r="CM144" s="40">
        <f t="shared" si="98"/>
        <v>0</v>
      </c>
      <c r="CN144" s="40">
        <f t="shared" si="98"/>
        <v>0</v>
      </c>
      <c r="CO144" s="40">
        <f t="shared" si="98"/>
        <v>0</v>
      </c>
      <c r="CP144" s="40">
        <f t="shared" si="98"/>
        <v>0</v>
      </c>
      <c r="CQ144" s="40">
        <f t="shared" si="98"/>
        <v>0</v>
      </c>
      <c r="CR144" s="40">
        <f t="shared" si="98"/>
        <v>0</v>
      </c>
      <c r="CS144" s="40">
        <f t="shared" si="98"/>
        <v>0</v>
      </c>
      <c r="CT144" s="40">
        <f t="shared" si="98"/>
        <v>0</v>
      </c>
      <c r="CU144" s="40">
        <f t="shared" si="98"/>
        <v>0</v>
      </c>
      <c r="CV144" s="40">
        <f t="shared" si="98"/>
        <v>0</v>
      </c>
      <c r="CW144" s="40">
        <f t="shared" si="98"/>
        <v>0</v>
      </c>
      <c r="CX144" s="40">
        <f t="shared" si="98"/>
        <v>0</v>
      </c>
      <c r="CY144" s="40">
        <f t="shared" si="98"/>
        <v>0</v>
      </c>
      <c r="CZ144" s="40">
        <f t="shared" si="98"/>
        <v>0</v>
      </c>
      <c r="DA144" s="40">
        <f t="shared" si="98"/>
        <v>0</v>
      </c>
      <c r="DB144" s="40">
        <f t="shared" si="98"/>
        <v>0</v>
      </c>
      <c r="DC144" s="40">
        <f t="shared" si="98"/>
        <v>0</v>
      </c>
      <c r="DD144" s="40">
        <f t="shared" si="98"/>
        <v>0</v>
      </c>
      <c r="DE144" s="40">
        <f t="shared" si="98"/>
        <v>0</v>
      </c>
      <c r="DF144" s="40">
        <f t="shared" si="98"/>
        <v>0</v>
      </c>
      <c r="DG144" s="40">
        <f t="shared" si="98"/>
        <v>0</v>
      </c>
      <c r="DH144" s="40">
        <f t="shared" si="98"/>
        <v>0</v>
      </c>
      <c r="DI144" s="40">
        <f t="shared" si="98"/>
        <v>0</v>
      </c>
      <c r="DJ144" s="40">
        <f t="shared" si="98"/>
        <v>0</v>
      </c>
    </row>
    <row r="145" spans="2:114" ht="14.25" customHeight="1">
      <c r="B145" s="2" t="s">
        <v>100</v>
      </c>
      <c r="E145" s="31">
        <f t="shared" si="97"/>
        <v>14829.978782898012</v>
      </c>
      <c r="F145" s="1"/>
      <c r="G145" s="32">
        <f t="shared" ref="G145:DJ145" si="99">SUM(G137,G144)</f>
        <v>-4.5000000000000005E-2</v>
      </c>
      <c r="H145" s="32">
        <f t="shared" si="99"/>
        <v>71.182198799999995</v>
      </c>
      <c r="I145" s="32">
        <f t="shared" si="99"/>
        <v>0</v>
      </c>
      <c r="J145" s="32">
        <f t="shared" si="99"/>
        <v>0</v>
      </c>
      <c r="K145" s="32">
        <f t="shared" si="99"/>
        <v>0</v>
      </c>
      <c r="L145" s="32">
        <f t="shared" si="99"/>
        <v>0</v>
      </c>
      <c r="M145" s="32">
        <f t="shared" si="99"/>
        <v>0</v>
      </c>
      <c r="N145" s="32">
        <f t="shared" si="99"/>
        <v>0</v>
      </c>
      <c r="O145" s="32">
        <f t="shared" si="99"/>
        <v>0</v>
      </c>
      <c r="P145" s="32">
        <f t="shared" si="99"/>
        <v>0</v>
      </c>
      <c r="Q145" s="32">
        <f t="shared" si="99"/>
        <v>0</v>
      </c>
      <c r="R145" s="32">
        <f t="shared" si="99"/>
        <v>0</v>
      </c>
      <c r="S145" s="32">
        <f t="shared" si="99"/>
        <v>0</v>
      </c>
      <c r="T145" s="32">
        <f t="shared" si="99"/>
        <v>0</v>
      </c>
      <c r="U145" s="32">
        <f t="shared" si="99"/>
        <v>0</v>
      </c>
      <c r="V145" s="32">
        <f t="shared" si="99"/>
        <v>0</v>
      </c>
      <c r="W145" s="32">
        <f t="shared" si="99"/>
        <v>0</v>
      </c>
      <c r="X145" s="32">
        <f t="shared" si="99"/>
        <v>0</v>
      </c>
      <c r="Y145" s="32">
        <f t="shared" si="99"/>
        <v>0</v>
      </c>
      <c r="Z145" s="32">
        <f t="shared" si="99"/>
        <v>0</v>
      </c>
      <c r="AA145" s="32">
        <f t="shared" si="99"/>
        <v>0</v>
      </c>
      <c r="AB145" s="32">
        <f t="shared" si="99"/>
        <v>0</v>
      </c>
      <c r="AC145" s="32">
        <f t="shared" si="99"/>
        <v>0</v>
      </c>
      <c r="AD145" s="32">
        <f t="shared" si="99"/>
        <v>0</v>
      </c>
      <c r="AE145" s="32">
        <f t="shared" si="99"/>
        <v>0</v>
      </c>
      <c r="AF145" s="32">
        <f t="shared" si="99"/>
        <v>0</v>
      </c>
      <c r="AG145" s="32">
        <f t="shared" si="99"/>
        <v>-0.99270000000000003</v>
      </c>
      <c r="AH145" s="32">
        <f t="shared" si="99"/>
        <v>-819.89865000000009</v>
      </c>
      <c r="AI145" s="32">
        <f t="shared" si="99"/>
        <v>-753.28137900000002</v>
      </c>
      <c r="AJ145" s="32">
        <f t="shared" si="99"/>
        <v>-3194.0900415000006</v>
      </c>
      <c r="AK145" s="32">
        <f t="shared" si="99"/>
        <v>-43.894228499999997</v>
      </c>
      <c r="AL145" s="32">
        <f t="shared" si="99"/>
        <v>0</v>
      </c>
      <c r="AM145" s="32">
        <f t="shared" si="99"/>
        <v>0</v>
      </c>
      <c r="AN145" s="32">
        <f t="shared" si="99"/>
        <v>0</v>
      </c>
      <c r="AO145" s="32">
        <f t="shared" si="99"/>
        <v>0</v>
      </c>
      <c r="AP145" s="32">
        <f t="shared" si="99"/>
        <v>1836.4104404999998</v>
      </c>
      <c r="AQ145" s="32">
        <f t="shared" si="99"/>
        <v>84.909316499999875</v>
      </c>
      <c r="AR145" s="32">
        <f t="shared" si="99"/>
        <v>324.34594200000066</v>
      </c>
      <c r="AS145" s="32">
        <f t="shared" si="99"/>
        <v>-2.5579538487363607E-14</v>
      </c>
      <c r="AT145" s="32">
        <f t="shared" si="99"/>
        <v>495.16040699999957</v>
      </c>
      <c r="AU145" s="32">
        <f t="shared" si="99"/>
        <v>272.70000000000078</v>
      </c>
      <c r="AV145" s="32">
        <f t="shared" si="99"/>
        <v>293.14300949999921</v>
      </c>
      <c r="AW145" s="32">
        <f t="shared" si="99"/>
        <v>280.657467</v>
      </c>
      <c r="AX145" s="32">
        <f t="shared" si="99"/>
        <v>297.05096700000024</v>
      </c>
      <c r="AY145" s="56">
        <f t="shared" si="99"/>
        <v>279.83619000000027</v>
      </c>
      <c r="AZ145" s="32">
        <f t="shared" si="99"/>
        <v>294.33285449999892</v>
      </c>
      <c r="BA145" s="32">
        <f t="shared" si="99"/>
        <v>288.18089856</v>
      </c>
      <c r="BB145" s="32">
        <f t="shared" si="99"/>
        <v>290.76336936000001</v>
      </c>
      <c r="BC145" s="32">
        <f t="shared" si="99"/>
        <v>266.66353656000001</v>
      </c>
      <c r="BD145" s="32">
        <f t="shared" si="99"/>
        <v>295.32311496</v>
      </c>
      <c r="BE145" s="32">
        <f t="shared" si="99"/>
        <v>285.06969576</v>
      </c>
      <c r="BF145" s="32">
        <f t="shared" si="99"/>
        <v>367.85574371642792</v>
      </c>
      <c r="BG145" s="32">
        <f t="shared" si="99"/>
        <v>391.19455617893379</v>
      </c>
      <c r="BH145" s="32">
        <f t="shared" si="99"/>
        <v>400.92111014518326</v>
      </c>
      <c r="BI145" s="32">
        <f t="shared" si="99"/>
        <v>370.67326170187988</v>
      </c>
      <c r="BJ145" s="32">
        <f t="shared" si="99"/>
        <v>325.18900548833619</v>
      </c>
      <c r="BK145" s="32">
        <f t="shared" si="99"/>
        <v>184.32037825719698</v>
      </c>
      <c r="BL145" s="32">
        <f t="shared" si="99"/>
        <v>313.20538993307184</v>
      </c>
      <c r="BM145" s="32">
        <f t="shared" si="99"/>
        <v>134.99658088887406</v>
      </c>
      <c r="BN145" s="32">
        <f t="shared" si="99"/>
        <v>317.08508997590468</v>
      </c>
      <c r="BO145" s="32">
        <f t="shared" si="99"/>
        <v>160.16287512271325</v>
      </c>
      <c r="BP145" s="32">
        <f t="shared" si="99"/>
        <v>314.73315070544618</v>
      </c>
      <c r="BQ145" s="32">
        <f t="shared" si="99"/>
        <v>118.68435491095828</v>
      </c>
      <c r="BR145" s="32">
        <f t="shared" si="99"/>
        <v>317.53509481784329</v>
      </c>
      <c r="BS145" s="32">
        <f t="shared" si="99"/>
        <v>154.78213293045161</v>
      </c>
      <c r="BT145" s="32">
        <f t="shared" si="99"/>
        <v>314.63722161099651</v>
      </c>
      <c r="BU145" s="32">
        <f t="shared" si="99"/>
        <v>146.74079534643829</v>
      </c>
      <c r="BV145" s="32">
        <f t="shared" si="99"/>
        <v>328.17763801516332</v>
      </c>
      <c r="BW145" s="32">
        <f t="shared" si="99"/>
        <v>129.42268629203861</v>
      </c>
      <c r="BX145" s="32">
        <f t="shared" si="99"/>
        <v>362.60469412084183</v>
      </c>
      <c r="BY145" s="32">
        <f t="shared" si="99"/>
        <v>97.499853983241337</v>
      </c>
      <c r="BZ145" s="32">
        <f t="shared" si="99"/>
        <v>380.18513046162519</v>
      </c>
      <c r="CA145" s="32">
        <f t="shared" si="99"/>
        <v>96.086302835291491</v>
      </c>
      <c r="CB145" s="32">
        <f t="shared" si="99"/>
        <v>434.36455157789942</v>
      </c>
      <c r="CC145" s="32">
        <f t="shared" si="99"/>
        <v>48.531288429834831</v>
      </c>
      <c r="CD145" s="32">
        <f t="shared" si="99"/>
        <v>483.22673605231802</v>
      </c>
      <c r="CE145" s="32">
        <f t="shared" si="99"/>
        <v>159.58364585155536</v>
      </c>
      <c r="CF145" s="32">
        <f t="shared" si="99"/>
        <v>495.37960974250348</v>
      </c>
      <c r="CG145" s="32">
        <f t="shared" si="99"/>
        <v>2791.6326236425516</v>
      </c>
      <c r="CH145" s="32">
        <f t="shared" si="99"/>
        <v>2067.1883310141147</v>
      </c>
      <c r="CI145" s="32">
        <f t="shared" si="99"/>
        <v>1477.0166301678578</v>
      </c>
      <c r="CJ145" s="32">
        <f t="shared" si="99"/>
        <v>2.8349099805202247</v>
      </c>
      <c r="CK145" s="32">
        <f t="shared" si="99"/>
        <v>0</v>
      </c>
      <c r="CL145" s="32">
        <f t="shared" si="99"/>
        <v>0</v>
      </c>
      <c r="CM145" s="32">
        <f t="shared" si="99"/>
        <v>0</v>
      </c>
      <c r="CN145" s="32">
        <f t="shared" si="99"/>
        <v>0</v>
      </c>
      <c r="CO145" s="32">
        <f t="shared" si="99"/>
        <v>0</v>
      </c>
      <c r="CP145" s="32">
        <f t="shared" si="99"/>
        <v>0</v>
      </c>
      <c r="CQ145" s="32">
        <f t="shared" si="99"/>
        <v>0</v>
      </c>
      <c r="CR145" s="32">
        <f t="shared" si="99"/>
        <v>0</v>
      </c>
      <c r="CS145" s="32">
        <f t="shared" si="99"/>
        <v>0</v>
      </c>
      <c r="CT145" s="32">
        <f t="shared" si="99"/>
        <v>0</v>
      </c>
      <c r="CU145" s="32">
        <f t="shared" si="99"/>
        <v>0</v>
      </c>
      <c r="CV145" s="32">
        <f t="shared" si="99"/>
        <v>0</v>
      </c>
      <c r="CW145" s="32">
        <f t="shared" si="99"/>
        <v>0</v>
      </c>
      <c r="CX145" s="32">
        <f t="shared" si="99"/>
        <v>0</v>
      </c>
      <c r="CY145" s="32">
        <f t="shared" si="99"/>
        <v>0</v>
      </c>
      <c r="CZ145" s="32">
        <f t="shared" si="99"/>
        <v>0</v>
      </c>
      <c r="DA145" s="32">
        <f t="shared" si="99"/>
        <v>0</v>
      </c>
      <c r="DB145" s="32">
        <f t="shared" si="99"/>
        <v>0</v>
      </c>
      <c r="DC145" s="32">
        <f t="shared" si="99"/>
        <v>0</v>
      </c>
      <c r="DD145" s="32">
        <f t="shared" si="99"/>
        <v>0</v>
      </c>
      <c r="DE145" s="32">
        <f t="shared" si="99"/>
        <v>0</v>
      </c>
      <c r="DF145" s="32">
        <f t="shared" si="99"/>
        <v>0</v>
      </c>
      <c r="DG145" s="32">
        <f t="shared" si="99"/>
        <v>0</v>
      </c>
      <c r="DH145" s="32">
        <f t="shared" si="99"/>
        <v>0</v>
      </c>
      <c r="DI145" s="32">
        <f t="shared" si="99"/>
        <v>0</v>
      </c>
      <c r="DJ145" s="32">
        <f t="shared" si="99"/>
        <v>0</v>
      </c>
    </row>
    <row r="146" spans="2:114" ht="14.25" customHeight="1">
      <c r="B146" s="2" t="s">
        <v>101</v>
      </c>
      <c r="E146" s="29">
        <f t="shared" si="97"/>
        <v>-282.47320620000107</v>
      </c>
      <c r="F146" s="1"/>
      <c r="G146" s="40">
        <f t="shared" ref="G146:DJ146" si="100">IF(G$3&lt;$C$9,G145,0)</f>
        <v>-4.5000000000000005E-2</v>
      </c>
      <c r="H146" s="40">
        <f t="shared" si="100"/>
        <v>71.182198799999995</v>
      </c>
      <c r="I146" s="40">
        <f t="shared" si="100"/>
        <v>0</v>
      </c>
      <c r="J146" s="40">
        <f t="shared" si="100"/>
        <v>0</v>
      </c>
      <c r="K146" s="40">
        <f t="shared" si="100"/>
        <v>0</v>
      </c>
      <c r="L146" s="40">
        <f t="shared" si="100"/>
        <v>0</v>
      </c>
      <c r="M146" s="40">
        <f t="shared" si="100"/>
        <v>0</v>
      </c>
      <c r="N146" s="40">
        <f t="shared" si="100"/>
        <v>0</v>
      </c>
      <c r="O146" s="40">
        <f t="shared" si="100"/>
        <v>0</v>
      </c>
      <c r="P146" s="40">
        <f t="shared" si="100"/>
        <v>0</v>
      </c>
      <c r="Q146" s="40">
        <f t="shared" si="100"/>
        <v>0</v>
      </c>
      <c r="R146" s="40">
        <f t="shared" si="100"/>
        <v>0</v>
      </c>
      <c r="S146" s="40">
        <f t="shared" si="100"/>
        <v>0</v>
      </c>
      <c r="T146" s="40">
        <f t="shared" si="100"/>
        <v>0</v>
      </c>
      <c r="U146" s="40">
        <f t="shared" si="100"/>
        <v>0</v>
      </c>
      <c r="V146" s="40">
        <f t="shared" si="100"/>
        <v>0</v>
      </c>
      <c r="W146" s="40">
        <f t="shared" si="100"/>
        <v>0</v>
      </c>
      <c r="X146" s="40">
        <f t="shared" si="100"/>
        <v>0</v>
      </c>
      <c r="Y146" s="40">
        <f t="shared" si="100"/>
        <v>0</v>
      </c>
      <c r="Z146" s="40">
        <f t="shared" si="100"/>
        <v>0</v>
      </c>
      <c r="AA146" s="40">
        <f t="shared" si="100"/>
        <v>0</v>
      </c>
      <c r="AB146" s="40">
        <f t="shared" si="100"/>
        <v>0</v>
      </c>
      <c r="AC146" s="40">
        <f t="shared" si="100"/>
        <v>0</v>
      </c>
      <c r="AD146" s="40">
        <f t="shared" si="100"/>
        <v>0</v>
      </c>
      <c r="AE146" s="40">
        <f t="shared" si="100"/>
        <v>0</v>
      </c>
      <c r="AF146" s="40">
        <f t="shared" si="100"/>
        <v>0</v>
      </c>
      <c r="AG146" s="40">
        <f t="shared" si="100"/>
        <v>-0.99270000000000003</v>
      </c>
      <c r="AH146" s="40">
        <f t="shared" si="100"/>
        <v>-819.89865000000009</v>
      </c>
      <c r="AI146" s="40">
        <f t="shared" si="100"/>
        <v>-753.28137900000002</v>
      </c>
      <c r="AJ146" s="40">
        <f t="shared" si="100"/>
        <v>-3194.0900415000006</v>
      </c>
      <c r="AK146" s="40">
        <f t="shared" si="100"/>
        <v>-43.894228499999997</v>
      </c>
      <c r="AL146" s="40">
        <f t="shared" si="100"/>
        <v>0</v>
      </c>
      <c r="AM146" s="40">
        <f t="shared" si="100"/>
        <v>0</v>
      </c>
      <c r="AN146" s="40">
        <f t="shared" si="100"/>
        <v>0</v>
      </c>
      <c r="AO146" s="40">
        <f t="shared" si="100"/>
        <v>0</v>
      </c>
      <c r="AP146" s="40">
        <f t="shared" si="100"/>
        <v>1836.4104404999998</v>
      </c>
      <c r="AQ146" s="40">
        <f t="shared" si="100"/>
        <v>84.909316499999875</v>
      </c>
      <c r="AR146" s="40">
        <f t="shared" si="100"/>
        <v>324.34594200000066</v>
      </c>
      <c r="AS146" s="40">
        <f t="shared" si="100"/>
        <v>-2.5579538487363607E-14</v>
      </c>
      <c r="AT146" s="40">
        <f t="shared" si="100"/>
        <v>495.16040699999957</v>
      </c>
      <c r="AU146" s="40">
        <f t="shared" si="100"/>
        <v>272.70000000000078</v>
      </c>
      <c r="AV146" s="40">
        <f t="shared" si="100"/>
        <v>293.14300949999921</v>
      </c>
      <c r="AW146" s="40">
        <f t="shared" si="100"/>
        <v>280.657467</v>
      </c>
      <c r="AX146" s="40">
        <f t="shared" si="100"/>
        <v>297.05096700000024</v>
      </c>
      <c r="AY146" s="60">
        <f t="shared" si="100"/>
        <v>279.83619000000027</v>
      </c>
      <c r="AZ146" s="40">
        <f t="shared" si="100"/>
        <v>294.33285449999892</v>
      </c>
      <c r="BA146" s="40">
        <f t="shared" si="100"/>
        <v>0</v>
      </c>
      <c r="BB146" s="40">
        <f t="shared" si="100"/>
        <v>0</v>
      </c>
      <c r="BC146" s="40">
        <f t="shared" si="100"/>
        <v>0</v>
      </c>
      <c r="BD146" s="40">
        <f t="shared" si="100"/>
        <v>0</v>
      </c>
      <c r="BE146" s="40">
        <f t="shared" si="100"/>
        <v>0</v>
      </c>
      <c r="BF146" s="40">
        <f t="shared" si="100"/>
        <v>0</v>
      </c>
      <c r="BG146" s="40">
        <f t="shared" si="100"/>
        <v>0</v>
      </c>
      <c r="BH146" s="40">
        <f t="shared" si="100"/>
        <v>0</v>
      </c>
      <c r="BI146" s="40">
        <f t="shared" si="100"/>
        <v>0</v>
      </c>
      <c r="BJ146" s="40">
        <f t="shared" si="100"/>
        <v>0</v>
      </c>
      <c r="BK146" s="40">
        <f t="shared" si="100"/>
        <v>0</v>
      </c>
      <c r="BL146" s="40">
        <f t="shared" si="100"/>
        <v>0</v>
      </c>
      <c r="BM146" s="40">
        <f t="shared" si="100"/>
        <v>0</v>
      </c>
      <c r="BN146" s="40">
        <f t="shared" si="100"/>
        <v>0</v>
      </c>
      <c r="BO146" s="40">
        <f t="shared" si="100"/>
        <v>0</v>
      </c>
      <c r="BP146" s="40">
        <f t="shared" si="100"/>
        <v>0</v>
      </c>
      <c r="BQ146" s="40">
        <f t="shared" si="100"/>
        <v>0</v>
      </c>
      <c r="BR146" s="40">
        <f t="shared" si="100"/>
        <v>0</v>
      </c>
      <c r="BS146" s="40">
        <f t="shared" si="100"/>
        <v>0</v>
      </c>
      <c r="BT146" s="40">
        <f t="shared" si="100"/>
        <v>0</v>
      </c>
      <c r="BU146" s="40">
        <f t="shared" si="100"/>
        <v>0</v>
      </c>
      <c r="BV146" s="40">
        <f t="shared" si="100"/>
        <v>0</v>
      </c>
      <c r="BW146" s="40">
        <f t="shared" si="100"/>
        <v>0</v>
      </c>
      <c r="BX146" s="40">
        <f t="shared" si="100"/>
        <v>0</v>
      </c>
      <c r="BY146" s="40">
        <f t="shared" si="100"/>
        <v>0</v>
      </c>
      <c r="BZ146" s="40">
        <f t="shared" si="100"/>
        <v>0</v>
      </c>
      <c r="CA146" s="40">
        <f t="shared" si="100"/>
        <v>0</v>
      </c>
      <c r="CB146" s="40">
        <f t="shared" si="100"/>
        <v>0</v>
      </c>
      <c r="CC146" s="40">
        <f t="shared" si="100"/>
        <v>0</v>
      </c>
      <c r="CD146" s="40">
        <f t="shared" si="100"/>
        <v>0</v>
      </c>
      <c r="CE146" s="40">
        <f t="shared" si="100"/>
        <v>0</v>
      </c>
      <c r="CF146" s="40">
        <f t="shared" si="100"/>
        <v>0</v>
      </c>
      <c r="CG146" s="40">
        <f t="shared" si="100"/>
        <v>0</v>
      </c>
      <c r="CH146" s="40">
        <f t="shared" si="100"/>
        <v>0</v>
      </c>
      <c r="CI146" s="40">
        <f t="shared" si="100"/>
        <v>0</v>
      </c>
      <c r="CJ146" s="40">
        <f t="shared" si="100"/>
        <v>0</v>
      </c>
      <c r="CK146" s="40">
        <f t="shared" si="100"/>
        <v>0</v>
      </c>
      <c r="CL146" s="40">
        <f t="shared" si="100"/>
        <v>0</v>
      </c>
      <c r="CM146" s="40">
        <f t="shared" si="100"/>
        <v>0</v>
      </c>
      <c r="CN146" s="40">
        <f t="shared" si="100"/>
        <v>0</v>
      </c>
      <c r="CO146" s="40">
        <f t="shared" si="100"/>
        <v>0</v>
      </c>
      <c r="CP146" s="40">
        <f t="shared" si="100"/>
        <v>0</v>
      </c>
      <c r="CQ146" s="40">
        <f t="shared" si="100"/>
        <v>0</v>
      </c>
      <c r="CR146" s="40">
        <f t="shared" si="100"/>
        <v>0</v>
      </c>
      <c r="CS146" s="40">
        <f t="shared" si="100"/>
        <v>0</v>
      </c>
      <c r="CT146" s="40">
        <f t="shared" si="100"/>
        <v>0</v>
      </c>
      <c r="CU146" s="40">
        <f t="shared" si="100"/>
        <v>0</v>
      </c>
      <c r="CV146" s="40">
        <f t="shared" si="100"/>
        <v>0</v>
      </c>
      <c r="CW146" s="40">
        <f t="shared" si="100"/>
        <v>0</v>
      </c>
      <c r="CX146" s="40">
        <f t="shared" si="100"/>
        <v>0</v>
      </c>
      <c r="CY146" s="40">
        <f t="shared" si="100"/>
        <v>0</v>
      </c>
      <c r="CZ146" s="40">
        <f t="shared" si="100"/>
        <v>0</v>
      </c>
      <c r="DA146" s="40">
        <f t="shared" si="100"/>
        <v>0</v>
      </c>
      <c r="DB146" s="40">
        <f t="shared" si="100"/>
        <v>0</v>
      </c>
      <c r="DC146" s="40">
        <f t="shared" si="100"/>
        <v>0</v>
      </c>
      <c r="DD146" s="40">
        <f t="shared" si="100"/>
        <v>0</v>
      </c>
      <c r="DE146" s="40">
        <f t="shared" si="100"/>
        <v>0</v>
      </c>
      <c r="DF146" s="40">
        <f t="shared" si="100"/>
        <v>0</v>
      </c>
      <c r="DG146" s="40">
        <f t="shared" si="100"/>
        <v>0</v>
      </c>
      <c r="DH146" s="40">
        <f t="shared" si="100"/>
        <v>0</v>
      </c>
      <c r="DI146" s="40">
        <f t="shared" si="100"/>
        <v>0</v>
      </c>
      <c r="DJ146" s="40">
        <f t="shared" si="100"/>
        <v>0</v>
      </c>
    </row>
    <row r="147" spans="2:114" ht="14.25" customHeight="1">
      <c r="E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row>
    <row r="148" spans="2:114" ht="14.25" customHeight="1">
      <c r="B148" s="2" t="s">
        <v>102</v>
      </c>
      <c r="C148" s="1"/>
      <c r="D148" s="1"/>
      <c r="E148" s="29">
        <f t="shared" ref="E148:E150" si="101">SUM(G148:DJ148)</f>
        <v>19828.800325499396</v>
      </c>
      <c r="F148" s="1"/>
      <c r="G148" s="40">
        <f t="shared" ref="G148:DJ148" si="102">G144+G140</f>
        <v>0</v>
      </c>
      <c r="H148" s="40">
        <f t="shared" si="102"/>
        <v>71.182198799999995</v>
      </c>
      <c r="I148" s="40">
        <f t="shared" si="102"/>
        <v>0</v>
      </c>
      <c r="J148" s="40">
        <f t="shared" si="102"/>
        <v>0</v>
      </c>
      <c r="K148" s="40">
        <f t="shared" si="102"/>
        <v>0</v>
      </c>
      <c r="L148" s="40">
        <f t="shared" si="102"/>
        <v>0</v>
      </c>
      <c r="M148" s="40">
        <f t="shared" si="102"/>
        <v>0</v>
      </c>
      <c r="N148" s="40">
        <f t="shared" si="102"/>
        <v>0</v>
      </c>
      <c r="O148" s="40">
        <f t="shared" si="102"/>
        <v>0</v>
      </c>
      <c r="P148" s="40">
        <f t="shared" si="102"/>
        <v>0</v>
      </c>
      <c r="Q148" s="40">
        <f t="shared" si="102"/>
        <v>0</v>
      </c>
      <c r="R148" s="40">
        <f t="shared" si="102"/>
        <v>0</v>
      </c>
      <c r="S148" s="40">
        <f t="shared" si="102"/>
        <v>0</v>
      </c>
      <c r="T148" s="40">
        <f t="shared" si="102"/>
        <v>0</v>
      </c>
      <c r="U148" s="40">
        <f t="shared" si="102"/>
        <v>0</v>
      </c>
      <c r="V148" s="40">
        <f t="shared" si="102"/>
        <v>0</v>
      </c>
      <c r="W148" s="40">
        <f t="shared" si="102"/>
        <v>0</v>
      </c>
      <c r="X148" s="40">
        <f t="shared" si="102"/>
        <v>0</v>
      </c>
      <c r="Y148" s="40">
        <f t="shared" si="102"/>
        <v>5.0125000000000002</v>
      </c>
      <c r="Z148" s="40">
        <f t="shared" si="102"/>
        <v>0</v>
      </c>
      <c r="AA148" s="40">
        <f t="shared" si="102"/>
        <v>0</v>
      </c>
      <c r="AB148" s="40">
        <f t="shared" si="102"/>
        <v>0</v>
      </c>
      <c r="AC148" s="40">
        <f t="shared" si="102"/>
        <v>0</v>
      </c>
      <c r="AD148" s="40">
        <f t="shared" si="102"/>
        <v>0</v>
      </c>
      <c r="AE148" s="40">
        <f t="shared" si="102"/>
        <v>0</v>
      </c>
      <c r="AF148" s="40">
        <f t="shared" si="102"/>
        <v>0</v>
      </c>
      <c r="AG148" s="40">
        <f t="shared" si="102"/>
        <v>0</v>
      </c>
      <c r="AH148" s="40">
        <f t="shared" si="102"/>
        <v>0</v>
      </c>
      <c r="AI148" s="40">
        <f t="shared" si="102"/>
        <v>0</v>
      </c>
      <c r="AJ148" s="40">
        <f t="shared" si="102"/>
        <v>0</v>
      </c>
      <c r="AK148" s="40">
        <f t="shared" si="102"/>
        <v>5.0429999999999993</v>
      </c>
      <c r="AL148" s="40">
        <f t="shared" si="102"/>
        <v>0</v>
      </c>
      <c r="AM148" s="40">
        <f t="shared" si="102"/>
        <v>5.1690749999999985</v>
      </c>
      <c r="AN148" s="40">
        <f t="shared" si="102"/>
        <v>0</v>
      </c>
      <c r="AO148" s="40">
        <f t="shared" si="102"/>
        <v>5.2983018749999982</v>
      </c>
      <c r="AP148" s="40">
        <f t="shared" si="102"/>
        <v>1836.4104404999998</v>
      </c>
      <c r="AQ148" s="40">
        <f t="shared" si="102"/>
        <v>90.34007592187487</v>
      </c>
      <c r="AR148" s="40">
        <f t="shared" si="102"/>
        <v>324.34594200000066</v>
      </c>
      <c r="AS148" s="40">
        <f t="shared" si="102"/>
        <v>5.5665284074218464</v>
      </c>
      <c r="AT148" s="40">
        <f t="shared" si="102"/>
        <v>495.16040699999957</v>
      </c>
      <c r="AU148" s="40">
        <f t="shared" si="102"/>
        <v>278.40569161760823</v>
      </c>
      <c r="AV148" s="40">
        <f t="shared" si="102"/>
        <v>293.14300949999921</v>
      </c>
      <c r="AW148" s="40">
        <f t="shared" si="102"/>
        <v>286.5058009080476</v>
      </c>
      <c r="AX148" s="40">
        <f t="shared" si="102"/>
        <v>297.05096700000024</v>
      </c>
      <c r="AY148" s="60">
        <f t="shared" si="102"/>
        <v>285.83073225574907</v>
      </c>
      <c r="AZ148" s="40">
        <f t="shared" si="102"/>
        <v>294.33285449999892</v>
      </c>
      <c r="BA148" s="40">
        <f t="shared" si="102"/>
        <v>294.32530437214251</v>
      </c>
      <c r="BB148" s="40">
        <f t="shared" si="102"/>
        <v>290.76336936000001</v>
      </c>
      <c r="BC148" s="40">
        <f t="shared" si="102"/>
        <v>272.96155251744608</v>
      </c>
      <c r="BD148" s="40">
        <f t="shared" si="102"/>
        <v>295.32311496</v>
      </c>
      <c r="BE148" s="40">
        <f t="shared" si="102"/>
        <v>291.52516211638221</v>
      </c>
      <c r="BF148" s="40">
        <f t="shared" si="102"/>
        <v>367.85574371642792</v>
      </c>
      <c r="BG148" s="40">
        <f t="shared" si="102"/>
        <v>397.81140919422558</v>
      </c>
      <c r="BH148" s="40">
        <f t="shared" si="102"/>
        <v>400.92111014518326</v>
      </c>
      <c r="BI148" s="40">
        <f t="shared" si="102"/>
        <v>377.45553604255394</v>
      </c>
      <c r="BJ148" s="40">
        <f t="shared" si="102"/>
        <v>325.18900548833619</v>
      </c>
      <c r="BK148" s="40">
        <f t="shared" si="102"/>
        <v>191.27220945638791</v>
      </c>
      <c r="BL148" s="40">
        <f t="shared" si="102"/>
        <v>313.20538993307184</v>
      </c>
      <c r="BM148" s="40">
        <f t="shared" si="102"/>
        <v>142.12220786804477</v>
      </c>
      <c r="BN148" s="40">
        <f t="shared" si="102"/>
        <v>317.08508997590468</v>
      </c>
      <c r="BO148" s="40">
        <f t="shared" si="102"/>
        <v>167.46664277636322</v>
      </c>
      <c r="BP148" s="40">
        <f t="shared" si="102"/>
        <v>314.73315070544618</v>
      </c>
      <c r="BQ148" s="40">
        <f t="shared" si="102"/>
        <v>126.17071675594948</v>
      </c>
      <c r="BR148" s="40">
        <f t="shared" si="102"/>
        <v>317.53509481784329</v>
      </c>
      <c r="BS148" s="40">
        <f t="shared" si="102"/>
        <v>162.45565382156761</v>
      </c>
      <c r="BT148" s="40">
        <f t="shared" si="102"/>
        <v>314.63722161099651</v>
      </c>
      <c r="BU148" s="40">
        <f t="shared" si="102"/>
        <v>154.60615425983218</v>
      </c>
      <c r="BV148" s="40">
        <f t="shared" si="102"/>
        <v>328.17763801516332</v>
      </c>
      <c r="BW148" s="40">
        <f t="shared" si="102"/>
        <v>137.48467917826736</v>
      </c>
      <c r="BX148" s="40">
        <f t="shared" si="102"/>
        <v>362.60469412084183</v>
      </c>
      <c r="BY148" s="40">
        <f t="shared" si="102"/>
        <v>105.7633966916258</v>
      </c>
      <c r="BZ148" s="40">
        <f t="shared" si="102"/>
        <v>380.18513046162519</v>
      </c>
      <c r="CA148" s="40">
        <f t="shared" si="102"/>
        <v>104.55643411138556</v>
      </c>
      <c r="CB148" s="40">
        <f t="shared" si="102"/>
        <v>434.36455157789942</v>
      </c>
      <c r="CC148" s="40">
        <f t="shared" si="102"/>
        <v>57.21317298783125</v>
      </c>
      <c r="CD148" s="40">
        <f t="shared" si="102"/>
        <v>483.22673605231802</v>
      </c>
      <c r="CE148" s="40">
        <f t="shared" si="102"/>
        <v>168.48257752350167</v>
      </c>
      <c r="CF148" s="40">
        <f t="shared" si="102"/>
        <v>495.37960974250348</v>
      </c>
      <c r="CG148" s="40">
        <f t="shared" si="102"/>
        <v>2800.7540286062967</v>
      </c>
      <c r="CH148" s="40">
        <f t="shared" si="102"/>
        <v>2067.1883310141147</v>
      </c>
      <c r="CI148" s="40">
        <f t="shared" si="102"/>
        <v>1486.3660702556963</v>
      </c>
      <c r="CJ148" s="40">
        <f t="shared" si="102"/>
        <v>2.8349099805202247</v>
      </c>
      <c r="CK148" s="40">
        <f t="shared" si="102"/>
        <v>0</v>
      </c>
      <c r="CL148" s="40">
        <f t="shared" si="102"/>
        <v>0</v>
      </c>
      <c r="CM148" s="40">
        <f t="shared" si="102"/>
        <v>0</v>
      </c>
      <c r="CN148" s="40">
        <f t="shared" si="102"/>
        <v>0</v>
      </c>
      <c r="CO148" s="40">
        <f t="shared" si="102"/>
        <v>0</v>
      </c>
      <c r="CP148" s="40">
        <f t="shared" si="102"/>
        <v>0</v>
      </c>
      <c r="CQ148" s="40">
        <f t="shared" si="102"/>
        <v>0</v>
      </c>
      <c r="CR148" s="40">
        <f t="shared" si="102"/>
        <v>0</v>
      </c>
      <c r="CS148" s="40">
        <f t="shared" si="102"/>
        <v>0</v>
      </c>
      <c r="CT148" s="40">
        <f t="shared" si="102"/>
        <v>0</v>
      </c>
      <c r="CU148" s="40">
        <f t="shared" si="102"/>
        <v>0</v>
      </c>
      <c r="CV148" s="40">
        <f t="shared" si="102"/>
        <v>0</v>
      </c>
      <c r="CW148" s="40">
        <f t="shared" si="102"/>
        <v>0</v>
      </c>
      <c r="CX148" s="40">
        <f t="shared" si="102"/>
        <v>0</v>
      </c>
      <c r="CY148" s="40">
        <f t="shared" si="102"/>
        <v>0</v>
      </c>
      <c r="CZ148" s="40">
        <f t="shared" si="102"/>
        <v>0</v>
      </c>
      <c r="DA148" s="40">
        <f t="shared" si="102"/>
        <v>0</v>
      </c>
      <c r="DB148" s="40">
        <f t="shared" si="102"/>
        <v>0</v>
      </c>
      <c r="DC148" s="40">
        <f t="shared" si="102"/>
        <v>0</v>
      </c>
      <c r="DD148" s="40">
        <f t="shared" si="102"/>
        <v>0</v>
      </c>
      <c r="DE148" s="40">
        <f t="shared" si="102"/>
        <v>0</v>
      </c>
      <c r="DF148" s="40">
        <f t="shared" si="102"/>
        <v>0</v>
      </c>
      <c r="DG148" s="40">
        <f t="shared" si="102"/>
        <v>0</v>
      </c>
      <c r="DH148" s="40">
        <f t="shared" si="102"/>
        <v>0</v>
      </c>
      <c r="DI148" s="40">
        <f t="shared" si="102"/>
        <v>0</v>
      </c>
      <c r="DJ148" s="40">
        <f t="shared" si="102"/>
        <v>0</v>
      </c>
    </row>
    <row r="149" spans="2:114" ht="14.25" customHeight="1">
      <c r="B149" s="2" t="s">
        <v>103</v>
      </c>
      <c r="E149" s="31">
        <f t="shared" si="101"/>
        <v>15016.598326499396</v>
      </c>
      <c r="F149" s="1"/>
      <c r="G149" s="32">
        <f t="shared" ref="G149:DJ149" si="103">G145+G140</f>
        <v>-4.5000000000000005E-2</v>
      </c>
      <c r="H149" s="32">
        <f t="shared" si="103"/>
        <v>71.182198799999995</v>
      </c>
      <c r="I149" s="32">
        <f t="shared" si="103"/>
        <v>0</v>
      </c>
      <c r="J149" s="32">
        <f t="shared" si="103"/>
        <v>0</v>
      </c>
      <c r="K149" s="32">
        <f t="shared" si="103"/>
        <v>0</v>
      </c>
      <c r="L149" s="32">
        <f t="shared" si="103"/>
        <v>0</v>
      </c>
      <c r="M149" s="32">
        <f t="shared" si="103"/>
        <v>0</v>
      </c>
      <c r="N149" s="32">
        <f t="shared" si="103"/>
        <v>0</v>
      </c>
      <c r="O149" s="32">
        <f t="shared" si="103"/>
        <v>0</v>
      </c>
      <c r="P149" s="32">
        <f t="shared" si="103"/>
        <v>0</v>
      </c>
      <c r="Q149" s="32">
        <f t="shared" si="103"/>
        <v>0</v>
      </c>
      <c r="R149" s="32">
        <f t="shared" si="103"/>
        <v>0</v>
      </c>
      <c r="S149" s="32">
        <f t="shared" si="103"/>
        <v>0</v>
      </c>
      <c r="T149" s="32">
        <f t="shared" si="103"/>
        <v>0</v>
      </c>
      <c r="U149" s="32">
        <f t="shared" si="103"/>
        <v>0</v>
      </c>
      <c r="V149" s="32">
        <f t="shared" si="103"/>
        <v>0</v>
      </c>
      <c r="W149" s="32">
        <f t="shared" si="103"/>
        <v>0</v>
      </c>
      <c r="X149" s="32">
        <f t="shared" si="103"/>
        <v>0</v>
      </c>
      <c r="Y149" s="32">
        <f t="shared" si="103"/>
        <v>5.0125000000000002</v>
      </c>
      <c r="Z149" s="32">
        <f t="shared" si="103"/>
        <v>0</v>
      </c>
      <c r="AA149" s="32">
        <f t="shared" si="103"/>
        <v>0</v>
      </c>
      <c r="AB149" s="32">
        <f t="shared" si="103"/>
        <v>0</v>
      </c>
      <c r="AC149" s="32">
        <f t="shared" si="103"/>
        <v>0</v>
      </c>
      <c r="AD149" s="32">
        <f t="shared" si="103"/>
        <v>0</v>
      </c>
      <c r="AE149" s="32">
        <f t="shared" si="103"/>
        <v>0</v>
      </c>
      <c r="AF149" s="32">
        <f t="shared" si="103"/>
        <v>0</v>
      </c>
      <c r="AG149" s="32">
        <f t="shared" si="103"/>
        <v>-0.99270000000000003</v>
      </c>
      <c r="AH149" s="32">
        <f t="shared" si="103"/>
        <v>-819.89865000000009</v>
      </c>
      <c r="AI149" s="32">
        <f t="shared" si="103"/>
        <v>-753.28137900000002</v>
      </c>
      <c r="AJ149" s="32">
        <f t="shared" si="103"/>
        <v>-3194.0900415000006</v>
      </c>
      <c r="AK149" s="32">
        <f t="shared" si="103"/>
        <v>-38.851228499999998</v>
      </c>
      <c r="AL149" s="32">
        <f t="shared" si="103"/>
        <v>0</v>
      </c>
      <c r="AM149" s="32">
        <f t="shared" si="103"/>
        <v>5.1690749999999985</v>
      </c>
      <c r="AN149" s="32">
        <f t="shared" si="103"/>
        <v>0</v>
      </c>
      <c r="AO149" s="32">
        <f t="shared" si="103"/>
        <v>5.2983018749999982</v>
      </c>
      <c r="AP149" s="32">
        <f t="shared" si="103"/>
        <v>1836.4104404999998</v>
      </c>
      <c r="AQ149" s="32">
        <f t="shared" si="103"/>
        <v>90.34007592187487</v>
      </c>
      <c r="AR149" s="32">
        <f t="shared" si="103"/>
        <v>324.34594200000066</v>
      </c>
      <c r="AS149" s="32">
        <f t="shared" si="103"/>
        <v>5.5665284074218464</v>
      </c>
      <c r="AT149" s="32">
        <f t="shared" si="103"/>
        <v>495.16040699999957</v>
      </c>
      <c r="AU149" s="32">
        <f t="shared" si="103"/>
        <v>278.40569161760823</v>
      </c>
      <c r="AV149" s="32">
        <f t="shared" si="103"/>
        <v>293.14300949999921</v>
      </c>
      <c r="AW149" s="32">
        <f t="shared" si="103"/>
        <v>286.5058009080476</v>
      </c>
      <c r="AX149" s="32">
        <f t="shared" si="103"/>
        <v>297.05096700000024</v>
      </c>
      <c r="AY149" s="56">
        <f t="shared" si="103"/>
        <v>285.83073225574907</v>
      </c>
      <c r="AZ149" s="32">
        <f t="shared" si="103"/>
        <v>294.33285449999892</v>
      </c>
      <c r="BA149" s="32">
        <f t="shared" si="103"/>
        <v>294.32530437214251</v>
      </c>
      <c r="BB149" s="32">
        <f t="shared" si="103"/>
        <v>290.76336936000001</v>
      </c>
      <c r="BC149" s="32">
        <f t="shared" si="103"/>
        <v>272.96155251744608</v>
      </c>
      <c r="BD149" s="32">
        <f t="shared" si="103"/>
        <v>295.32311496</v>
      </c>
      <c r="BE149" s="32">
        <f t="shared" si="103"/>
        <v>291.52516211638221</v>
      </c>
      <c r="BF149" s="32">
        <f t="shared" si="103"/>
        <v>367.85574371642792</v>
      </c>
      <c r="BG149" s="32">
        <f t="shared" si="103"/>
        <v>397.81140919422558</v>
      </c>
      <c r="BH149" s="32">
        <f t="shared" si="103"/>
        <v>400.92111014518326</v>
      </c>
      <c r="BI149" s="32">
        <f t="shared" si="103"/>
        <v>377.45553604255394</v>
      </c>
      <c r="BJ149" s="32">
        <f t="shared" si="103"/>
        <v>325.18900548833619</v>
      </c>
      <c r="BK149" s="32">
        <f t="shared" si="103"/>
        <v>191.27220945638791</v>
      </c>
      <c r="BL149" s="32">
        <f t="shared" si="103"/>
        <v>313.20538993307184</v>
      </c>
      <c r="BM149" s="32">
        <f t="shared" si="103"/>
        <v>142.12220786804477</v>
      </c>
      <c r="BN149" s="32">
        <f t="shared" si="103"/>
        <v>317.08508997590468</v>
      </c>
      <c r="BO149" s="32">
        <f t="shared" si="103"/>
        <v>167.46664277636322</v>
      </c>
      <c r="BP149" s="32">
        <f t="shared" si="103"/>
        <v>314.73315070544618</v>
      </c>
      <c r="BQ149" s="32">
        <f t="shared" si="103"/>
        <v>126.17071675594948</v>
      </c>
      <c r="BR149" s="32">
        <f t="shared" si="103"/>
        <v>317.53509481784329</v>
      </c>
      <c r="BS149" s="32">
        <f t="shared" si="103"/>
        <v>162.45565382156761</v>
      </c>
      <c r="BT149" s="32">
        <f t="shared" si="103"/>
        <v>314.63722161099651</v>
      </c>
      <c r="BU149" s="32">
        <f t="shared" si="103"/>
        <v>154.60615425983218</v>
      </c>
      <c r="BV149" s="32">
        <f t="shared" si="103"/>
        <v>328.17763801516332</v>
      </c>
      <c r="BW149" s="32">
        <f t="shared" si="103"/>
        <v>137.48467917826736</v>
      </c>
      <c r="BX149" s="32">
        <f t="shared" si="103"/>
        <v>362.60469412084183</v>
      </c>
      <c r="BY149" s="32">
        <f t="shared" si="103"/>
        <v>105.7633966916258</v>
      </c>
      <c r="BZ149" s="32">
        <f t="shared" si="103"/>
        <v>380.18513046162519</v>
      </c>
      <c r="CA149" s="32">
        <f t="shared" si="103"/>
        <v>104.55643411138556</v>
      </c>
      <c r="CB149" s="32">
        <f t="shared" si="103"/>
        <v>434.36455157789942</v>
      </c>
      <c r="CC149" s="32">
        <f t="shared" si="103"/>
        <v>57.21317298783125</v>
      </c>
      <c r="CD149" s="32">
        <f t="shared" si="103"/>
        <v>483.22673605231802</v>
      </c>
      <c r="CE149" s="32">
        <f t="shared" si="103"/>
        <v>168.48257752350167</v>
      </c>
      <c r="CF149" s="32">
        <f t="shared" si="103"/>
        <v>495.37960974250348</v>
      </c>
      <c r="CG149" s="32">
        <f t="shared" si="103"/>
        <v>2800.7540286062967</v>
      </c>
      <c r="CH149" s="32">
        <f t="shared" si="103"/>
        <v>2067.1883310141147</v>
      </c>
      <c r="CI149" s="32">
        <f t="shared" si="103"/>
        <v>1486.3660702556963</v>
      </c>
      <c r="CJ149" s="32">
        <f t="shared" si="103"/>
        <v>2.8349099805202247</v>
      </c>
      <c r="CK149" s="32">
        <f t="shared" si="103"/>
        <v>0</v>
      </c>
      <c r="CL149" s="32">
        <f t="shared" si="103"/>
        <v>0</v>
      </c>
      <c r="CM149" s="32">
        <f t="shared" si="103"/>
        <v>0</v>
      </c>
      <c r="CN149" s="32">
        <f t="shared" si="103"/>
        <v>0</v>
      </c>
      <c r="CO149" s="32">
        <f t="shared" si="103"/>
        <v>0</v>
      </c>
      <c r="CP149" s="32">
        <f t="shared" si="103"/>
        <v>0</v>
      </c>
      <c r="CQ149" s="32">
        <f t="shared" si="103"/>
        <v>0</v>
      </c>
      <c r="CR149" s="32">
        <f t="shared" si="103"/>
        <v>0</v>
      </c>
      <c r="CS149" s="32">
        <f t="shared" si="103"/>
        <v>0</v>
      </c>
      <c r="CT149" s="32">
        <f t="shared" si="103"/>
        <v>0</v>
      </c>
      <c r="CU149" s="32">
        <f t="shared" si="103"/>
        <v>0</v>
      </c>
      <c r="CV149" s="32">
        <f t="shared" si="103"/>
        <v>0</v>
      </c>
      <c r="CW149" s="32">
        <f t="shared" si="103"/>
        <v>0</v>
      </c>
      <c r="CX149" s="32">
        <f t="shared" si="103"/>
        <v>0</v>
      </c>
      <c r="CY149" s="32">
        <f t="shared" si="103"/>
        <v>0</v>
      </c>
      <c r="CZ149" s="32">
        <f t="shared" si="103"/>
        <v>0</v>
      </c>
      <c r="DA149" s="32">
        <f t="shared" si="103"/>
        <v>0</v>
      </c>
      <c r="DB149" s="32">
        <f t="shared" si="103"/>
        <v>0</v>
      </c>
      <c r="DC149" s="32">
        <f t="shared" si="103"/>
        <v>0</v>
      </c>
      <c r="DD149" s="32">
        <f t="shared" si="103"/>
        <v>0</v>
      </c>
      <c r="DE149" s="32">
        <f t="shared" si="103"/>
        <v>0</v>
      </c>
      <c r="DF149" s="32">
        <f t="shared" si="103"/>
        <v>0</v>
      </c>
      <c r="DG149" s="32">
        <f t="shared" si="103"/>
        <v>0</v>
      </c>
      <c r="DH149" s="32">
        <f t="shared" si="103"/>
        <v>0</v>
      </c>
      <c r="DI149" s="32">
        <f t="shared" si="103"/>
        <v>0</v>
      </c>
      <c r="DJ149" s="32">
        <f t="shared" si="103"/>
        <v>0</v>
      </c>
    </row>
    <row r="150" spans="2:114" ht="14.25" customHeight="1">
      <c r="B150" s="2" t="s">
        <v>104</v>
      </c>
      <c r="E150" s="29">
        <f t="shared" si="101"/>
        <v>-95.85366259861749</v>
      </c>
      <c r="F150" s="1"/>
      <c r="G150" s="40">
        <f t="shared" ref="G150:DJ150" si="104">G146+G140</f>
        <v>-4.5000000000000005E-2</v>
      </c>
      <c r="H150" s="40">
        <f t="shared" si="104"/>
        <v>71.182198799999995</v>
      </c>
      <c r="I150" s="40">
        <f t="shared" si="104"/>
        <v>0</v>
      </c>
      <c r="J150" s="40">
        <f t="shared" si="104"/>
        <v>0</v>
      </c>
      <c r="K150" s="40">
        <f t="shared" si="104"/>
        <v>0</v>
      </c>
      <c r="L150" s="40">
        <f t="shared" si="104"/>
        <v>0</v>
      </c>
      <c r="M150" s="40">
        <f t="shared" si="104"/>
        <v>0</v>
      </c>
      <c r="N150" s="40">
        <f t="shared" si="104"/>
        <v>0</v>
      </c>
      <c r="O150" s="40">
        <f t="shared" si="104"/>
        <v>0</v>
      </c>
      <c r="P150" s="40">
        <f t="shared" si="104"/>
        <v>0</v>
      </c>
      <c r="Q150" s="40">
        <f t="shared" si="104"/>
        <v>0</v>
      </c>
      <c r="R150" s="40">
        <f t="shared" si="104"/>
        <v>0</v>
      </c>
      <c r="S150" s="40">
        <f t="shared" si="104"/>
        <v>0</v>
      </c>
      <c r="T150" s="40">
        <f t="shared" si="104"/>
        <v>0</v>
      </c>
      <c r="U150" s="40">
        <f t="shared" si="104"/>
        <v>0</v>
      </c>
      <c r="V150" s="40">
        <f t="shared" si="104"/>
        <v>0</v>
      </c>
      <c r="W150" s="40">
        <f t="shared" si="104"/>
        <v>0</v>
      </c>
      <c r="X150" s="40">
        <f t="shared" si="104"/>
        <v>0</v>
      </c>
      <c r="Y150" s="40">
        <f t="shared" si="104"/>
        <v>5.0125000000000002</v>
      </c>
      <c r="Z150" s="40">
        <f t="shared" si="104"/>
        <v>0</v>
      </c>
      <c r="AA150" s="40">
        <f t="shared" si="104"/>
        <v>0</v>
      </c>
      <c r="AB150" s="40">
        <f t="shared" si="104"/>
        <v>0</v>
      </c>
      <c r="AC150" s="40">
        <f t="shared" si="104"/>
        <v>0</v>
      </c>
      <c r="AD150" s="40">
        <f t="shared" si="104"/>
        <v>0</v>
      </c>
      <c r="AE150" s="40">
        <f t="shared" si="104"/>
        <v>0</v>
      </c>
      <c r="AF150" s="40">
        <f t="shared" si="104"/>
        <v>0</v>
      </c>
      <c r="AG150" s="40">
        <f t="shared" si="104"/>
        <v>-0.99270000000000003</v>
      </c>
      <c r="AH150" s="40">
        <f t="shared" si="104"/>
        <v>-819.89865000000009</v>
      </c>
      <c r="AI150" s="40">
        <f t="shared" si="104"/>
        <v>-753.28137900000002</v>
      </c>
      <c r="AJ150" s="40">
        <f t="shared" si="104"/>
        <v>-3194.0900415000006</v>
      </c>
      <c r="AK150" s="40">
        <f t="shared" si="104"/>
        <v>-38.851228499999998</v>
      </c>
      <c r="AL150" s="40">
        <f t="shared" si="104"/>
        <v>0</v>
      </c>
      <c r="AM150" s="40">
        <f t="shared" si="104"/>
        <v>5.1690749999999985</v>
      </c>
      <c r="AN150" s="40">
        <f t="shared" si="104"/>
        <v>0</v>
      </c>
      <c r="AO150" s="40">
        <f t="shared" si="104"/>
        <v>5.2983018749999982</v>
      </c>
      <c r="AP150" s="40">
        <f t="shared" si="104"/>
        <v>1836.4104404999998</v>
      </c>
      <c r="AQ150" s="40">
        <f t="shared" si="104"/>
        <v>90.34007592187487</v>
      </c>
      <c r="AR150" s="40">
        <f t="shared" si="104"/>
        <v>324.34594200000066</v>
      </c>
      <c r="AS150" s="40">
        <f t="shared" si="104"/>
        <v>5.5665284074218464</v>
      </c>
      <c r="AT150" s="40">
        <f t="shared" si="104"/>
        <v>495.16040699999957</v>
      </c>
      <c r="AU150" s="40">
        <f t="shared" si="104"/>
        <v>278.40569161760823</v>
      </c>
      <c r="AV150" s="40">
        <f t="shared" si="104"/>
        <v>293.14300949999921</v>
      </c>
      <c r="AW150" s="40">
        <f t="shared" si="104"/>
        <v>286.5058009080476</v>
      </c>
      <c r="AX150" s="40">
        <f t="shared" si="104"/>
        <v>297.05096700000024</v>
      </c>
      <c r="AY150" s="60">
        <f t="shared" si="104"/>
        <v>285.83073225574907</v>
      </c>
      <c r="AZ150" s="40">
        <f t="shared" si="104"/>
        <v>294.33285449999892</v>
      </c>
      <c r="BA150" s="40">
        <f t="shared" si="104"/>
        <v>6.1444058121425122</v>
      </c>
      <c r="BB150" s="40">
        <f t="shared" si="104"/>
        <v>0</v>
      </c>
      <c r="BC150" s="40">
        <f t="shared" si="104"/>
        <v>6.2980159574460748</v>
      </c>
      <c r="BD150" s="40">
        <f t="shared" si="104"/>
        <v>0</v>
      </c>
      <c r="BE150" s="40">
        <f t="shared" si="104"/>
        <v>6.4554663563822263</v>
      </c>
      <c r="BF150" s="40">
        <f t="shared" si="104"/>
        <v>0</v>
      </c>
      <c r="BG150" s="40">
        <f t="shared" si="104"/>
        <v>6.616853015291781</v>
      </c>
      <c r="BH150" s="40">
        <f t="shared" si="104"/>
        <v>0</v>
      </c>
      <c r="BI150" s="40">
        <f t="shared" si="104"/>
        <v>6.7822743406740749</v>
      </c>
      <c r="BJ150" s="40">
        <f t="shared" si="104"/>
        <v>0</v>
      </c>
      <c r="BK150" s="40">
        <f t="shared" si="104"/>
        <v>6.9518311991909263</v>
      </c>
      <c r="BL150" s="40">
        <f t="shared" si="104"/>
        <v>0</v>
      </c>
      <c r="BM150" s="40">
        <f t="shared" si="104"/>
        <v>7.1256269791706988</v>
      </c>
      <c r="BN150" s="40">
        <f t="shared" si="104"/>
        <v>0</v>
      </c>
      <c r="BO150" s="40">
        <f t="shared" si="104"/>
        <v>7.3037676536499658</v>
      </c>
      <c r="BP150" s="40">
        <f t="shared" si="104"/>
        <v>0</v>
      </c>
      <c r="BQ150" s="40">
        <f t="shared" si="104"/>
        <v>7.4863618449912144</v>
      </c>
      <c r="BR150" s="40">
        <f t="shared" si="104"/>
        <v>0</v>
      </c>
      <c r="BS150" s="40">
        <f t="shared" si="104"/>
        <v>7.6735208911159942</v>
      </c>
      <c r="BT150" s="40">
        <f t="shared" si="104"/>
        <v>0</v>
      </c>
      <c r="BU150" s="40">
        <f t="shared" si="104"/>
        <v>7.8653589133938935</v>
      </c>
      <c r="BV150" s="40">
        <f t="shared" si="104"/>
        <v>0</v>
      </c>
      <c r="BW150" s="40">
        <f t="shared" si="104"/>
        <v>8.0619928862287402</v>
      </c>
      <c r="BX150" s="40">
        <f t="shared" si="104"/>
        <v>0</v>
      </c>
      <c r="BY150" s="40">
        <f t="shared" si="104"/>
        <v>8.2635427083844579</v>
      </c>
      <c r="BZ150" s="40">
        <f t="shared" si="104"/>
        <v>0</v>
      </c>
      <c r="CA150" s="40">
        <f t="shared" si="104"/>
        <v>8.4701312760940688</v>
      </c>
      <c r="CB150" s="40">
        <f t="shared" si="104"/>
        <v>0</v>
      </c>
      <c r="CC150" s="40">
        <f t="shared" si="104"/>
        <v>8.681884557996419</v>
      </c>
      <c r="CD150" s="40">
        <f t="shared" si="104"/>
        <v>0</v>
      </c>
      <c r="CE150" s="40">
        <f t="shared" si="104"/>
        <v>8.8989316719463289</v>
      </c>
      <c r="CF150" s="40">
        <f t="shared" si="104"/>
        <v>0</v>
      </c>
      <c r="CG150" s="40">
        <f t="shared" si="104"/>
        <v>9.1214049637449861</v>
      </c>
      <c r="CH150" s="40">
        <f t="shared" si="104"/>
        <v>0</v>
      </c>
      <c r="CI150" s="40">
        <f t="shared" si="104"/>
        <v>9.3494400878386106</v>
      </c>
      <c r="CJ150" s="40">
        <f t="shared" si="104"/>
        <v>0</v>
      </c>
      <c r="CK150" s="40">
        <f t="shared" si="104"/>
        <v>0</v>
      </c>
      <c r="CL150" s="40">
        <f t="shared" si="104"/>
        <v>0</v>
      </c>
      <c r="CM150" s="40">
        <f t="shared" si="104"/>
        <v>0</v>
      </c>
      <c r="CN150" s="40">
        <f t="shared" si="104"/>
        <v>0</v>
      </c>
      <c r="CO150" s="40">
        <f t="shared" si="104"/>
        <v>0</v>
      </c>
      <c r="CP150" s="40">
        <f t="shared" si="104"/>
        <v>0</v>
      </c>
      <c r="CQ150" s="40">
        <f t="shared" si="104"/>
        <v>0</v>
      </c>
      <c r="CR150" s="40">
        <f t="shared" si="104"/>
        <v>0</v>
      </c>
      <c r="CS150" s="40">
        <f t="shared" si="104"/>
        <v>0</v>
      </c>
      <c r="CT150" s="40">
        <f t="shared" si="104"/>
        <v>0</v>
      </c>
      <c r="CU150" s="40">
        <f t="shared" si="104"/>
        <v>0</v>
      </c>
      <c r="CV150" s="40">
        <f t="shared" si="104"/>
        <v>0</v>
      </c>
      <c r="CW150" s="40">
        <f t="shared" si="104"/>
        <v>0</v>
      </c>
      <c r="CX150" s="40">
        <f t="shared" si="104"/>
        <v>0</v>
      </c>
      <c r="CY150" s="40">
        <f t="shared" si="104"/>
        <v>0</v>
      </c>
      <c r="CZ150" s="40">
        <f t="shared" si="104"/>
        <v>0</v>
      </c>
      <c r="DA150" s="40">
        <f t="shared" si="104"/>
        <v>0</v>
      </c>
      <c r="DB150" s="40">
        <f t="shared" si="104"/>
        <v>0</v>
      </c>
      <c r="DC150" s="40">
        <f t="shared" si="104"/>
        <v>0</v>
      </c>
      <c r="DD150" s="40">
        <f t="shared" si="104"/>
        <v>0</v>
      </c>
      <c r="DE150" s="40">
        <f t="shared" si="104"/>
        <v>0</v>
      </c>
      <c r="DF150" s="40">
        <f t="shared" si="104"/>
        <v>0</v>
      </c>
      <c r="DG150" s="40">
        <f t="shared" si="104"/>
        <v>0</v>
      </c>
      <c r="DH150" s="40">
        <f t="shared" si="104"/>
        <v>0</v>
      </c>
      <c r="DI150" s="40">
        <f t="shared" si="104"/>
        <v>0</v>
      </c>
      <c r="DJ150" s="40">
        <f t="shared" si="104"/>
        <v>0</v>
      </c>
    </row>
    <row r="151" spans="2:114" ht="14.25" customHeight="1"/>
    <row r="152" spans="2:114" ht="14.25" customHeight="1">
      <c r="B152" s="1" t="s">
        <v>94</v>
      </c>
    </row>
    <row r="153" spans="2:114" ht="14.25" customHeight="1"/>
    <row r="154" spans="2:114" ht="14.25" customHeight="1">
      <c r="B154" s="2" t="s">
        <v>99</v>
      </c>
      <c r="C154" s="1"/>
      <c r="D154" s="1"/>
      <c r="E154" s="29">
        <f t="shared" ref="E154:E156" si="105">SUM(G154:DJ154)</f>
        <v>12775.842666967703</v>
      </c>
      <c r="F154" s="1"/>
      <c r="G154" s="40">
        <f t="shared" ref="G154:DJ156" si="106">G144*G$52</f>
        <v>0</v>
      </c>
      <c r="H154" s="40">
        <f t="shared" si="106"/>
        <v>71.071527354605323</v>
      </c>
      <c r="I154" s="40">
        <f t="shared" si="106"/>
        <v>0</v>
      </c>
      <c r="J154" s="40">
        <f t="shared" si="106"/>
        <v>0</v>
      </c>
      <c r="K154" s="40">
        <f t="shared" si="106"/>
        <v>0</v>
      </c>
      <c r="L154" s="40">
        <f t="shared" si="106"/>
        <v>0</v>
      </c>
      <c r="M154" s="40">
        <f t="shared" si="106"/>
        <v>0</v>
      </c>
      <c r="N154" s="40">
        <f t="shared" si="106"/>
        <v>0</v>
      </c>
      <c r="O154" s="40">
        <f t="shared" si="106"/>
        <v>0</v>
      </c>
      <c r="P154" s="40">
        <f t="shared" si="106"/>
        <v>0</v>
      </c>
      <c r="Q154" s="40">
        <f t="shared" si="106"/>
        <v>0</v>
      </c>
      <c r="R154" s="40">
        <f t="shared" si="106"/>
        <v>0</v>
      </c>
      <c r="S154" s="40">
        <f t="shared" si="106"/>
        <v>0</v>
      </c>
      <c r="T154" s="40">
        <f t="shared" si="106"/>
        <v>0</v>
      </c>
      <c r="U154" s="40">
        <f t="shared" si="106"/>
        <v>0</v>
      </c>
      <c r="V154" s="40">
        <f t="shared" si="106"/>
        <v>0</v>
      </c>
      <c r="W154" s="40">
        <f t="shared" si="106"/>
        <v>0</v>
      </c>
      <c r="X154" s="40">
        <f t="shared" si="106"/>
        <v>0</v>
      </c>
      <c r="Y154" s="40">
        <f t="shared" si="106"/>
        <v>0</v>
      </c>
      <c r="Z154" s="40">
        <f t="shared" si="106"/>
        <v>0</v>
      </c>
      <c r="AA154" s="40">
        <f t="shared" si="106"/>
        <v>0</v>
      </c>
      <c r="AB154" s="40">
        <f t="shared" si="106"/>
        <v>0</v>
      </c>
      <c r="AC154" s="40">
        <f t="shared" si="106"/>
        <v>0</v>
      </c>
      <c r="AD154" s="40">
        <f t="shared" si="106"/>
        <v>0</v>
      </c>
      <c r="AE154" s="40">
        <f t="shared" si="106"/>
        <v>0</v>
      </c>
      <c r="AF154" s="40">
        <f t="shared" si="106"/>
        <v>0</v>
      </c>
      <c r="AG154" s="40">
        <f t="shared" si="106"/>
        <v>0</v>
      </c>
      <c r="AH154" s="40">
        <f t="shared" si="106"/>
        <v>0</v>
      </c>
      <c r="AI154" s="40">
        <f t="shared" si="106"/>
        <v>0</v>
      </c>
      <c r="AJ154" s="40">
        <f t="shared" si="106"/>
        <v>0</v>
      </c>
      <c r="AK154" s="40">
        <f t="shared" si="106"/>
        <v>0</v>
      </c>
      <c r="AL154" s="40">
        <f t="shared" si="106"/>
        <v>0</v>
      </c>
      <c r="AM154" s="40">
        <f t="shared" si="106"/>
        <v>0</v>
      </c>
      <c r="AN154" s="40">
        <f t="shared" si="106"/>
        <v>0</v>
      </c>
      <c r="AO154" s="40">
        <f t="shared" si="106"/>
        <v>0</v>
      </c>
      <c r="AP154" s="40">
        <f t="shared" si="106"/>
        <v>1623.8507760572372</v>
      </c>
      <c r="AQ154" s="40">
        <f t="shared" si="106"/>
        <v>74.158338622423003</v>
      </c>
      <c r="AR154" s="40">
        <f t="shared" si="106"/>
        <v>279.80945836446568</v>
      </c>
      <c r="AS154" s="40">
        <f t="shared" si="106"/>
        <v>-2.1795870012148402E-14</v>
      </c>
      <c r="AT154" s="40">
        <f t="shared" si="106"/>
        <v>416.75136965355154</v>
      </c>
      <c r="AU154" s="40">
        <f t="shared" si="106"/>
        <v>226.6957194460098</v>
      </c>
      <c r="AV154" s="40">
        <f t="shared" si="106"/>
        <v>240.70639689636232</v>
      </c>
      <c r="AW154" s="40">
        <f t="shared" si="106"/>
        <v>227.62048254378661</v>
      </c>
      <c r="AX154" s="40">
        <f t="shared" si="106"/>
        <v>237.96488154378491</v>
      </c>
      <c r="AY154" s="60">
        <f t="shared" si="106"/>
        <v>221.41832988625615</v>
      </c>
      <c r="AZ154" s="40">
        <f t="shared" si="106"/>
        <v>230.03694491124119</v>
      </c>
      <c r="BA154" s="40">
        <f t="shared" si="106"/>
        <v>222.45974316489398</v>
      </c>
      <c r="BB154" s="40">
        <f t="shared" si="106"/>
        <v>221.70493270170806</v>
      </c>
      <c r="BC154" s="40">
        <f t="shared" si="106"/>
        <v>200.82896715089143</v>
      </c>
      <c r="BD154" s="40">
        <f t="shared" si="106"/>
        <v>219.68975941548663</v>
      </c>
      <c r="BE154" s="40">
        <f t="shared" si="106"/>
        <v>209.45474300473262</v>
      </c>
      <c r="BF154" s="40">
        <f t="shared" si="106"/>
        <v>266.97119526760929</v>
      </c>
      <c r="BG154" s="40">
        <f t="shared" si="106"/>
        <v>280.41887937331222</v>
      </c>
      <c r="BH154" s="40">
        <f t="shared" si="106"/>
        <v>283.87195761166555</v>
      </c>
      <c r="BI154" s="40">
        <f t="shared" si="106"/>
        <v>259.22813203240617</v>
      </c>
      <c r="BJ154" s="40">
        <f t="shared" si="106"/>
        <v>224.63429210426847</v>
      </c>
      <c r="BK154" s="40">
        <f t="shared" si="106"/>
        <v>125.75944486408989</v>
      </c>
      <c r="BL154" s="40">
        <f t="shared" si="106"/>
        <v>211.07947387789656</v>
      </c>
      <c r="BM154" s="40">
        <f t="shared" si="106"/>
        <v>89.859994100065137</v>
      </c>
      <c r="BN154" s="40">
        <f t="shared" si="106"/>
        <v>208.48147026133228</v>
      </c>
      <c r="BO154" s="40">
        <f t="shared" si="106"/>
        <v>104.01140482149832</v>
      </c>
      <c r="BP154" s="40">
        <f t="shared" si="106"/>
        <v>201.88809086460961</v>
      </c>
      <c r="BQ154" s="40">
        <f t="shared" si="106"/>
        <v>75.194995234377018</v>
      </c>
      <c r="BR154" s="40">
        <f t="shared" si="106"/>
        <v>198.71766321973485</v>
      </c>
      <c r="BS154" s="40">
        <f t="shared" si="106"/>
        <v>95.673711956759988</v>
      </c>
      <c r="BT154" s="40">
        <f t="shared" si="106"/>
        <v>192.10175339990747</v>
      </c>
      <c r="BU154" s="40">
        <f t="shared" si="106"/>
        <v>88.490975196731569</v>
      </c>
      <c r="BV154" s="40">
        <f t="shared" si="106"/>
        <v>195.48134318282567</v>
      </c>
      <c r="BW154" s="40">
        <f t="shared" si="106"/>
        <v>76.14372707150784</v>
      </c>
      <c r="BX154" s="40">
        <f t="shared" si="106"/>
        <v>210.72023437125404</v>
      </c>
      <c r="BY154" s="40">
        <f t="shared" si="106"/>
        <v>55.963388311260175</v>
      </c>
      <c r="BZ154" s="40">
        <f t="shared" si="106"/>
        <v>215.54820240397811</v>
      </c>
      <c r="CA154" s="40">
        <f t="shared" si="106"/>
        <v>53.806881047771313</v>
      </c>
      <c r="CB154" s="40">
        <f t="shared" si="106"/>
        <v>240.25923353702436</v>
      </c>
      <c r="CC154" s="40">
        <f t="shared" si="106"/>
        <v>26.513950633343445</v>
      </c>
      <c r="CD154" s="40">
        <f t="shared" si="106"/>
        <v>260.76657778293713</v>
      </c>
      <c r="CE154" s="40">
        <f t="shared" si="106"/>
        <v>85.058299367647606</v>
      </c>
      <c r="CF154" s="40">
        <f t="shared" si="106"/>
        <v>260.80477105486875</v>
      </c>
      <c r="CG154" s="40">
        <f t="shared" si="106"/>
        <v>1451.6531592042732</v>
      </c>
      <c r="CH154" s="40">
        <f t="shared" si="106"/>
        <v>1061.7783398253132</v>
      </c>
      <c r="CI154" s="40">
        <f t="shared" si="106"/>
        <v>749.31816188596611</v>
      </c>
      <c r="CJ154" s="40">
        <f t="shared" si="106"/>
        <v>1.4205923840327614</v>
      </c>
      <c r="CK154" s="40">
        <f t="shared" si="106"/>
        <v>0</v>
      </c>
      <c r="CL154" s="40">
        <f t="shared" si="106"/>
        <v>0</v>
      </c>
      <c r="CM154" s="40">
        <f t="shared" si="106"/>
        <v>0</v>
      </c>
      <c r="CN154" s="40">
        <f t="shared" si="106"/>
        <v>0</v>
      </c>
      <c r="CO154" s="40">
        <f t="shared" si="106"/>
        <v>0</v>
      </c>
      <c r="CP154" s="40">
        <f t="shared" si="106"/>
        <v>0</v>
      </c>
      <c r="CQ154" s="40">
        <f t="shared" si="106"/>
        <v>0</v>
      </c>
      <c r="CR154" s="40">
        <f t="shared" si="106"/>
        <v>0</v>
      </c>
      <c r="CS154" s="40">
        <f t="shared" si="106"/>
        <v>0</v>
      </c>
      <c r="CT154" s="40">
        <f t="shared" si="106"/>
        <v>0</v>
      </c>
      <c r="CU154" s="40">
        <f t="shared" si="106"/>
        <v>0</v>
      </c>
      <c r="CV154" s="40">
        <f t="shared" si="106"/>
        <v>0</v>
      </c>
      <c r="CW154" s="40">
        <f t="shared" si="106"/>
        <v>0</v>
      </c>
      <c r="CX154" s="40">
        <f t="shared" si="106"/>
        <v>0</v>
      </c>
      <c r="CY154" s="40">
        <f t="shared" si="106"/>
        <v>0</v>
      </c>
      <c r="CZ154" s="40">
        <f t="shared" si="106"/>
        <v>0</v>
      </c>
      <c r="DA154" s="40">
        <f t="shared" si="106"/>
        <v>0</v>
      </c>
      <c r="DB154" s="40">
        <f t="shared" si="106"/>
        <v>0</v>
      </c>
      <c r="DC154" s="40">
        <f t="shared" si="106"/>
        <v>0</v>
      </c>
      <c r="DD154" s="40">
        <f t="shared" si="106"/>
        <v>0</v>
      </c>
      <c r="DE154" s="40">
        <f t="shared" si="106"/>
        <v>0</v>
      </c>
      <c r="DF154" s="40">
        <f t="shared" si="106"/>
        <v>0</v>
      </c>
      <c r="DG154" s="40">
        <f t="shared" si="106"/>
        <v>0</v>
      </c>
      <c r="DH154" s="40">
        <f t="shared" si="106"/>
        <v>0</v>
      </c>
      <c r="DI154" s="40">
        <f t="shared" si="106"/>
        <v>0</v>
      </c>
      <c r="DJ154" s="40">
        <f t="shared" si="106"/>
        <v>0</v>
      </c>
    </row>
    <row r="155" spans="2:114" ht="14.25" customHeight="1">
      <c r="B155" s="2" t="s">
        <v>100</v>
      </c>
      <c r="E155" s="31">
        <f t="shared" si="105"/>
        <v>8235.9396637639711</v>
      </c>
      <c r="F155" s="1"/>
      <c r="G155" s="32">
        <f t="shared" si="106"/>
        <v>-4.5000000000000005E-2</v>
      </c>
      <c r="H155" s="32">
        <f t="shared" si="106"/>
        <v>71.071527354605323</v>
      </c>
      <c r="I155" s="32">
        <f t="shared" si="106"/>
        <v>0</v>
      </c>
      <c r="J155" s="32">
        <f t="shared" si="106"/>
        <v>0</v>
      </c>
      <c r="K155" s="32">
        <f t="shared" si="106"/>
        <v>0</v>
      </c>
      <c r="L155" s="32">
        <f t="shared" si="106"/>
        <v>0</v>
      </c>
      <c r="M155" s="32">
        <f t="shared" si="106"/>
        <v>0</v>
      </c>
      <c r="N155" s="32">
        <f t="shared" si="106"/>
        <v>0</v>
      </c>
      <c r="O155" s="32">
        <f t="shared" si="106"/>
        <v>0</v>
      </c>
      <c r="P155" s="32">
        <f t="shared" si="106"/>
        <v>0</v>
      </c>
      <c r="Q155" s="32">
        <f t="shared" si="106"/>
        <v>0</v>
      </c>
      <c r="R155" s="32">
        <f t="shared" si="106"/>
        <v>0</v>
      </c>
      <c r="S155" s="32">
        <f t="shared" si="106"/>
        <v>0</v>
      </c>
      <c r="T155" s="32">
        <f t="shared" si="106"/>
        <v>0</v>
      </c>
      <c r="U155" s="32">
        <f t="shared" si="106"/>
        <v>0</v>
      </c>
      <c r="V155" s="32">
        <f t="shared" si="106"/>
        <v>0</v>
      </c>
      <c r="W155" s="32">
        <f t="shared" si="106"/>
        <v>0</v>
      </c>
      <c r="X155" s="32">
        <f t="shared" si="106"/>
        <v>0</v>
      </c>
      <c r="Y155" s="32">
        <f t="shared" si="106"/>
        <v>0</v>
      </c>
      <c r="Z155" s="32">
        <f t="shared" si="106"/>
        <v>0</v>
      </c>
      <c r="AA155" s="32">
        <f t="shared" si="106"/>
        <v>0</v>
      </c>
      <c r="AB155" s="32">
        <f t="shared" si="106"/>
        <v>0</v>
      </c>
      <c r="AC155" s="32">
        <f t="shared" si="106"/>
        <v>0</v>
      </c>
      <c r="AD155" s="32">
        <f t="shared" si="106"/>
        <v>0</v>
      </c>
      <c r="AE155" s="32">
        <f t="shared" si="106"/>
        <v>0</v>
      </c>
      <c r="AF155" s="32">
        <f t="shared" si="106"/>
        <v>0</v>
      </c>
      <c r="AG155" s="32">
        <f t="shared" si="106"/>
        <v>-0.94140263518728196</v>
      </c>
      <c r="AH155" s="32">
        <f t="shared" si="106"/>
        <v>-775.9557393267263</v>
      </c>
      <c r="AI155" s="32">
        <f t="shared" si="106"/>
        <v>-711.41668609344526</v>
      </c>
      <c r="AJ155" s="32">
        <f t="shared" si="106"/>
        <v>-3010.2599951342759</v>
      </c>
      <c r="AK155" s="32">
        <f t="shared" si="106"/>
        <v>-41.284180014098631</v>
      </c>
      <c r="AL155" s="32">
        <f t="shared" si="106"/>
        <v>0</v>
      </c>
      <c r="AM155" s="32">
        <f t="shared" si="106"/>
        <v>0</v>
      </c>
      <c r="AN155" s="32">
        <f t="shared" si="106"/>
        <v>0</v>
      </c>
      <c r="AO155" s="32">
        <f t="shared" si="106"/>
        <v>0</v>
      </c>
      <c r="AP155" s="32">
        <f t="shared" si="106"/>
        <v>1623.8507760572372</v>
      </c>
      <c r="AQ155" s="32">
        <f t="shared" si="106"/>
        <v>74.158338622423003</v>
      </c>
      <c r="AR155" s="32">
        <f t="shared" si="106"/>
        <v>279.80945836446568</v>
      </c>
      <c r="AS155" s="32">
        <f t="shared" si="106"/>
        <v>-2.1795870012148402E-14</v>
      </c>
      <c r="AT155" s="32">
        <f t="shared" si="106"/>
        <v>416.75136965355154</v>
      </c>
      <c r="AU155" s="32">
        <f t="shared" si="106"/>
        <v>226.6957194460098</v>
      </c>
      <c r="AV155" s="32">
        <f t="shared" si="106"/>
        <v>240.70639689636232</v>
      </c>
      <c r="AW155" s="32">
        <f t="shared" si="106"/>
        <v>227.62048254378661</v>
      </c>
      <c r="AX155" s="32">
        <f t="shared" si="106"/>
        <v>237.96488154378491</v>
      </c>
      <c r="AY155" s="56">
        <f t="shared" si="106"/>
        <v>221.41832988625615</v>
      </c>
      <c r="AZ155" s="32">
        <f t="shared" si="106"/>
        <v>230.03694491124119</v>
      </c>
      <c r="BA155" s="32">
        <f t="shared" si="106"/>
        <v>222.45974316489398</v>
      </c>
      <c r="BB155" s="32">
        <f t="shared" si="106"/>
        <v>221.70493270170806</v>
      </c>
      <c r="BC155" s="32">
        <f t="shared" si="106"/>
        <v>200.82896715089143</v>
      </c>
      <c r="BD155" s="32">
        <f t="shared" si="106"/>
        <v>219.68975941548663</v>
      </c>
      <c r="BE155" s="32">
        <f t="shared" si="106"/>
        <v>209.45474300473262</v>
      </c>
      <c r="BF155" s="32">
        <f t="shared" si="106"/>
        <v>266.97119526760929</v>
      </c>
      <c r="BG155" s="32">
        <f t="shared" si="106"/>
        <v>280.41887937331222</v>
      </c>
      <c r="BH155" s="32">
        <f t="shared" si="106"/>
        <v>283.87195761166555</v>
      </c>
      <c r="BI155" s="32">
        <f t="shared" si="106"/>
        <v>259.22813203240617</v>
      </c>
      <c r="BJ155" s="32">
        <f t="shared" si="106"/>
        <v>224.63429210426847</v>
      </c>
      <c r="BK155" s="32">
        <f t="shared" si="106"/>
        <v>125.75944486408989</v>
      </c>
      <c r="BL155" s="32">
        <f t="shared" si="106"/>
        <v>211.07947387789656</v>
      </c>
      <c r="BM155" s="32">
        <f t="shared" si="106"/>
        <v>89.859994100065137</v>
      </c>
      <c r="BN155" s="32">
        <f t="shared" si="106"/>
        <v>208.48147026133228</v>
      </c>
      <c r="BO155" s="32">
        <f t="shared" si="106"/>
        <v>104.01140482149832</v>
      </c>
      <c r="BP155" s="32">
        <f t="shared" si="106"/>
        <v>201.88809086460961</v>
      </c>
      <c r="BQ155" s="32">
        <f t="shared" si="106"/>
        <v>75.194995234377018</v>
      </c>
      <c r="BR155" s="32">
        <f t="shared" si="106"/>
        <v>198.71766321973485</v>
      </c>
      <c r="BS155" s="32">
        <f t="shared" si="106"/>
        <v>95.673711956759988</v>
      </c>
      <c r="BT155" s="32">
        <f t="shared" si="106"/>
        <v>192.10175339990747</v>
      </c>
      <c r="BU155" s="32">
        <f t="shared" si="106"/>
        <v>88.490975196731569</v>
      </c>
      <c r="BV155" s="32">
        <f t="shared" si="106"/>
        <v>195.48134318282567</v>
      </c>
      <c r="BW155" s="32">
        <f t="shared" si="106"/>
        <v>76.14372707150784</v>
      </c>
      <c r="BX155" s="32">
        <f t="shared" si="106"/>
        <v>210.72023437125404</v>
      </c>
      <c r="BY155" s="32">
        <f t="shared" si="106"/>
        <v>55.963388311260175</v>
      </c>
      <c r="BZ155" s="32">
        <f t="shared" si="106"/>
        <v>215.54820240397811</v>
      </c>
      <c r="CA155" s="32">
        <f t="shared" si="106"/>
        <v>53.806881047771313</v>
      </c>
      <c r="CB155" s="32">
        <f t="shared" si="106"/>
        <v>240.25923353702436</v>
      </c>
      <c r="CC155" s="32">
        <f t="shared" si="106"/>
        <v>26.513950633343445</v>
      </c>
      <c r="CD155" s="32">
        <f t="shared" si="106"/>
        <v>260.76657778293713</v>
      </c>
      <c r="CE155" s="32">
        <f t="shared" si="106"/>
        <v>85.058299367647606</v>
      </c>
      <c r="CF155" s="32">
        <f t="shared" si="106"/>
        <v>260.80477105486875</v>
      </c>
      <c r="CG155" s="32">
        <f t="shared" si="106"/>
        <v>1451.6531592042732</v>
      </c>
      <c r="CH155" s="32">
        <f t="shared" si="106"/>
        <v>1061.7783398253132</v>
      </c>
      <c r="CI155" s="32">
        <f t="shared" si="106"/>
        <v>749.31816188596611</v>
      </c>
      <c r="CJ155" s="32">
        <f t="shared" si="106"/>
        <v>1.4205923840327614</v>
      </c>
      <c r="CK155" s="32">
        <f t="shared" si="106"/>
        <v>0</v>
      </c>
      <c r="CL155" s="32">
        <f t="shared" si="106"/>
        <v>0</v>
      </c>
      <c r="CM155" s="32">
        <f t="shared" si="106"/>
        <v>0</v>
      </c>
      <c r="CN155" s="32">
        <f t="shared" si="106"/>
        <v>0</v>
      </c>
      <c r="CO155" s="32">
        <f t="shared" si="106"/>
        <v>0</v>
      </c>
      <c r="CP155" s="32">
        <f t="shared" si="106"/>
        <v>0</v>
      </c>
      <c r="CQ155" s="32">
        <f t="shared" si="106"/>
        <v>0</v>
      </c>
      <c r="CR155" s="32">
        <f t="shared" si="106"/>
        <v>0</v>
      </c>
      <c r="CS155" s="32">
        <f t="shared" si="106"/>
        <v>0</v>
      </c>
      <c r="CT155" s="32">
        <f t="shared" si="106"/>
        <v>0</v>
      </c>
      <c r="CU155" s="32">
        <f t="shared" si="106"/>
        <v>0</v>
      </c>
      <c r="CV155" s="32">
        <f t="shared" si="106"/>
        <v>0</v>
      </c>
      <c r="CW155" s="32">
        <f t="shared" si="106"/>
        <v>0</v>
      </c>
      <c r="CX155" s="32">
        <f t="shared" si="106"/>
        <v>0</v>
      </c>
      <c r="CY155" s="32">
        <f t="shared" si="106"/>
        <v>0</v>
      </c>
      <c r="CZ155" s="32">
        <f t="shared" si="106"/>
        <v>0</v>
      </c>
      <c r="DA155" s="32">
        <f t="shared" si="106"/>
        <v>0</v>
      </c>
      <c r="DB155" s="32">
        <f t="shared" si="106"/>
        <v>0</v>
      </c>
      <c r="DC155" s="32">
        <f t="shared" si="106"/>
        <v>0</v>
      </c>
      <c r="DD155" s="32">
        <f t="shared" si="106"/>
        <v>0</v>
      </c>
      <c r="DE155" s="32">
        <f t="shared" si="106"/>
        <v>0</v>
      </c>
      <c r="DF155" s="32">
        <f t="shared" si="106"/>
        <v>0</v>
      </c>
      <c r="DG155" s="32">
        <f t="shared" si="106"/>
        <v>0</v>
      </c>
      <c r="DH155" s="32">
        <f t="shared" si="106"/>
        <v>0</v>
      </c>
      <c r="DI155" s="32">
        <f t="shared" si="106"/>
        <v>0</v>
      </c>
      <c r="DJ155" s="32">
        <f t="shared" si="106"/>
        <v>0</v>
      </c>
    </row>
    <row r="156" spans="2:114" ht="14.25" customHeight="1">
      <c r="B156" s="2" t="s">
        <v>101</v>
      </c>
      <c r="E156" s="29">
        <f t="shared" si="105"/>
        <v>-689.81877792400905</v>
      </c>
      <c r="F156" s="1"/>
      <c r="G156" s="40">
        <f t="shared" si="106"/>
        <v>-4.5000000000000005E-2</v>
      </c>
      <c r="H156" s="40">
        <f t="shared" si="106"/>
        <v>71.071527354605323</v>
      </c>
      <c r="I156" s="40">
        <f t="shared" si="106"/>
        <v>0</v>
      </c>
      <c r="J156" s="40">
        <f t="shared" si="106"/>
        <v>0</v>
      </c>
      <c r="K156" s="40">
        <f t="shared" si="106"/>
        <v>0</v>
      </c>
      <c r="L156" s="40">
        <f t="shared" si="106"/>
        <v>0</v>
      </c>
      <c r="M156" s="40">
        <f t="shared" si="106"/>
        <v>0</v>
      </c>
      <c r="N156" s="40">
        <f t="shared" si="106"/>
        <v>0</v>
      </c>
      <c r="O156" s="40">
        <f t="shared" si="106"/>
        <v>0</v>
      </c>
      <c r="P156" s="40">
        <f t="shared" si="106"/>
        <v>0</v>
      </c>
      <c r="Q156" s="40">
        <f t="shared" si="106"/>
        <v>0</v>
      </c>
      <c r="R156" s="40">
        <f t="shared" si="106"/>
        <v>0</v>
      </c>
      <c r="S156" s="40">
        <f t="shared" si="106"/>
        <v>0</v>
      </c>
      <c r="T156" s="40">
        <f t="shared" si="106"/>
        <v>0</v>
      </c>
      <c r="U156" s="40">
        <f t="shared" si="106"/>
        <v>0</v>
      </c>
      <c r="V156" s="40">
        <f t="shared" si="106"/>
        <v>0</v>
      </c>
      <c r="W156" s="40">
        <f t="shared" si="106"/>
        <v>0</v>
      </c>
      <c r="X156" s="40">
        <f t="shared" si="106"/>
        <v>0</v>
      </c>
      <c r="Y156" s="40">
        <f t="shared" si="106"/>
        <v>0</v>
      </c>
      <c r="Z156" s="40">
        <f t="shared" si="106"/>
        <v>0</v>
      </c>
      <c r="AA156" s="40">
        <f t="shared" si="106"/>
        <v>0</v>
      </c>
      <c r="AB156" s="40">
        <f t="shared" si="106"/>
        <v>0</v>
      </c>
      <c r="AC156" s="40">
        <f t="shared" si="106"/>
        <v>0</v>
      </c>
      <c r="AD156" s="40">
        <f t="shared" si="106"/>
        <v>0</v>
      </c>
      <c r="AE156" s="40">
        <f t="shared" si="106"/>
        <v>0</v>
      </c>
      <c r="AF156" s="40">
        <f t="shared" si="106"/>
        <v>0</v>
      </c>
      <c r="AG156" s="40">
        <f t="shared" si="106"/>
        <v>-0.94140263518728196</v>
      </c>
      <c r="AH156" s="40">
        <f t="shared" si="106"/>
        <v>-775.9557393267263</v>
      </c>
      <c r="AI156" s="40">
        <f t="shared" si="106"/>
        <v>-711.41668609344526</v>
      </c>
      <c r="AJ156" s="40">
        <f t="shared" si="106"/>
        <v>-3010.2599951342759</v>
      </c>
      <c r="AK156" s="40">
        <f t="shared" si="106"/>
        <v>-41.284180014098631</v>
      </c>
      <c r="AL156" s="40">
        <f t="shared" si="106"/>
        <v>0</v>
      </c>
      <c r="AM156" s="40">
        <f t="shared" si="106"/>
        <v>0</v>
      </c>
      <c r="AN156" s="40">
        <f t="shared" si="106"/>
        <v>0</v>
      </c>
      <c r="AO156" s="40">
        <f t="shared" si="106"/>
        <v>0</v>
      </c>
      <c r="AP156" s="40">
        <f t="shared" si="106"/>
        <v>1623.8507760572372</v>
      </c>
      <c r="AQ156" s="40">
        <f t="shared" si="106"/>
        <v>74.158338622423003</v>
      </c>
      <c r="AR156" s="40">
        <f t="shared" si="106"/>
        <v>279.80945836446568</v>
      </c>
      <c r="AS156" s="40">
        <f t="shared" si="106"/>
        <v>-2.1795870012148402E-14</v>
      </c>
      <c r="AT156" s="40">
        <f t="shared" ref="AT156:DJ156" si="107">AT146*AT$52</f>
        <v>416.75136965355154</v>
      </c>
      <c r="AU156" s="40">
        <f t="shared" si="107"/>
        <v>226.6957194460098</v>
      </c>
      <c r="AV156" s="40">
        <f t="shared" si="107"/>
        <v>240.70639689636232</v>
      </c>
      <c r="AW156" s="40">
        <f t="shared" si="107"/>
        <v>227.62048254378661</v>
      </c>
      <c r="AX156" s="40">
        <f t="shared" si="107"/>
        <v>237.96488154378491</v>
      </c>
      <c r="AY156" s="60">
        <f t="shared" si="107"/>
        <v>221.41832988625615</v>
      </c>
      <c r="AZ156" s="40">
        <f t="shared" si="107"/>
        <v>230.03694491124119</v>
      </c>
      <c r="BA156" s="40">
        <f t="shared" si="107"/>
        <v>0</v>
      </c>
      <c r="BB156" s="40">
        <f t="shared" si="107"/>
        <v>0</v>
      </c>
      <c r="BC156" s="40">
        <f t="shared" si="107"/>
        <v>0</v>
      </c>
      <c r="BD156" s="40">
        <f t="shared" si="107"/>
        <v>0</v>
      </c>
      <c r="BE156" s="40">
        <f t="shared" si="107"/>
        <v>0</v>
      </c>
      <c r="BF156" s="40">
        <f t="shared" si="107"/>
        <v>0</v>
      </c>
      <c r="BG156" s="40">
        <f t="shared" si="107"/>
        <v>0</v>
      </c>
      <c r="BH156" s="40">
        <f t="shared" si="107"/>
        <v>0</v>
      </c>
      <c r="BI156" s="40">
        <f t="shared" si="107"/>
        <v>0</v>
      </c>
      <c r="BJ156" s="40">
        <f t="shared" si="107"/>
        <v>0</v>
      </c>
      <c r="BK156" s="40">
        <f t="shared" si="107"/>
        <v>0</v>
      </c>
      <c r="BL156" s="40">
        <f t="shared" si="107"/>
        <v>0</v>
      </c>
      <c r="BM156" s="40">
        <f t="shared" si="107"/>
        <v>0</v>
      </c>
      <c r="BN156" s="40">
        <f t="shared" si="107"/>
        <v>0</v>
      </c>
      <c r="BO156" s="40">
        <f t="shared" si="107"/>
        <v>0</v>
      </c>
      <c r="BP156" s="40">
        <f t="shared" si="107"/>
        <v>0</v>
      </c>
      <c r="BQ156" s="40">
        <f t="shared" si="107"/>
        <v>0</v>
      </c>
      <c r="BR156" s="40">
        <f t="shared" si="107"/>
        <v>0</v>
      </c>
      <c r="BS156" s="40">
        <f t="shared" si="107"/>
        <v>0</v>
      </c>
      <c r="BT156" s="40">
        <f t="shared" si="107"/>
        <v>0</v>
      </c>
      <c r="BU156" s="40">
        <f t="shared" si="107"/>
        <v>0</v>
      </c>
      <c r="BV156" s="40">
        <f t="shared" si="107"/>
        <v>0</v>
      </c>
      <c r="BW156" s="40">
        <f t="shared" si="107"/>
        <v>0</v>
      </c>
      <c r="BX156" s="40">
        <f t="shared" si="107"/>
        <v>0</v>
      </c>
      <c r="BY156" s="40">
        <f t="shared" si="107"/>
        <v>0</v>
      </c>
      <c r="BZ156" s="40">
        <f t="shared" si="107"/>
        <v>0</v>
      </c>
      <c r="CA156" s="40">
        <f t="shared" si="107"/>
        <v>0</v>
      </c>
      <c r="CB156" s="40">
        <f t="shared" si="107"/>
        <v>0</v>
      </c>
      <c r="CC156" s="40">
        <f t="shared" si="107"/>
        <v>0</v>
      </c>
      <c r="CD156" s="40">
        <f t="shared" si="107"/>
        <v>0</v>
      </c>
      <c r="CE156" s="40">
        <f t="shared" si="107"/>
        <v>0</v>
      </c>
      <c r="CF156" s="40">
        <f t="shared" si="107"/>
        <v>0</v>
      </c>
      <c r="CG156" s="40">
        <f t="shared" si="107"/>
        <v>0</v>
      </c>
      <c r="CH156" s="40">
        <f t="shared" si="107"/>
        <v>0</v>
      </c>
      <c r="CI156" s="40">
        <f t="shared" si="107"/>
        <v>0</v>
      </c>
      <c r="CJ156" s="40">
        <f t="shared" si="107"/>
        <v>0</v>
      </c>
      <c r="CK156" s="40">
        <f t="shared" si="107"/>
        <v>0</v>
      </c>
      <c r="CL156" s="40">
        <f t="shared" si="107"/>
        <v>0</v>
      </c>
      <c r="CM156" s="40">
        <f t="shared" si="107"/>
        <v>0</v>
      </c>
      <c r="CN156" s="40">
        <f t="shared" si="107"/>
        <v>0</v>
      </c>
      <c r="CO156" s="40">
        <f t="shared" si="107"/>
        <v>0</v>
      </c>
      <c r="CP156" s="40">
        <f t="shared" si="107"/>
        <v>0</v>
      </c>
      <c r="CQ156" s="40">
        <f t="shared" si="107"/>
        <v>0</v>
      </c>
      <c r="CR156" s="40">
        <f t="shared" si="107"/>
        <v>0</v>
      </c>
      <c r="CS156" s="40">
        <f t="shared" si="107"/>
        <v>0</v>
      </c>
      <c r="CT156" s="40">
        <f t="shared" si="107"/>
        <v>0</v>
      </c>
      <c r="CU156" s="40">
        <f t="shared" si="107"/>
        <v>0</v>
      </c>
      <c r="CV156" s="40">
        <f t="shared" si="107"/>
        <v>0</v>
      </c>
      <c r="CW156" s="40">
        <f t="shared" si="107"/>
        <v>0</v>
      </c>
      <c r="CX156" s="40">
        <f t="shared" si="107"/>
        <v>0</v>
      </c>
      <c r="CY156" s="40">
        <f t="shared" si="107"/>
        <v>0</v>
      </c>
      <c r="CZ156" s="40">
        <f t="shared" si="107"/>
        <v>0</v>
      </c>
      <c r="DA156" s="40">
        <f t="shared" si="107"/>
        <v>0</v>
      </c>
      <c r="DB156" s="40">
        <f t="shared" si="107"/>
        <v>0</v>
      </c>
      <c r="DC156" s="40">
        <f t="shared" si="107"/>
        <v>0</v>
      </c>
      <c r="DD156" s="40">
        <f t="shared" si="107"/>
        <v>0</v>
      </c>
      <c r="DE156" s="40">
        <f t="shared" si="107"/>
        <v>0</v>
      </c>
      <c r="DF156" s="40">
        <f t="shared" si="107"/>
        <v>0</v>
      </c>
      <c r="DG156" s="40">
        <f t="shared" si="107"/>
        <v>0</v>
      </c>
      <c r="DH156" s="40">
        <f t="shared" si="107"/>
        <v>0</v>
      </c>
      <c r="DI156" s="40">
        <f t="shared" si="107"/>
        <v>0</v>
      </c>
      <c r="DJ156" s="40">
        <f t="shared" si="107"/>
        <v>0</v>
      </c>
    </row>
    <row r="157" spans="2:114" ht="14.25" customHeight="1">
      <c r="E157" s="31"/>
      <c r="F157" s="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c r="BZ157" s="31"/>
      <c r="CA157" s="31"/>
      <c r="CB157" s="31"/>
      <c r="CC157" s="31"/>
      <c r="CD157" s="31"/>
      <c r="CE157" s="31"/>
      <c r="CF157" s="31"/>
      <c r="CG157" s="31"/>
      <c r="CH157" s="31"/>
      <c r="CI157" s="31"/>
      <c r="CJ157" s="31"/>
      <c r="CK157" s="31"/>
      <c r="CL157" s="31"/>
      <c r="CM157" s="31"/>
      <c r="CN157" s="31"/>
      <c r="CO157" s="31"/>
      <c r="CP157" s="31"/>
      <c r="CQ157" s="31"/>
      <c r="CR157" s="31"/>
      <c r="CS157" s="31"/>
      <c r="CT157" s="31"/>
      <c r="CU157" s="31"/>
      <c r="CV157" s="31"/>
      <c r="CW157" s="31"/>
      <c r="CX157" s="31"/>
      <c r="CY157" s="31"/>
      <c r="CZ157" s="31"/>
      <c r="DA157" s="31"/>
      <c r="DB157" s="31"/>
      <c r="DC157" s="31"/>
      <c r="DD157" s="31"/>
      <c r="DE157" s="31"/>
      <c r="DF157" s="31"/>
      <c r="DG157" s="31"/>
      <c r="DH157" s="31"/>
      <c r="DI157" s="31"/>
      <c r="DJ157" s="31"/>
    </row>
    <row r="158" spans="2:114" ht="14.25" customHeight="1">
      <c r="B158" s="2" t="s">
        <v>102</v>
      </c>
      <c r="C158" s="1"/>
      <c r="D158" s="1"/>
      <c r="E158" s="29">
        <f t="shared" ref="E158:E160" si="108">SUM(G158:DJ158)</f>
        <v>12903.996687729254</v>
      </c>
      <c r="F158" s="1"/>
      <c r="G158" s="40">
        <f t="shared" ref="G158:DJ160" si="109">G148*G$52</f>
        <v>0</v>
      </c>
      <c r="H158" s="40">
        <f t="shared" si="109"/>
        <v>71.071527354605323</v>
      </c>
      <c r="I158" s="40">
        <f t="shared" si="109"/>
        <v>0</v>
      </c>
      <c r="J158" s="40">
        <f t="shared" si="109"/>
        <v>0</v>
      </c>
      <c r="K158" s="40">
        <f t="shared" si="109"/>
        <v>0</v>
      </c>
      <c r="L158" s="40">
        <f t="shared" si="109"/>
        <v>0</v>
      </c>
      <c r="M158" s="40">
        <f t="shared" si="109"/>
        <v>0</v>
      </c>
      <c r="N158" s="40">
        <f t="shared" si="109"/>
        <v>0</v>
      </c>
      <c r="O158" s="40">
        <f t="shared" si="109"/>
        <v>0</v>
      </c>
      <c r="P158" s="40">
        <f t="shared" si="109"/>
        <v>0</v>
      </c>
      <c r="Q158" s="40">
        <f t="shared" si="109"/>
        <v>0</v>
      </c>
      <c r="R158" s="40">
        <f t="shared" si="109"/>
        <v>0</v>
      </c>
      <c r="S158" s="40">
        <f t="shared" si="109"/>
        <v>0</v>
      </c>
      <c r="T158" s="40">
        <f t="shared" si="109"/>
        <v>0</v>
      </c>
      <c r="U158" s="40">
        <f t="shared" si="109"/>
        <v>0</v>
      </c>
      <c r="V158" s="40">
        <f t="shared" si="109"/>
        <v>0</v>
      </c>
      <c r="W158" s="40">
        <f t="shared" si="109"/>
        <v>0</v>
      </c>
      <c r="X158" s="40">
        <f t="shared" si="109"/>
        <v>0</v>
      </c>
      <c r="Y158" s="40">
        <f t="shared" si="109"/>
        <v>4.8322785893174691</v>
      </c>
      <c r="Z158" s="40">
        <f t="shared" si="109"/>
        <v>0</v>
      </c>
      <c r="AA158" s="40">
        <f t="shared" si="109"/>
        <v>0</v>
      </c>
      <c r="AB158" s="40">
        <f t="shared" si="109"/>
        <v>0</v>
      </c>
      <c r="AC158" s="40">
        <f t="shared" si="109"/>
        <v>0</v>
      </c>
      <c r="AD158" s="40">
        <f t="shared" si="109"/>
        <v>0</v>
      </c>
      <c r="AE158" s="40">
        <f t="shared" si="109"/>
        <v>0</v>
      </c>
      <c r="AF158" s="40">
        <f t="shared" si="109"/>
        <v>0</v>
      </c>
      <c r="AG158" s="40">
        <f t="shared" si="109"/>
        <v>0</v>
      </c>
      <c r="AH158" s="40">
        <f t="shared" si="109"/>
        <v>0</v>
      </c>
      <c r="AI158" s="40">
        <f t="shared" si="109"/>
        <v>0</v>
      </c>
      <c r="AJ158" s="40">
        <f t="shared" si="109"/>
        <v>0</v>
      </c>
      <c r="AK158" s="40">
        <f t="shared" si="109"/>
        <v>4.7431319999416184</v>
      </c>
      <c r="AL158" s="40">
        <f t="shared" si="109"/>
        <v>0</v>
      </c>
      <c r="AM158" s="40">
        <f t="shared" si="109"/>
        <v>4.7431458239478452</v>
      </c>
      <c r="AN158" s="40">
        <f t="shared" si="109"/>
        <v>0</v>
      </c>
      <c r="AO158" s="40">
        <f t="shared" si="109"/>
        <v>4.7431541213991908</v>
      </c>
      <c r="AP158" s="40">
        <f t="shared" si="109"/>
        <v>1623.8507760572372</v>
      </c>
      <c r="AQ158" s="40">
        <f t="shared" si="109"/>
        <v>78.901470622364613</v>
      </c>
      <c r="AR158" s="40">
        <f t="shared" si="109"/>
        <v>279.80945836446568</v>
      </c>
      <c r="AS158" s="40">
        <f t="shared" si="109"/>
        <v>4.7431398985964588</v>
      </c>
      <c r="AT158" s="40">
        <f t="shared" si="109"/>
        <v>416.75136965355154</v>
      </c>
      <c r="AU158" s="40">
        <f t="shared" si="109"/>
        <v>231.43886526995766</v>
      </c>
      <c r="AV158" s="40">
        <f t="shared" si="109"/>
        <v>240.70639689636232</v>
      </c>
      <c r="AW158" s="40">
        <f t="shared" si="109"/>
        <v>232.36363297714738</v>
      </c>
      <c r="AX158" s="40">
        <f t="shared" si="109"/>
        <v>237.96488154378491</v>
      </c>
      <c r="AY158" s="60">
        <f t="shared" si="109"/>
        <v>226.16146741503854</v>
      </c>
      <c r="AZ158" s="40">
        <f t="shared" si="109"/>
        <v>230.03694491124119</v>
      </c>
      <c r="BA158" s="40">
        <f t="shared" si="109"/>
        <v>227.20288521802877</v>
      </c>
      <c r="BB158" s="40">
        <f t="shared" si="109"/>
        <v>221.70493270170806</v>
      </c>
      <c r="BC158" s="40">
        <f t="shared" si="109"/>
        <v>205.57211297483929</v>
      </c>
      <c r="BD158" s="40">
        <f t="shared" si="109"/>
        <v>219.68975941548663</v>
      </c>
      <c r="BE158" s="40">
        <f t="shared" si="109"/>
        <v>214.19789201973731</v>
      </c>
      <c r="BF158" s="40">
        <f t="shared" si="109"/>
        <v>266.97119526760929</v>
      </c>
      <c r="BG158" s="40">
        <f t="shared" si="109"/>
        <v>285.16201927190866</v>
      </c>
      <c r="BH158" s="40">
        <f t="shared" si="109"/>
        <v>283.87195761166555</v>
      </c>
      <c r="BI158" s="40">
        <f t="shared" si="109"/>
        <v>263.9712750910449</v>
      </c>
      <c r="BJ158" s="40">
        <f t="shared" si="109"/>
        <v>224.63429210426847</v>
      </c>
      <c r="BK158" s="40">
        <f t="shared" si="109"/>
        <v>130.50259068803774</v>
      </c>
      <c r="BL158" s="40">
        <f t="shared" si="109"/>
        <v>211.07947387789656</v>
      </c>
      <c r="BM158" s="40">
        <f t="shared" si="109"/>
        <v>94.603142364202526</v>
      </c>
      <c r="BN158" s="40">
        <f t="shared" si="109"/>
        <v>208.48147026133228</v>
      </c>
      <c r="BO158" s="40">
        <f t="shared" si="109"/>
        <v>108.75454603673877</v>
      </c>
      <c r="BP158" s="40">
        <f t="shared" si="109"/>
        <v>201.88809086460961</v>
      </c>
      <c r="BQ158" s="40">
        <f t="shared" si="109"/>
        <v>79.938138875164995</v>
      </c>
      <c r="BR158" s="40">
        <f t="shared" si="109"/>
        <v>198.71766321973485</v>
      </c>
      <c r="BS158" s="40">
        <f t="shared" si="109"/>
        <v>100.41685778070784</v>
      </c>
      <c r="BT158" s="40">
        <f t="shared" si="109"/>
        <v>192.10175339990747</v>
      </c>
      <c r="BU158" s="40">
        <f t="shared" si="109"/>
        <v>93.234122996055689</v>
      </c>
      <c r="BV158" s="40">
        <f t="shared" si="109"/>
        <v>195.48134318282567</v>
      </c>
      <c r="BW158" s="40">
        <f t="shared" si="109"/>
        <v>80.886869124642629</v>
      </c>
      <c r="BX158" s="40">
        <f t="shared" si="109"/>
        <v>210.72023437125404</v>
      </c>
      <c r="BY158" s="40">
        <f t="shared" si="109"/>
        <v>60.706532331716772</v>
      </c>
      <c r="BZ158" s="40">
        <f t="shared" si="109"/>
        <v>215.54820240397811</v>
      </c>
      <c r="CA158" s="40">
        <f t="shared" si="109"/>
        <v>58.550026871719155</v>
      </c>
      <c r="CB158" s="40">
        <f t="shared" si="109"/>
        <v>240.25923353702436</v>
      </c>
      <c r="CC158" s="40">
        <f t="shared" si="109"/>
        <v>31.257098116598655</v>
      </c>
      <c r="CD158" s="40">
        <f t="shared" si="109"/>
        <v>260.76657778293713</v>
      </c>
      <c r="CE158" s="40">
        <f t="shared" si="109"/>
        <v>89.801442000876733</v>
      </c>
      <c r="CF158" s="40">
        <f t="shared" si="109"/>
        <v>260.80477105486875</v>
      </c>
      <c r="CG158" s="40">
        <f t="shared" si="109"/>
        <v>1456.396303491907</v>
      </c>
      <c r="CH158" s="40">
        <f t="shared" si="109"/>
        <v>1061.7783398253132</v>
      </c>
      <c r="CI158" s="40">
        <f t="shared" si="109"/>
        <v>754.06130770991388</v>
      </c>
      <c r="CJ158" s="40">
        <f t="shared" si="109"/>
        <v>1.4205923840327614</v>
      </c>
      <c r="CK158" s="40">
        <f t="shared" si="109"/>
        <v>0</v>
      </c>
      <c r="CL158" s="40">
        <f t="shared" si="109"/>
        <v>0</v>
      </c>
      <c r="CM158" s="40">
        <f t="shared" si="109"/>
        <v>0</v>
      </c>
      <c r="CN158" s="40">
        <f t="shared" si="109"/>
        <v>0</v>
      </c>
      <c r="CO158" s="40">
        <f t="shared" si="109"/>
        <v>0</v>
      </c>
      <c r="CP158" s="40">
        <f t="shared" si="109"/>
        <v>0</v>
      </c>
      <c r="CQ158" s="40">
        <f t="shared" si="109"/>
        <v>0</v>
      </c>
      <c r="CR158" s="40">
        <f t="shared" si="109"/>
        <v>0</v>
      </c>
      <c r="CS158" s="40">
        <f t="shared" si="109"/>
        <v>0</v>
      </c>
      <c r="CT158" s="40">
        <f t="shared" si="109"/>
        <v>0</v>
      </c>
      <c r="CU158" s="40">
        <f t="shared" si="109"/>
        <v>0</v>
      </c>
      <c r="CV158" s="40">
        <f t="shared" si="109"/>
        <v>0</v>
      </c>
      <c r="CW158" s="40">
        <f t="shared" si="109"/>
        <v>0</v>
      </c>
      <c r="CX158" s="40">
        <f t="shared" si="109"/>
        <v>0</v>
      </c>
      <c r="CY158" s="40">
        <f t="shared" si="109"/>
        <v>0</v>
      </c>
      <c r="CZ158" s="40">
        <f t="shared" si="109"/>
        <v>0</v>
      </c>
      <c r="DA158" s="40">
        <f t="shared" si="109"/>
        <v>0</v>
      </c>
      <c r="DB158" s="40">
        <f t="shared" si="109"/>
        <v>0</v>
      </c>
      <c r="DC158" s="40">
        <f t="shared" si="109"/>
        <v>0</v>
      </c>
      <c r="DD158" s="40">
        <f t="shared" si="109"/>
        <v>0</v>
      </c>
      <c r="DE158" s="40">
        <f t="shared" si="109"/>
        <v>0</v>
      </c>
      <c r="DF158" s="40">
        <f t="shared" si="109"/>
        <v>0</v>
      </c>
      <c r="DG158" s="40">
        <f t="shared" si="109"/>
        <v>0</v>
      </c>
      <c r="DH158" s="40">
        <f t="shared" si="109"/>
        <v>0</v>
      </c>
      <c r="DI158" s="40">
        <f t="shared" si="109"/>
        <v>0</v>
      </c>
      <c r="DJ158" s="40">
        <f t="shared" si="109"/>
        <v>0</v>
      </c>
    </row>
    <row r="159" spans="2:114" ht="14.25" customHeight="1">
      <c r="B159" s="2" t="s">
        <v>103</v>
      </c>
      <c r="E159" s="31">
        <f t="shared" si="108"/>
        <v>8364.0936845255201</v>
      </c>
      <c r="F159" s="1"/>
      <c r="G159" s="32">
        <f t="shared" si="109"/>
        <v>-4.5000000000000005E-2</v>
      </c>
      <c r="H159" s="32">
        <f t="shared" si="109"/>
        <v>71.071527354605323</v>
      </c>
      <c r="I159" s="32">
        <f t="shared" si="109"/>
        <v>0</v>
      </c>
      <c r="J159" s="32">
        <f t="shared" si="109"/>
        <v>0</v>
      </c>
      <c r="K159" s="32">
        <f t="shared" si="109"/>
        <v>0</v>
      </c>
      <c r="L159" s="32">
        <f t="shared" si="109"/>
        <v>0</v>
      </c>
      <c r="M159" s="32">
        <f t="shared" si="109"/>
        <v>0</v>
      </c>
      <c r="N159" s="32">
        <f t="shared" si="109"/>
        <v>0</v>
      </c>
      <c r="O159" s="32">
        <f t="shared" si="109"/>
        <v>0</v>
      </c>
      <c r="P159" s="32">
        <f t="shared" si="109"/>
        <v>0</v>
      </c>
      <c r="Q159" s="32">
        <f t="shared" si="109"/>
        <v>0</v>
      </c>
      <c r="R159" s="32">
        <f t="shared" si="109"/>
        <v>0</v>
      </c>
      <c r="S159" s="32">
        <f t="shared" si="109"/>
        <v>0</v>
      </c>
      <c r="T159" s="32">
        <f t="shared" si="109"/>
        <v>0</v>
      </c>
      <c r="U159" s="32">
        <f t="shared" si="109"/>
        <v>0</v>
      </c>
      <c r="V159" s="32">
        <f t="shared" si="109"/>
        <v>0</v>
      </c>
      <c r="W159" s="32">
        <f t="shared" si="109"/>
        <v>0</v>
      </c>
      <c r="X159" s="32">
        <f t="shared" si="109"/>
        <v>0</v>
      </c>
      <c r="Y159" s="32">
        <f t="shared" si="109"/>
        <v>4.8322785893174691</v>
      </c>
      <c r="Z159" s="32">
        <f t="shared" si="109"/>
        <v>0</v>
      </c>
      <c r="AA159" s="32">
        <f t="shared" si="109"/>
        <v>0</v>
      </c>
      <c r="AB159" s="32">
        <f t="shared" si="109"/>
        <v>0</v>
      </c>
      <c r="AC159" s="32">
        <f t="shared" si="109"/>
        <v>0</v>
      </c>
      <c r="AD159" s="32">
        <f t="shared" si="109"/>
        <v>0</v>
      </c>
      <c r="AE159" s="32">
        <f t="shared" si="109"/>
        <v>0</v>
      </c>
      <c r="AF159" s="32">
        <f t="shared" si="109"/>
        <v>0</v>
      </c>
      <c r="AG159" s="32">
        <f t="shared" si="109"/>
        <v>-0.94140263518728196</v>
      </c>
      <c r="AH159" s="32">
        <f t="shared" si="109"/>
        <v>-775.9557393267263</v>
      </c>
      <c r="AI159" s="32">
        <f t="shared" si="109"/>
        <v>-711.41668609344526</v>
      </c>
      <c r="AJ159" s="32">
        <f t="shared" si="109"/>
        <v>-3010.2599951342759</v>
      </c>
      <c r="AK159" s="32">
        <f t="shared" si="109"/>
        <v>-36.541048014157013</v>
      </c>
      <c r="AL159" s="32">
        <f t="shared" si="109"/>
        <v>0</v>
      </c>
      <c r="AM159" s="32">
        <f t="shared" si="109"/>
        <v>4.7431458239478452</v>
      </c>
      <c r="AN159" s="32">
        <f t="shared" si="109"/>
        <v>0</v>
      </c>
      <c r="AO159" s="32">
        <f t="shared" si="109"/>
        <v>4.7431541213991908</v>
      </c>
      <c r="AP159" s="32">
        <f t="shared" si="109"/>
        <v>1623.8507760572372</v>
      </c>
      <c r="AQ159" s="32">
        <f t="shared" si="109"/>
        <v>78.901470622364613</v>
      </c>
      <c r="AR159" s="32">
        <f t="shared" si="109"/>
        <v>279.80945836446568</v>
      </c>
      <c r="AS159" s="32">
        <f t="shared" si="109"/>
        <v>4.7431398985964588</v>
      </c>
      <c r="AT159" s="32">
        <f t="shared" si="109"/>
        <v>416.75136965355154</v>
      </c>
      <c r="AU159" s="32">
        <f t="shared" si="109"/>
        <v>231.43886526995766</v>
      </c>
      <c r="AV159" s="32">
        <f t="shared" si="109"/>
        <v>240.70639689636232</v>
      </c>
      <c r="AW159" s="32">
        <f t="shared" si="109"/>
        <v>232.36363297714738</v>
      </c>
      <c r="AX159" s="32">
        <f t="shared" si="109"/>
        <v>237.96488154378491</v>
      </c>
      <c r="AY159" s="56">
        <f t="shared" si="109"/>
        <v>226.16146741503854</v>
      </c>
      <c r="AZ159" s="32">
        <f t="shared" si="109"/>
        <v>230.03694491124119</v>
      </c>
      <c r="BA159" s="32">
        <f t="shared" si="109"/>
        <v>227.20288521802877</v>
      </c>
      <c r="BB159" s="32">
        <f t="shared" si="109"/>
        <v>221.70493270170806</v>
      </c>
      <c r="BC159" s="32">
        <f t="shared" si="109"/>
        <v>205.57211297483929</v>
      </c>
      <c r="BD159" s="32">
        <f t="shared" si="109"/>
        <v>219.68975941548663</v>
      </c>
      <c r="BE159" s="32">
        <f t="shared" si="109"/>
        <v>214.19789201973731</v>
      </c>
      <c r="BF159" s="32">
        <f t="shared" si="109"/>
        <v>266.97119526760929</v>
      </c>
      <c r="BG159" s="32">
        <f t="shared" si="109"/>
        <v>285.16201927190866</v>
      </c>
      <c r="BH159" s="32">
        <f t="shared" si="109"/>
        <v>283.87195761166555</v>
      </c>
      <c r="BI159" s="32">
        <f t="shared" si="109"/>
        <v>263.9712750910449</v>
      </c>
      <c r="BJ159" s="32">
        <f t="shared" si="109"/>
        <v>224.63429210426847</v>
      </c>
      <c r="BK159" s="32">
        <f t="shared" si="109"/>
        <v>130.50259068803774</v>
      </c>
      <c r="BL159" s="32">
        <f t="shared" si="109"/>
        <v>211.07947387789656</v>
      </c>
      <c r="BM159" s="32">
        <f t="shared" si="109"/>
        <v>94.603142364202526</v>
      </c>
      <c r="BN159" s="32">
        <f t="shared" si="109"/>
        <v>208.48147026133228</v>
      </c>
      <c r="BO159" s="32">
        <f t="shared" si="109"/>
        <v>108.75454603673877</v>
      </c>
      <c r="BP159" s="32">
        <f t="shared" si="109"/>
        <v>201.88809086460961</v>
      </c>
      <c r="BQ159" s="32">
        <f t="shared" si="109"/>
        <v>79.938138875164995</v>
      </c>
      <c r="BR159" s="32">
        <f t="shared" si="109"/>
        <v>198.71766321973485</v>
      </c>
      <c r="BS159" s="32">
        <f t="shared" si="109"/>
        <v>100.41685778070784</v>
      </c>
      <c r="BT159" s="32">
        <f t="shared" si="109"/>
        <v>192.10175339990747</v>
      </c>
      <c r="BU159" s="32">
        <f t="shared" si="109"/>
        <v>93.234122996055689</v>
      </c>
      <c r="BV159" s="32">
        <f t="shared" si="109"/>
        <v>195.48134318282567</v>
      </c>
      <c r="BW159" s="32">
        <f t="shared" si="109"/>
        <v>80.886869124642629</v>
      </c>
      <c r="BX159" s="32">
        <f t="shared" si="109"/>
        <v>210.72023437125404</v>
      </c>
      <c r="BY159" s="32">
        <f t="shared" si="109"/>
        <v>60.706532331716772</v>
      </c>
      <c r="BZ159" s="32">
        <f t="shared" si="109"/>
        <v>215.54820240397811</v>
      </c>
      <c r="CA159" s="32">
        <f t="shared" si="109"/>
        <v>58.550026871719155</v>
      </c>
      <c r="CB159" s="32">
        <f t="shared" si="109"/>
        <v>240.25923353702436</v>
      </c>
      <c r="CC159" s="32">
        <f t="shared" si="109"/>
        <v>31.257098116598655</v>
      </c>
      <c r="CD159" s="32">
        <f t="shared" si="109"/>
        <v>260.76657778293713</v>
      </c>
      <c r="CE159" s="32">
        <f t="shared" si="109"/>
        <v>89.801442000876733</v>
      </c>
      <c r="CF159" s="32">
        <f t="shared" si="109"/>
        <v>260.80477105486875</v>
      </c>
      <c r="CG159" s="32">
        <f t="shared" si="109"/>
        <v>1456.396303491907</v>
      </c>
      <c r="CH159" s="32">
        <f t="shared" si="109"/>
        <v>1061.7783398253132</v>
      </c>
      <c r="CI159" s="32">
        <f t="shared" si="109"/>
        <v>754.06130770991388</v>
      </c>
      <c r="CJ159" s="32">
        <f t="shared" si="109"/>
        <v>1.4205923840327614</v>
      </c>
      <c r="CK159" s="32">
        <f t="shared" si="109"/>
        <v>0</v>
      </c>
      <c r="CL159" s="32">
        <f t="shared" si="109"/>
        <v>0</v>
      </c>
      <c r="CM159" s="32">
        <f t="shared" si="109"/>
        <v>0</v>
      </c>
      <c r="CN159" s="32">
        <f t="shared" si="109"/>
        <v>0</v>
      </c>
      <c r="CO159" s="32">
        <f t="shared" si="109"/>
        <v>0</v>
      </c>
      <c r="CP159" s="32">
        <f t="shared" si="109"/>
        <v>0</v>
      </c>
      <c r="CQ159" s="32">
        <f t="shared" si="109"/>
        <v>0</v>
      </c>
      <c r="CR159" s="32">
        <f t="shared" si="109"/>
        <v>0</v>
      </c>
      <c r="CS159" s="32">
        <f t="shared" si="109"/>
        <v>0</v>
      </c>
      <c r="CT159" s="32">
        <f t="shared" si="109"/>
        <v>0</v>
      </c>
      <c r="CU159" s="32">
        <f t="shared" si="109"/>
        <v>0</v>
      </c>
      <c r="CV159" s="32">
        <f t="shared" si="109"/>
        <v>0</v>
      </c>
      <c r="CW159" s="32">
        <f t="shared" si="109"/>
        <v>0</v>
      </c>
      <c r="CX159" s="32">
        <f t="shared" si="109"/>
        <v>0</v>
      </c>
      <c r="CY159" s="32">
        <f t="shared" si="109"/>
        <v>0</v>
      </c>
      <c r="CZ159" s="32">
        <f t="shared" si="109"/>
        <v>0</v>
      </c>
      <c r="DA159" s="32">
        <f t="shared" si="109"/>
        <v>0</v>
      </c>
      <c r="DB159" s="32">
        <f t="shared" si="109"/>
        <v>0</v>
      </c>
      <c r="DC159" s="32">
        <f t="shared" si="109"/>
        <v>0</v>
      </c>
      <c r="DD159" s="32">
        <f t="shared" si="109"/>
        <v>0</v>
      </c>
      <c r="DE159" s="32">
        <f t="shared" si="109"/>
        <v>0</v>
      </c>
      <c r="DF159" s="32">
        <f t="shared" si="109"/>
        <v>0</v>
      </c>
      <c r="DG159" s="32">
        <f t="shared" si="109"/>
        <v>0</v>
      </c>
      <c r="DH159" s="32">
        <f t="shared" si="109"/>
        <v>0</v>
      </c>
      <c r="DI159" s="32">
        <f t="shared" si="109"/>
        <v>0</v>
      </c>
      <c r="DJ159" s="32">
        <f t="shared" si="109"/>
        <v>0</v>
      </c>
    </row>
    <row r="160" spans="2:114" ht="14.25" customHeight="1">
      <c r="B160" s="2" t="s">
        <v>104</v>
      </c>
      <c r="E160" s="29">
        <f t="shared" si="108"/>
        <v>-561.66475716246021</v>
      </c>
      <c r="F160" s="1"/>
      <c r="G160" s="40">
        <f t="shared" si="109"/>
        <v>-4.5000000000000005E-2</v>
      </c>
      <c r="H160" s="40">
        <f t="shared" si="109"/>
        <v>71.071527354605323</v>
      </c>
      <c r="I160" s="40">
        <f t="shared" si="109"/>
        <v>0</v>
      </c>
      <c r="J160" s="40">
        <f t="shared" si="109"/>
        <v>0</v>
      </c>
      <c r="K160" s="40">
        <f t="shared" si="109"/>
        <v>0</v>
      </c>
      <c r="L160" s="40">
        <f t="shared" si="109"/>
        <v>0</v>
      </c>
      <c r="M160" s="40">
        <f t="shared" si="109"/>
        <v>0</v>
      </c>
      <c r="N160" s="40">
        <f t="shared" si="109"/>
        <v>0</v>
      </c>
      <c r="O160" s="40">
        <f t="shared" si="109"/>
        <v>0</v>
      </c>
      <c r="P160" s="40">
        <f t="shared" si="109"/>
        <v>0</v>
      </c>
      <c r="Q160" s="40">
        <f t="shared" si="109"/>
        <v>0</v>
      </c>
      <c r="R160" s="40">
        <f t="shared" si="109"/>
        <v>0</v>
      </c>
      <c r="S160" s="40">
        <f t="shared" si="109"/>
        <v>0</v>
      </c>
      <c r="T160" s="40">
        <f t="shared" si="109"/>
        <v>0</v>
      </c>
      <c r="U160" s="40">
        <f t="shared" si="109"/>
        <v>0</v>
      </c>
      <c r="V160" s="40">
        <f t="shared" si="109"/>
        <v>0</v>
      </c>
      <c r="W160" s="40">
        <f t="shared" si="109"/>
        <v>0</v>
      </c>
      <c r="X160" s="40">
        <f t="shared" si="109"/>
        <v>0</v>
      </c>
      <c r="Y160" s="40">
        <f t="shared" si="109"/>
        <v>4.8322785893174691</v>
      </c>
      <c r="Z160" s="40">
        <f t="shared" si="109"/>
        <v>0</v>
      </c>
      <c r="AA160" s="40">
        <f t="shared" si="109"/>
        <v>0</v>
      </c>
      <c r="AB160" s="40">
        <f t="shared" si="109"/>
        <v>0</v>
      </c>
      <c r="AC160" s="40">
        <f t="shared" si="109"/>
        <v>0</v>
      </c>
      <c r="AD160" s="40">
        <f t="shared" si="109"/>
        <v>0</v>
      </c>
      <c r="AE160" s="40">
        <f t="shared" si="109"/>
        <v>0</v>
      </c>
      <c r="AF160" s="40">
        <f t="shared" si="109"/>
        <v>0</v>
      </c>
      <c r="AG160" s="40">
        <f t="shared" si="109"/>
        <v>-0.94140263518728196</v>
      </c>
      <c r="AH160" s="40">
        <f t="shared" si="109"/>
        <v>-775.9557393267263</v>
      </c>
      <c r="AI160" s="40">
        <f t="shared" si="109"/>
        <v>-711.41668609344526</v>
      </c>
      <c r="AJ160" s="40">
        <f t="shared" si="109"/>
        <v>-3010.2599951342759</v>
      </c>
      <c r="AK160" s="40">
        <f t="shared" si="109"/>
        <v>-36.541048014157013</v>
      </c>
      <c r="AL160" s="40">
        <f t="shared" si="109"/>
        <v>0</v>
      </c>
      <c r="AM160" s="40">
        <f t="shared" si="109"/>
        <v>4.7431458239478452</v>
      </c>
      <c r="AN160" s="40">
        <f t="shared" si="109"/>
        <v>0</v>
      </c>
      <c r="AO160" s="40">
        <f t="shared" si="109"/>
        <v>4.7431541213991908</v>
      </c>
      <c r="AP160" s="40">
        <f t="shared" si="109"/>
        <v>1623.8507760572372</v>
      </c>
      <c r="AQ160" s="40">
        <f t="shared" si="109"/>
        <v>78.901470622364613</v>
      </c>
      <c r="AR160" s="40">
        <f t="shared" si="109"/>
        <v>279.80945836446568</v>
      </c>
      <c r="AS160" s="40">
        <f t="shared" si="109"/>
        <v>4.7431398985964588</v>
      </c>
      <c r="AT160" s="40">
        <f t="shared" ref="AT160:DJ160" si="110">AT150*AT$52</f>
        <v>416.75136965355154</v>
      </c>
      <c r="AU160" s="40">
        <f t="shared" si="110"/>
        <v>231.43886526995766</v>
      </c>
      <c r="AV160" s="40">
        <f t="shared" si="110"/>
        <v>240.70639689636232</v>
      </c>
      <c r="AW160" s="40">
        <f t="shared" si="110"/>
        <v>232.36363297714738</v>
      </c>
      <c r="AX160" s="40">
        <f t="shared" si="110"/>
        <v>237.96488154378491</v>
      </c>
      <c r="AY160" s="60">
        <f t="shared" si="110"/>
        <v>226.16146741503854</v>
      </c>
      <c r="AZ160" s="40">
        <f t="shared" si="110"/>
        <v>230.03694491124119</v>
      </c>
      <c r="BA160" s="40">
        <f t="shared" si="110"/>
        <v>4.7431420531347834</v>
      </c>
      <c r="BB160" s="40">
        <f t="shared" si="110"/>
        <v>0</v>
      </c>
      <c r="BC160" s="40">
        <f t="shared" si="110"/>
        <v>4.7431458239478461</v>
      </c>
      <c r="BD160" s="40">
        <f t="shared" si="110"/>
        <v>0</v>
      </c>
      <c r="BE160" s="40">
        <f t="shared" si="110"/>
        <v>4.743149015004712</v>
      </c>
      <c r="BF160" s="40">
        <f t="shared" si="110"/>
        <v>0</v>
      </c>
      <c r="BG160" s="40">
        <f t="shared" si="110"/>
        <v>4.7431398985964801</v>
      </c>
      <c r="BH160" s="40">
        <f t="shared" si="110"/>
        <v>0</v>
      </c>
      <c r="BI160" s="40">
        <f t="shared" si="110"/>
        <v>4.7431430586387577</v>
      </c>
      <c r="BJ160" s="40">
        <f t="shared" si="110"/>
        <v>0</v>
      </c>
      <c r="BK160" s="40">
        <f t="shared" si="110"/>
        <v>4.7431458239478452</v>
      </c>
      <c r="BL160" s="40">
        <f t="shared" si="110"/>
        <v>0</v>
      </c>
      <c r="BM160" s="40">
        <f t="shared" si="110"/>
        <v>4.7431482641373766</v>
      </c>
      <c r="BN160" s="40">
        <f t="shared" si="110"/>
        <v>0</v>
      </c>
      <c r="BO160" s="40">
        <f t="shared" si="110"/>
        <v>4.7431412152404562</v>
      </c>
      <c r="BP160" s="40">
        <f t="shared" si="110"/>
        <v>0</v>
      </c>
      <c r="BQ160" s="40">
        <f t="shared" si="110"/>
        <v>4.743143640787987</v>
      </c>
      <c r="BR160" s="40">
        <f t="shared" si="110"/>
        <v>0</v>
      </c>
      <c r="BS160" s="40">
        <f t="shared" si="110"/>
        <v>4.7431458239478461</v>
      </c>
      <c r="BT160" s="40">
        <f t="shared" si="110"/>
        <v>0</v>
      </c>
      <c r="BU160" s="40">
        <f t="shared" si="110"/>
        <v>4.7431477993241247</v>
      </c>
      <c r="BV160" s="40">
        <f t="shared" si="110"/>
        <v>0</v>
      </c>
      <c r="BW160" s="40">
        <f t="shared" si="110"/>
        <v>4.7431420531347834</v>
      </c>
      <c r="BX160" s="40">
        <f t="shared" si="110"/>
        <v>0</v>
      </c>
      <c r="BY160" s="40">
        <f t="shared" si="110"/>
        <v>4.7431440204565929</v>
      </c>
      <c r="BZ160" s="40">
        <f t="shared" si="110"/>
        <v>0</v>
      </c>
      <c r="CA160" s="40">
        <f t="shared" si="110"/>
        <v>4.743145823947847</v>
      </c>
      <c r="CB160" s="40">
        <f t="shared" si="110"/>
        <v>0</v>
      </c>
      <c r="CC160" s="40">
        <f t="shared" si="110"/>
        <v>4.7431474832552105</v>
      </c>
      <c r="CD160" s="40">
        <f t="shared" si="110"/>
        <v>0</v>
      </c>
      <c r="CE160" s="40">
        <f t="shared" si="110"/>
        <v>4.7431426332291329</v>
      </c>
      <c r="CF160" s="40">
        <f t="shared" si="110"/>
        <v>0</v>
      </c>
      <c r="CG160" s="40">
        <f t="shared" si="110"/>
        <v>4.7431442876336645</v>
      </c>
      <c r="CH160" s="40">
        <f t="shared" si="110"/>
        <v>0</v>
      </c>
      <c r="CI160" s="40">
        <f t="shared" si="110"/>
        <v>4.7431458239478452</v>
      </c>
      <c r="CJ160" s="40">
        <f t="shared" si="110"/>
        <v>0</v>
      </c>
      <c r="CK160" s="40">
        <f t="shared" si="110"/>
        <v>0</v>
      </c>
      <c r="CL160" s="40">
        <f t="shared" si="110"/>
        <v>0</v>
      </c>
      <c r="CM160" s="40">
        <f t="shared" si="110"/>
        <v>0</v>
      </c>
      <c r="CN160" s="40">
        <f t="shared" si="110"/>
        <v>0</v>
      </c>
      <c r="CO160" s="40">
        <f t="shared" si="110"/>
        <v>0</v>
      </c>
      <c r="CP160" s="40">
        <f t="shared" si="110"/>
        <v>0</v>
      </c>
      <c r="CQ160" s="40">
        <f t="shared" si="110"/>
        <v>0</v>
      </c>
      <c r="CR160" s="40">
        <f t="shared" si="110"/>
        <v>0</v>
      </c>
      <c r="CS160" s="40">
        <f t="shared" si="110"/>
        <v>0</v>
      </c>
      <c r="CT160" s="40">
        <f t="shared" si="110"/>
        <v>0</v>
      </c>
      <c r="CU160" s="40">
        <f t="shared" si="110"/>
        <v>0</v>
      </c>
      <c r="CV160" s="40">
        <f t="shared" si="110"/>
        <v>0</v>
      </c>
      <c r="CW160" s="40">
        <f t="shared" si="110"/>
        <v>0</v>
      </c>
      <c r="CX160" s="40">
        <f t="shared" si="110"/>
        <v>0</v>
      </c>
      <c r="CY160" s="40">
        <f t="shared" si="110"/>
        <v>0</v>
      </c>
      <c r="CZ160" s="40">
        <f t="shared" si="110"/>
        <v>0</v>
      </c>
      <c r="DA160" s="40">
        <f t="shared" si="110"/>
        <v>0</v>
      </c>
      <c r="DB160" s="40">
        <f t="shared" si="110"/>
        <v>0</v>
      </c>
      <c r="DC160" s="40">
        <f t="shared" si="110"/>
        <v>0</v>
      </c>
      <c r="DD160" s="40">
        <f t="shared" si="110"/>
        <v>0</v>
      </c>
      <c r="DE160" s="40">
        <f t="shared" si="110"/>
        <v>0</v>
      </c>
      <c r="DF160" s="40">
        <f t="shared" si="110"/>
        <v>0</v>
      </c>
      <c r="DG160" s="40">
        <f t="shared" si="110"/>
        <v>0</v>
      </c>
      <c r="DH160" s="40">
        <f t="shared" si="110"/>
        <v>0</v>
      </c>
      <c r="DI160" s="40">
        <f t="shared" si="110"/>
        <v>0</v>
      </c>
      <c r="DJ160" s="40">
        <f t="shared" si="110"/>
        <v>0</v>
      </c>
    </row>
    <row r="161" spans="2:114" ht="14.25" customHeight="1"/>
    <row r="162" spans="2:114" ht="14.25" customHeight="1">
      <c r="B162" s="43" t="str">
        <f>B16</f>
        <v>IUK Investments Limited</v>
      </c>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row>
    <row r="163" spans="2:114" ht="14.25" customHeight="1"/>
    <row r="164" spans="2:114" ht="14.25" customHeight="1">
      <c r="B164" s="2" t="s">
        <v>96</v>
      </c>
      <c r="E164" s="31">
        <f t="shared" ref="E164:E167" si="111">SUM(G164:DJ164)</f>
        <v>-1069.3782220000001</v>
      </c>
      <c r="G164" s="40">
        <f t="shared" ref="G164:DJ164" si="112">(G$28*$C$16)+(G$29*$D$16)+(G$30*$C$16)</f>
        <v>-1.0000000000000002E-2</v>
      </c>
      <c r="H164" s="40">
        <f t="shared" si="112"/>
        <v>0</v>
      </c>
      <c r="I164" s="40">
        <f t="shared" si="112"/>
        <v>0</v>
      </c>
      <c r="J164" s="40">
        <f t="shared" si="112"/>
        <v>0</v>
      </c>
      <c r="K164" s="40">
        <f t="shared" si="112"/>
        <v>0</v>
      </c>
      <c r="L164" s="40">
        <f t="shared" si="112"/>
        <v>0</v>
      </c>
      <c r="M164" s="40">
        <f t="shared" si="112"/>
        <v>0</v>
      </c>
      <c r="N164" s="40">
        <f t="shared" si="112"/>
        <v>0</v>
      </c>
      <c r="O164" s="40">
        <f t="shared" si="112"/>
        <v>0</v>
      </c>
      <c r="P164" s="40">
        <f t="shared" si="112"/>
        <v>0</v>
      </c>
      <c r="Q164" s="40">
        <f t="shared" si="112"/>
        <v>0</v>
      </c>
      <c r="R164" s="40">
        <f t="shared" si="112"/>
        <v>0</v>
      </c>
      <c r="S164" s="40">
        <f t="shared" si="112"/>
        <v>0</v>
      </c>
      <c r="T164" s="40">
        <f t="shared" si="112"/>
        <v>0</v>
      </c>
      <c r="U164" s="40">
        <f t="shared" si="112"/>
        <v>0</v>
      </c>
      <c r="V164" s="40">
        <f t="shared" si="112"/>
        <v>0</v>
      </c>
      <c r="W164" s="40">
        <f t="shared" si="112"/>
        <v>0</v>
      </c>
      <c r="X164" s="40">
        <f t="shared" si="112"/>
        <v>0</v>
      </c>
      <c r="Y164" s="40">
        <f t="shared" si="112"/>
        <v>0</v>
      </c>
      <c r="Z164" s="40">
        <f t="shared" si="112"/>
        <v>0</v>
      </c>
      <c r="AA164" s="40">
        <f t="shared" si="112"/>
        <v>0</v>
      </c>
      <c r="AB164" s="40">
        <f t="shared" si="112"/>
        <v>0</v>
      </c>
      <c r="AC164" s="40">
        <f t="shared" si="112"/>
        <v>0</v>
      </c>
      <c r="AD164" s="40">
        <f t="shared" si="112"/>
        <v>0</v>
      </c>
      <c r="AE164" s="40">
        <f t="shared" si="112"/>
        <v>0</v>
      </c>
      <c r="AF164" s="40">
        <f t="shared" si="112"/>
        <v>0</v>
      </c>
      <c r="AG164" s="40">
        <f t="shared" si="112"/>
        <v>-0.22060000000000002</v>
      </c>
      <c r="AH164" s="40">
        <f t="shared" si="112"/>
        <v>-182.19970000000001</v>
      </c>
      <c r="AI164" s="40">
        <f t="shared" si="112"/>
        <v>-167.39586199999999</v>
      </c>
      <c r="AJ164" s="40">
        <f t="shared" si="112"/>
        <v>-709.79778700000008</v>
      </c>
      <c r="AK164" s="40">
        <f t="shared" si="112"/>
        <v>-9.7542729999999995</v>
      </c>
      <c r="AL164" s="40">
        <f t="shared" si="112"/>
        <v>0</v>
      </c>
      <c r="AM164" s="40">
        <f t="shared" si="112"/>
        <v>0</v>
      </c>
      <c r="AN164" s="40">
        <f t="shared" si="112"/>
        <v>0</v>
      </c>
      <c r="AO164" s="40">
        <f t="shared" si="112"/>
        <v>0</v>
      </c>
      <c r="AP164" s="40">
        <f t="shared" si="112"/>
        <v>0</v>
      </c>
      <c r="AQ164" s="40">
        <f t="shared" si="112"/>
        <v>0</v>
      </c>
      <c r="AR164" s="40">
        <f t="shared" si="112"/>
        <v>0</v>
      </c>
      <c r="AS164" s="40">
        <f t="shared" si="112"/>
        <v>0</v>
      </c>
      <c r="AT164" s="40">
        <f t="shared" si="112"/>
        <v>0</v>
      </c>
      <c r="AU164" s="40">
        <f t="shared" si="112"/>
        <v>0</v>
      </c>
      <c r="AV164" s="40">
        <f t="shared" si="112"/>
        <v>0</v>
      </c>
      <c r="AW164" s="40">
        <f t="shared" si="112"/>
        <v>0</v>
      </c>
      <c r="AX164" s="40">
        <f t="shared" si="112"/>
        <v>0</v>
      </c>
      <c r="AY164" s="60">
        <f t="shared" si="112"/>
        <v>0</v>
      </c>
      <c r="AZ164" s="40">
        <f t="shared" si="112"/>
        <v>0</v>
      </c>
      <c r="BA164" s="40">
        <f t="shared" si="112"/>
        <v>0</v>
      </c>
      <c r="BB164" s="40">
        <f t="shared" si="112"/>
        <v>0</v>
      </c>
      <c r="BC164" s="40">
        <f t="shared" si="112"/>
        <v>0</v>
      </c>
      <c r="BD164" s="40">
        <f t="shared" si="112"/>
        <v>0</v>
      </c>
      <c r="BE164" s="40">
        <f t="shared" si="112"/>
        <v>0</v>
      </c>
      <c r="BF164" s="40">
        <f t="shared" si="112"/>
        <v>0</v>
      </c>
      <c r="BG164" s="40">
        <f t="shared" si="112"/>
        <v>0</v>
      </c>
      <c r="BH164" s="40">
        <f t="shared" si="112"/>
        <v>0</v>
      </c>
      <c r="BI164" s="40">
        <f t="shared" si="112"/>
        <v>0</v>
      </c>
      <c r="BJ164" s="40">
        <f t="shared" si="112"/>
        <v>0</v>
      </c>
      <c r="BK164" s="40">
        <f t="shared" si="112"/>
        <v>0</v>
      </c>
      <c r="BL164" s="40">
        <f t="shared" si="112"/>
        <v>0</v>
      </c>
      <c r="BM164" s="40">
        <f t="shared" si="112"/>
        <v>0</v>
      </c>
      <c r="BN164" s="40">
        <f t="shared" si="112"/>
        <v>0</v>
      </c>
      <c r="BO164" s="40">
        <f t="shared" si="112"/>
        <v>0</v>
      </c>
      <c r="BP164" s="40">
        <f t="shared" si="112"/>
        <v>0</v>
      </c>
      <c r="BQ164" s="40">
        <f t="shared" si="112"/>
        <v>0</v>
      </c>
      <c r="BR164" s="40">
        <f t="shared" si="112"/>
        <v>0</v>
      </c>
      <c r="BS164" s="40">
        <f t="shared" si="112"/>
        <v>0</v>
      </c>
      <c r="BT164" s="40">
        <f t="shared" si="112"/>
        <v>0</v>
      </c>
      <c r="BU164" s="40">
        <f t="shared" si="112"/>
        <v>0</v>
      </c>
      <c r="BV164" s="40">
        <f t="shared" si="112"/>
        <v>0</v>
      </c>
      <c r="BW164" s="40">
        <f t="shared" si="112"/>
        <v>0</v>
      </c>
      <c r="BX164" s="40">
        <f t="shared" si="112"/>
        <v>0</v>
      </c>
      <c r="BY164" s="40">
        <f t="shared" si="112"/>
        <v>0</v>
      </c>
      <c r="BZ164" s="40">
        <f t="shared" si="112"/>
        <v>0</v>
      </c>
      <c r="CA164" s="40">
        <f t="shared" si="112"/>
        <v>0</v>
      </c>
      <c r="CB164" s="40">
        <f t="shared" si="112"/>
        <v>0</v>
      </c>
      <c r="CC164" s="40">
        <f t="shared" si="112"/>
        <v>0</v>
      </c>
      <c r="CD164" s="40">
        <f t="shared" si="112"/>
        <v>0</v>
      </c>
      <c r="CE164" s="40">
        <f t="shared" si="112"/>
        <v>0</v>
      </c>
      <c r="CF164" s="40">
        <f t="shared" si="112"/>
        <v>0</v>
      </c>
      <c r="CG164" s="40">
        <f t="shared" si="112"/>
        <v>0</v>
      </c>
      <c r="CH164" s="40">
        <f t="shared" si="112"/>
        <v>0</v>
      </c>
      <c r="CI164" s="40">
        <f t="shared" si="112"/>
        <v>0</v>
      </c>
      <c r="CJ164" s="40">
        <f t="shared" si="112"/>
        <v>0</v>
      </c>
      <c r="CK164" s="40">
        <f t="shared" si="112"/>
        <v>0</v>
      </c>
      <c r="CL164" s="40">
        <f t="shared" si="112"/>
        <v>0</v>
      </c>
      <c r="CM164" s="40">
        <f t="shared" si="112"/>
        <v>0</v>
      </c>
      <c r="CN164" s="40">
        <f t="shared" si="112"/>
        <v>0</v>
      </c>
      <c r="CO164" s="40">
        <f t="shared" si="112"/>
        <v>0</v>
      </c>
      <c r="CP164" s="40">
        <f t="shared" si="112"/>
        <v>0</v>
      </c>
      <c r="CQ164" s="40">
        <f t="shared" si="112"/>
        <v>0</v>
      </c>
      <c r="CR164" s="40">
        <f t="shared" si="112"/>
        <v>0</v>
      </c>
      <c r="CS164" s="40">
        <f t="shared" si="112"/>
        <v>0</v>
      </c>
      <c r="CT164" s="40">
        <f t="shared" si="112"/>
        <v>0</v>
      </c>
      <c r="CU164" s="40">
        <f t="shared" si="112"/>
        <v>0</v>
      </c>
      <c r="CV164" s="40">
        <f t="shared" si="112"/>
        <v>0</v>
      </c>
      <c r="CW164" s="40">
        <f t="shared" si="112"/>
        <v>0</v>
      </c>
      <c r="CX164" s="40">
        <f t="shared" si="112"/>
        <v>0</v>
      </c>
      <c r="CY164" s="40">
        <f t="shared" si="112"/>
        <v>0</v>
      </c>
      <c r="CZ164" s="40">
        <f t="shared" si="112"/>
        <v>0</v>
      </c>
      <c r="DA164" s="40">
        <f t="shared" si="112"/>
        <v>0</v>
      </c>
      <c r="DB164" s="40">
        <f t="shared" si="112"/>
        <v>0</v>
      </c>
      <c r="DC164" s="40">
        <f t="shared" si="112"/>
        <v>0</v>
      </c>
      <c r="DD164" s="40">
        <f t="shared" si="112"/>
        <v>0</v>
      </c>
      <c r="DE164" s="40">
        <f t="shared" si="112"/>
        <v>0</v>
      </c>
      <c r="DF164" s="40">
        <f t="shared" si="112"/>
        <v>0</v>
      </c>
      <c r="DG164" s="40">
        <f t="shared" si="112"/>
        <v>0</v>
      </c>
      <c r="DH164" s="40">
        <f t="shared" si="112"/>
        <v>0</v>
      </c>
      <c r="DI164" s="40">
        <f t="shared" si="112"/>
        <v>0</v>
      </c>
      <c r="DJ164" s="40">
        <f t="shared" si="112"/>
        <v>0</v>
      </c>
    </row>
    <row r="165" spans="2:114" ht="14.25" customHeight="1">
      <c r="B165" s="2" t="s">
        <v>97</v>
      </c>
      <c r="E165" s="31">
        <f t="shared" si="111"/>
        <v>941.19909740000003</v>
      </c>
      <c r="G165" s="40">
        <f t="shared" ref="G165:DJ165" si="113">(G$56*$C$16)+(G$57*$D$16)+(G$58*$D$16)+(G$59*$C$16)</f>
        <v>0</v>
      </c>
      <c r="H165" s="40">
        <f t="shared" si="113"/>
        <v>15.818266399999999</v>
      </c>
      <c r="I165" s="40">
        <f t="shared" si="113"/>
        <v>0</v>
      </c>
      <c r="J165" s="40">
        <f t="shared" si="113"/>
        <v>0</v>
      </c>
      <c r="K165" s="40">
        <f t="shared" si="113"/>
        <v>0</v>
      </c>
      <c r="L165" s="40">
        <f t="shared" si="113"/>
        <v>0</v>
      </c>
      <c r="M165" s="40">
        <f t="shared" si="113"/>
        <v>0</v>
      </c>
      <c r="N165" s="40">
        <f t="shared" si="113"/>
        <v>0</v>
      </c>
      <c r="O165" s="40">
        <f t="shared" si="113"/>
        <v>0</v>
      </c>
      <c r="P165" s="40">
        <f t="shared" si="113"/>
        <v>0</v>
      </c>
      <c r="Q165" s="40">
        <f t="shared" si="113"/>
        <v>0</v>
      </c>
      <c r="R165" s="40">
        <f t="shared" si="113"/>
        <v>0</v>
      </c>
      <c r="S165" s="40">
        <f t="shared" si="113"/>
        <v>0</v>
      </c>
      <c r="T165" s="40">
        <f t="shared" si="113"/>
        <v>0</v>
      </c>
      <c r="U165" s="40">
        <f t="shared" si="113"/>
        <v>0</v>
      </c>
      <c r="V165" s="40">
        <f t="shared" si="113"/>
        <v>0</v>
      </c>
      <c r="W165" s="40">
        <f t="shared" si="113"/>
        <v>0</v>
      </c>
      <c r="X165" s="40">
        <f t="shared" si="113"/>
        <v>0</v>
      </c>
      <c r="Y165" s="40">
        <f t="shared" si="113"/>
        <v>0</v>
      </c>
      <c r="Z165" s="40">
        <f t="shared" si="113"/>
        <v>0</v>
      </c>
      <c r="AA165" s="40">
        <f t="shared" si="113"/>
        <v>0</v>
      </c>
      <c r="AB165" s="40">
        <f t="shared" si="113"/>
        <v>0</v>
      </c>
      <c r="AC165" s="40">
        <f t="shared" si="113"/>
        <v>0</v>
      </c>
      <c r="AD165" s="40">
        <f t="shared" si="113"/>
        <v>0</v>
      </c>
      <c r="AE165" s="40">
        <f t="shared" si="113"/>
        <v>0</v>
      </c>
      <c r="AF165" s="40">
        <f t="shared" si="113"/>
        <v>0</v>
      </c>
      <c r="AG165" s="40">
        <f t="shared" si="113"/>
        <v>0</v>
      </c>
      <c r="AH165" s="40">
        <f t="shared" si="113"/>
        <v>0</v>
      </c>
      <c r="AI165" s="40">
        <f t="shared" si="113"/>
        <v>0</v>
      </c>
      <c r="AJ165" s="40">
        <f t="shared" si="113"/>
        <v>0</v>
      </c>
      <c r="AK165" s="40">
        <f t="shared" si="113"/>
        <v>0</v>
      </c>
      <c r="AL165" s="40">
        <f t="shared" si="113"/>
        <v>0</v>
      </c>
      <c r="AM165" s="40">
        <f t="shared" si="113"/>
        <v>0</v>
      </c>
      <c r="AN165" s="40">
        <f t="shared" si="113"/>
        <v>0</v>
      </c>
      <c r="AO165" s="40">
        <f t="shared" si="113"/>
        <v>0</v>
      </c>
      <c r="AP165" s="40">
        <f t="shared" si="113"/>
        <v>408.09120899999994</v>
      </c>
      <c r="AQ165" s="40">
        <f t="shared" si="113"/>
        <v>18.868736999999971</v>
      </c>
      <c r="AR165" s="40">
        <f t="shared" si="113"/>
        <v>72.076876000000155</v>
      </c>
      <c r="AS165" s="40">
        <f t="shared" si="113"/>
        <v>-5.6843418860808018E-15</v>
      </c>
      <c r="AT165" s="40">
        <f t="shared" si="113"/>
        <v>110.0356459999999</v>
      </c>
      <c r="AU165" s="40">
        <f t="shared" si="113"/>
        <v>60.600000000000186</v>
      </c>
      <c r="AV165" s="40">
        <f t="shared" si="113"/>
        <v>65.142890999999821</v>
      </c>
      <c r="AW165" s="40">
        <f t="shared" si="113"/>
        <v>62.368325999999996</v>
      </c>
      <c r="AX165" s="40">
        <f t="shared" si="113"/>
        <v>66.011326000000054</v>
      </c>
      <c r="AY165" s="60">
        <f t="shared" si="113"/>
        <v>62.185820000000064</v>
      </c>
      <c r="AZ165" s="40">
        <f t="shared" si="113"/>
        <v>0</v>
      </c>
      <c r="BA165" s="40">
        <f t="shared" si="113"/>
        <v>0</v>
      </c>
      <c r="BB165" s="40">
        <f t="shared" si="113"/>
        <v>0</v>
      </c>
      <c r="BC165" s="40">
        <f t="shared" si="113"/>
        <v>0</v>
      </c>
      <c r="BD165" s="40">
        <f t="shared" si="113"/>
        <v>0</v>
      </c>
      <c r="BE165" s="40">
        <f t="shared" si="113"/>
        <v>0</v>
      </c>
      <c r="BF165" s="40">
        <f t="shared" si="113"/>
        <v>0</v>
      </c>
      <c r="BG165" s="40">
        <f t="shared" si="113"/>
        <v>0</v>
      </c>
      <c r="BH165" s="40">
        <f t="shared" si="113"/>
        <v>0</v>
      </c>
      <c r="BI165" s="40">
        <f t="shared" si="113"/>
        <v>0</v>
      </c>
      <c r="BJ165" s="40">
        <f t="shared" si="113"/>
        <v>0</v>
      </c>
      <c r="BK165" s="40">
        <f t="shared" si="113"/>
        <v>0</v>
      </c>
      <c r="BL165" s="40">
        <f t="shared" si="113"/>
        <v>0</v>
      </c>
      <c r="BM165" s="40">
        <f t="shared" si="113"/>
        <v>0</v>
      </c>
      <c r="BN165" s="40">
        <f t="shared" si="113"/>
        <v>0</v>
      </c>
      <c r="BO165" s="40">
        <f t="shared" si="113"/>
        <v>0</v>
      </c>
      <c r="BP165" s="40">
        <f t="shared" si="113"/>
        <v>0</v>
      </c>
      <c r="BQ165" s="40">
        <f t="shared" si="113"/>
        <v>0</v>
      </c>
      <c r="BR165" s="40">
        <f t="shared" si="113"/>
        <v>0</v>
      </c>
      <c r="BS165" s="40">
        <f t="shared" si="113"/>
        <v>0</v>
      </c>
      <c r="BT165" s="40">
        <f t="shared" si="113"/>
        <v>0</v>
      </c>
      <c r="BU165" s="40">
        <f t="shared" si="113"/>
        <v>0</v>
      </c>
      <c r="BV165" s="40">
        <f t="shared" si="113"/>
        <v>0</v>
      </c>
      <c r="BW165" s="40">
        <f t="shared" si="113"/>
        <v>0</v>
      </c>
      <c r="BX165" s="40">
        <f t="shared" si="113"/>
        <v>0</v>
      </c>
      <c r="BY165" s="40">
        <f t="shared" si="113"/>
        <v>0</v>
      </c>
      <c r="BZ165" s="40">
        <f t="shared" si="113"/>
        <v>0</v>
      </c>
      <c r="CA165" s="40">
        <f t="shared" si="113"/>
        <v>0</v>
      </c>
      <c r="CB165" s="40">
        <f t="shared" si="113"/>
        <v>0</v>
      </c>
      <c r="CC165" s="40">
        <f t="shared" si="113"/>
        <v>0</v>
      </c>
      <c r="CD165" s="40">
        <f t="shared" si="113"/>
        <v>0</v>
      </c>
      <c r="CE165" s="40">
        <f t="shared" si="113"/>
        <v>0</v>
      </c>
      <c r="CF165" s="40">
        <f t="shared" si="113"/>
        <v>0</v>
      </c>
      <c r="CG165" s="40">
        <f t="shared" si="113"/>
        <v>0</v>
      </c>
      <c r="CH165" s="40">
        <f t="shared" si="113"/>
        <v>0</v>
      </c>
      <c r="CI165" s="40">
        <f t="shared" si="113"/>
        <v>0</v>
      </c>
      <c r="CJ165" s="40">
        <f t="shared" si="113"/>
        <v>0</v>
      </c>
      <c r="CK165" s="40">
        <f t="shared" si="113"/>
        <v>0</v>
      </c>
      <c r="CL165" s="40">
        <f t="shared" si="113"/>
        <v>0</v>
      </c>
      <c r="CM165" s="40">
        <f t="shared" si="113"/>
        <v>0</v>
      </c>
      <c r="CN165" s="40">
        <f t="shared" si="113"/>
        <v>0</v>
      </c>
      <c r="CO165" s="40">
        <f t="shared" si="113"/>
        <v>0</v>
      </c>
      <c r="CP165" s="40">
        <f t="shared" si="113"/>
        <v>0</v>
      </c>
      <c r="CQ165" s="40">
        <f t="shared" si="113"/>
        <v>0</v>
      </c>
      <c r="CR165" s="40">
        <f t="shared" si="113"/>
        <v>0</v>
      </c>
      <c r="CS165" s="40">
        <f t="shared" si="113"/>
        <v>0</v>
      </c>
      <c r="CT165" s="40">
        <f t="shared" si="113"/>
        <v>0</v>
      </c>
      <c r="CU165" s="40">
        <f t="shared" si="113"/>
        <v>0</v>
      </c>
      <c r="CV165" s="40">
        <f t="shared" si="113"/>
        <v>0</v>
      </c>
      <c r="CW165" s="40">
        <f t="shared" si="113"/>
        <v>0</v>
      </c>
      <c r="CX165" s="40">
        <f t="shared" si="113"/>
        <v>0</v>
      </c>
      <c r="CY165" s="40">
        <f t="shared" si="113"/>
        <v>0</v>
      </c>
      <c r="CZ165" s="40">
        <f t="shared" si="113"/>
        <v>0</v>
      </c>
      <c r="DA165" s="40">
        <f t="shared" si="113"/>
        <v>0</v>
      </c>
      <c r="DB165" s="40">
        <f t="shared" si="113"/>
        <v>0</v>
      </c>
      <c r="DC165" s="40">
        <f t="shared" si="113"/>
        <v>0</v>
      </c>
      <c r="DD165" s="40">
        <f t="shared" si="113"/>
        <v>0</v>
      </c>
      <c r="DE165" s="40">
        <f t="shared" si="113"/>
        <v>0</v>
      </c>
      <c r="DF165" s="40">
        <f t="shared" si="113"/>
        <v>0</v>
      </c>
      <c r="DG165" s="40">
        <f t="shared" si="113"/>
        <v>0</v>
      </c>
      <c r="DH165" s="40">
        <f t="shared" si="113"/>
        <v>0</v>
      </c>
      <c r="DI165" s="40">
        <f t="shared" si="113"/>
        <v>0</v>
      </c>
      <c r="DJ165" s="40">
        <f t="shared" si="113"/>
        <v>0</v>
      </c>
    </row>
    <row r="166" spans="2:114" ht="14.25" customHeight="1">
      <c r="B166" s="2" t="s">
        <v>98</v>
      </c>
      <c r="E166" s="31">
        <f t="shared" si="111"/>
        <v>3423.729965244002</v>
      </c>
      <c r="G166" s="40">
        <f t="shared" ref="G166:DJ166" si="114">(G$70*$C$16)+(G$71*$D$16)+(G$72*$D$16)+(G$73*$C$16)</f>
        <v>0</v>
      </c>
      <c r="H166" s="40">
        <f t="shared" si="114"/>
        <v>0</v>
      </c>
      <c r="I166" s="40">
        <f t="shared" si="114"/>
        <v>0</v>
      </c>
      <c r="J166" s="40">
        <f t="shared" si="114"/>
        <v>0</v>
      </c>
      <c r="K166" s="40">
        <f t="shared" si="114"/>
        <v>0</v>
      </c>
      <c r="L166" s="40">
        <f t="shared" si="114"/>
        <v>0</v>
      </c>
      <c r="M166" s="40">
        <f t="shared" si="114"/>
        <v>0</v>
      </c>
      <c r="N166" s="40">
        <f t="shared" si="114"/>
        <v>0</v>
      </c>
      <c r="O166" s="40">
        <f t="shared" si="114"/>
        <v>0</v>
      </c>
      <c r="P166" s="40">
        <f t="shared" si="114"/>
        <v>0</v>
      </c>
      <c r="Q166" s="40">
        <f t="shared" si="114"/>
        <v>0</v>
      </c>
      <c r="R166" s="40">
        <f t="shared" si="114"/>
        <v>0</v>
      </c>
      <c r="S166" s="40">
        <f t="shared" si="114"/>
        <v>0</v>
      </c>
      <c r="T166" s="40">
        <f t="shared" si="114"/>
        <v>0</v>
      </c>
      <c r="U166" s="40">
        <f t="shared" si="114"/>
        <v>0</v>
      </c>
      <c r="V166" s="40">
        <f t="shared" si="114"/>
        <v>0</v>
      </c>
      <c r="W166" s="40">
        <f t="shared" si="114"/>
        <v>0</v>
      </c>
      <c r="X166" s="40">
        <f t="shared" si="114"/>
        <v>0</v>
      </c>
      <c r="Y166" s="40">
        <f t="shared" si="114"/>
        <v>0</v>
      </c>
      <c r="Z166" s="40">
        <f t="shared" si="114"/>
        <v>0</v>
      </c>
      <c r="AA166" s="40">
        <f t="shared" si="114"/>
        <v>0</v>
      </c>
      <c r="AB166" s="40">
        <f t="shared" si="114"/>
        <v>0</v>
      </c>
      <c r="AC166" s="40">
        <f t="shared" si="114"/>
        <v>0</v>
      </c>
      <c r="AD166" s="40">
        <f t="shared" si="114"/>
        <v>0</v>
      </c>
      <c r="AE166" s="40">
        <f t="shared" si="114"/>
        <v>0</v>
      </c>
      <c r="AF166" s="40">
        <f t="shared" si="114"/>
        <v>0</v>
      </c>
      <c r="AG166" s="40">
        <f t="shared" si="114"/>
        <v>0</v>
      </c>
      <c r="AH166" s="40">
        <f t="shared" si="114"/>
        <v>0</v>
      </c>
      <c r="AI166" s="40">
        <f t="shared" si="114"/>
        <v>0</v>
      </c>
      <c r="AJ166" s="40">
        <f t="shared" si="114"/>
        <v>0</v>
      </c>
      <c r="AK166" s="40">
        <f t="shared" si="114"/>
        <v>0</v>
      </c>
      <c r="AL166" s="40">
        <f t="shared" si="114"/>
        <v>0</v>
      </c>
      <c r="AM166" s="40">
        <f t="shared" si="114"/>
        <v>0</v>
      </c>
      <c r="AN166" s="40">
        <f t="shared" si="114"/>
        <v>0</v>
      </c>
      <c r="AO166" s="40">
        <f t="shared" si="114"/>
        <v>0</v>
      </c>
      <c r="AP166" s="40">
        <f t="shared" si="114"/>
        <v>0</v>
      </c>
      <c r="AQ166" s="40">
        <f t="shared" si="114"/>
        <v>0</v>
      </c>
      <c r="AR166" s="40">
        <f t="shared" si="114"/>
        <v>0</v>
      </c>
      <c r="AS166" s="40">
        <f t="shared" si="114"/>
        <v>0</v>
      </c>
      <c r="AT166" s="40">
        <f t="shared" si="114"/>
        <v>0</v>
      </c>
      <c r="AU166" s="40">
        <f t="shared" si="114"/>
        <v>0</v>
      </c>
      <c r="AV166" s="40">
        <f t="shared" si="114"/>
        <v>0</v>
      </c>
      <c r="AW166" s="40">
        <f t="shared" si="114"/>
        <v>0</v>
      </c>
      <c r="AX166" s="40">
        <f t="shared" si="114"/>
        <v>0</v>
      </c>
      <c r="AY166" s="60">
        <f t="shared" si="114"/>
        <v>0</v>
      </c>
      <c r="AZ166" s="40">
        <f t="shared" si="114"/>
        <v>65.407300999999762</v>
      </c>
      <c r="BA166" s="40">
        <f t="shared" si="114"/>
        <v>64.040199680000001</v>
      </c>
      <c r="BB166" s="40">
        <f t="shared" si="114"/>
        <v>64.614082080000003</v>
      </c>
      <c r="BC166" s="40">
        <f t="shared" si="114"/>
        <v>59.258563680000009</v>
      </c>
      <c r="BD166" s="40">
        <f t="shared" si="114"/>
        <v>65.627358880000003</v>
      </c>
      <c r="BE166" s="40">
        <f t="shared" si="114"/>
        <v>63.348821280000017</v>
      </c>
      <c r="BF166" s="40">
        <f t="shared" si="114"/>
        <v>81.74572082587288</v>
      </c>
      <c r="BG166" s="40">
        <f t="shared" si="114"/>
        <v>86.932123595318629</v>
      </c>
      <c r="BH166" s="40">
        <f t="shared" si="114"/>
        <v>89.093580032262963</v>
      </c>
      <c r="BI166" s="40">
        <f t="shared" si="114"/>
        <v>82.371835933751072</v>
      </c>
      <c r="BJ166" s="40">
        <f t="shared" si="114"/>
        <v>72.264223441852479</v>
      </c>
      <c r="BK166" s="40">
        <f t="shared" si="114"/>
        <v>40.960084057154887</v>
      </c>
      <c r="BL166" s="40">
        <f t="shared" si="114"/>
        <v>69.601197762904846</v>
      </c>
      <c r="BM166" s="40">
        <f t="shared" si="114"/>
        <v>29.99924019752757</v>
      </c>
      <c r="BN166" s="40">
        <f t="shared" si="114"/>
        <v>70.463353327978822</v>
      </c>
      <c r="BO166" s="40">
        <f t="shared" si="114"/>
        <v>35.591750027269612</v>
      </c>
      <c r="BP166" s="40">
        <f t="shared" si="114"/>
        <v>69.940700156765814</v>
      </c>
      <c r="BQ166" s="40">
        <f t="shared" si="114"/>
        <v>26.37430109132406</v>
      </c>
      <c r="BR166" s="40">
        <f t="shared" si="114"/>
        <v>70.563354403965178</v>
      </c>
      <c r="BS166" s="40">
        <f t="shared" si="114"/>
        <v>34.396029540100358</v>
      </c>
      <c r="BT166" s="40">
        <f t="shared" si="114"/>
        <v>69.919382580221438</v>
      </c>
      <c r="BU166" s="40">
        <f t="shared" si="114"/>
        <v>32.609065632541842</v>
      </c>
      <c r="BV166" s="40">
        <f t="shared" si="114"/>
        <v>72.928364003369623</v>
      </c>
      <c r="BW166" s="40">
        <f t="shared" si="114"/>
        <v>28.760596953786354</v>
      </c>
      <c r="BX166" s="40">
        <f t="shared" si="114"/>
        <v>80.578820915742625</v>
      </c>
      <c r="BY166" s="40">
        <f t="shared" si="114"/>
        <v>21.666634218498075</v>
      </c>
      <c r="BZ166" s="40">
        <f t="shared" si="114"/>
        <v>84.485584547027813</v>
      </c>
      <c r="CA166" s="40">
        <f t="shared" si="114"/>
        <v>21.352511741175888</v>
      </c>
      <c r="CB166" s="40">
        <f t="shared" si="114"/>
        <v>96.525455906199866</v>
      </c>
      <c r="CC166" s="40">
        <f t="shared" si="114"/>
        <v>10.784730762185518</v>
      </c>
      <c r="CD166" s="40">
        <f t="shared" si="114"/>
        <v>107.38371912273733</v>
      </c>
      <c r="CE166" s="40">
        <f t="shared" si="114"/>
        <v>35.463032411456744</v>
      </c>
      <c r="CF166" s="40">
        <f t="shared" si="114"/>
        <v>110.08435772055631</v>
      </c>
      <c r="CG166" s="40">
        <f t="shared" si="114"/>
        <v>620.36280525390032</v>
      </c>
      <c r="CH166" s="40">
        <f t="shared" si="114"/>
        <v>459.37518466980328</v>
      </c>
      <c r="CI166" s="40">
        <f t="shared" si="114"/>
        <v>328.22591781507947</v>
      </c>
      <c r="CJ166" s="40">
        <f t="shared" si="114"/>
        <v>0.62997999567116114</v>
      </c>
      <c r="CK166" s="40">
        <f t="shared" si="114"/>
        <v>0</v>
      </c>
      <c r="CL166" s="40">
        <f t="shared" si="114"/>
        <v>0</v>
      </c>
      <c r="CM166" s="40">
        <f t="shared" si="114"/>
        <v>0</v>
      </c>
      <c r="CN166" s="40">
        <f t="shared" si="114"/>
        <v>0</v>
      </c>
      <c r="CO166" s="40">
        <f t="shared" si="114"/>
        <v>0</v>
      </c>
      <c r="CP166" s="40">
        <f t="shared" si="114"/>
        <v>0</v>
      </c>
      <c r="CQ166" s="40">
        <f t="shared" si="114"/>
        <v>0</v>
      </c>
      <c r="CR166" s="40">
        <f t="shared" si="114"/>
        <v>0</v>
      </c>
      <c r="CS166" s="40">
        <f t="shared" si="114"/>
        <v>0</v>
      </c>
      <c r="CT166" s="40">
        <f t="shared" si="114"/>
        <v>0</v>
      </c>
      <c r="CU166" s="40">
        <f t="shared" si="114"/>
        <v>0</v>
      </c>
      <c r="CV166" s="40">
        <f t="shared" si="114"/>
        <v>0</v>
      </c>
      <c r="CW166" s="40">
        <f t="shared" si="114"/>
        <v>0</v>
      </c>
      <c r="CX166" s="40">
        <f t="shared" si="114"/>
        <v>0</v>
      </c>
      <c r="CY166" s="40">
        <f t="shared" si="114"/>
        <v>0</v>
      </c>
      <c r="CZ166" s="40">
        <f t="shared" si="114"/>
        <v>0</v>
      </c>
      <c r="DA166" s="40">
        <f t="shared" si="114"/>
        <v>0</v>
      </c>
      <c r="DB166" s="40">
        <f t="shared" si="114"/>
        <v>0</v>
      </c>
      <c r="DC166" s="40">
        <f t="shared" si="114"/>
        <v>0</v>
      </c>
      <c r="DD166" s="40">
        <f t="shared" si="114"/>
        <v>0</v>
      </c>
      <c r="DE166" s="40">
        <f t="shared" si="114"/>
        <v>0</v>
      </c>
      <c r="DF166" s="40">
        <f t="shared" si="114"/>
        <v>0</v>
      </c>
      <c r="DG166" s="40">
        <f t="shared" si="114"/>
        <v>0</v>
      </c>
      <c r="DH166" s="40">
        <f t="shared" si="114"/>
        <v>0</v>
      </c>
      <c r="DI166" s="40">
        <f t="shared" si="114"/>
        <v>0</v>
      </c>
      <c r="DJ166" s="40">
        <f t="shared" si="114"/>
        <v>0</v>
      </c>
    </row>
    <row r="167" spans="2:114" ht="14.25" customHeight="1">
      <c r="B167" s="2" t="s">
        <v>88</v>
      </c>
      <c r="E167" s="31">
        <f t="shared" si="111"/>
        <v>41.468487496307233</v>
      </c>
      <c r="G167" s="40">
        <f t="shared" ref="G167:DJ167" si="115">G44</f>
        <v>0</v>
      </c>
      <c r="H167" s="40">
        <f t="shared" si="115"/>
        <v>0</v>
      </c>
      <c r="I167" s="40">
        <f t="shared" si="115"/>
        <v>0</v>
      </c>
      <c r="J167" s="40">
        <f t="shared" si="115"/>
        <v>0</v>
      </c>
      <c r="K167" s="40">
        <f t="shared" si="115"/>
        <v>0</v>
      </c>
      <c r="L167" s="40">
        <f t="shared" si="115"/>
        <v>0</v>
      </c>
      <c r="M167" s="40">
        <f t="shared" si="115"/>
        <v>0</v>
      </c>
      <c r="N167" s="40">
        <f t="shared" si="115"/>
        <v>0</v>
      </c>
      <c r="O167" s="40">
        <f t="shared" si="115"/>
        <v>0</v>
      </c>
      <c r="P167" s="40">
        <f t="shared" si="115"/>
        <v>0</v>
      </c>
      <c r="Q167" s="40">
        <f t="shared" si="115"/>
        <v>0</v>
      </c>
      <c r="R167" s="40">
        <f t="shared" si="115"/>
        <v>0</v>
      </c>
      <c r="S167" s="40">
        <f t="shared" si="115"/>
        <v>0</v>
      </c>
      <c r="T167" s="40">
        <f t="shared" si="115"/>
        <v>0</v>
      </c>
      <c r="U167" s="40">
        <f t="shared" si="115"/>
        <v>0</v>
      </c>
      <c r="V167" s="40">
        <f t="shared" si="115"/>
        <v>0</v>
      </c>
      <c r="W167" s="40">
        <f t="shared" si="115"/>
        <v>0</v>
      </c>
      <c r="X167" s="40">
        <f t="shared" si="115"/>
        <v>0</v>
      </c>
      <c r="Y167" s="40">
        <f t="shared" si="115"/>
        <v>0</v>
      </c>
      <c r="Z167" s="40">
        <f t="shared" si="115"/>
        <v>0</v>
      </c>
      <c r="AA167" s="40">
        <f t="shared" si="115"/>
        <v>0</v>
      </c>
      <c r="AB167" s="40">
        <f t="shared" si="115"/>
        <v>0</v>
      </c>
      <c r="AC167" s="40">
        <f t="shared" si="115"/>
        <v>0</v>
      </c>
      <c r="AD167" s="40">
        <f t="shared" si="115"/>
        <v>0</v>
      </c>
      <c r="AE167" s="40">
        <f t="shared" si="115"/>
        <v>0</v>
      </c>
      <c r="AF167" s="40">
        <f t="shared" si="115"/>
        <v>0</v>
      </c>
      <c r="AG167" s="40">
        <f t="shared" si="115"/>
        <v>0</v>
      </c>
      <c r="AH167" s="40">
        <f t="shared" si="115"/>
        <v>0</v>
      </c>
      <c r="AI167" s="40">
        <f t="shared" si="115"/>
        <v>0</v>
      </c>
      <c r="AJ167" s="40">
        <f t="shared" si="115"/>
        <v>0</v>
      </c>
      <c r="AK167" s="40">
        <f t="shared" si="115"/>
        <v>2.2320453249999996</v>
      </c>
      <c r="AL167" s="40">
        <f t="shared" si="115"/>
        <v>0</v>
      </c>
      <c r="AM167" s="40">
        <f t="shared" si="115"/>
        <v>1.1486829831249998</v>
      </c>
      <c r="AN167" s="40">
        <f t="shared" si="115"/>
        <v>0</v>
      </c>
      <c r="AO167" s="40">
        <f t="shared" si="115"/>
        <v>1.1774000577031247</v>
      </c>
      <c r="AP167" s="40">
        <f t="shared" si="115"/>
        <v>0</v>
      </c>
      <c r="AQ167" s="40">
        <f t="shared" si="115"/>
        <v>1.2068350591457027</v>
      </c>
      <c r="AR167" s="40">
        <f t="shared" si="115"/>
        <v>0</v>
      </c>
      <c r="AS167" s="40">
        <f t="shared" si="115"/>
        <v>1.237005935624345</v>
      </c>
      <c r="AT167" s="40">
        <f t="shared" si="115"/>
        <v>0</v>
      </c>
      <c r="AU167" s="40">
        <f t="shared" si="115"/>
        <v>1.2679310840149536</v>
      </c>
      <c r="AV167" s="40">
        <f t="shared" si="115"/>
        <v>0</v>
      </c>
      <c r="AW167" s="40">
        <f t="shared" si="115"/>
        <v>1.2996293611153273</v>
      </c>
      <c r="AX167" s="40">
        <f t="shared" si="115"/>
        <v>0</v>
      </c>
      <c r="AY167" s="60">
        <f t="shared" si="115"/>
        <v>1.3321200951432104</v>
      </c>
      <c r="AZ167" s="40">
        <f t="shared" si="115"/>
        <v>0</v>
      </c>
      <c r="BA167" s="40">
        <f t="shared" si="115"/>
        <v>1.3654230975217905</v>
      </c>
      <c r="BB167" s="40">
        <f t="shared" si="115"/>
        <v>0</v>
      </c>
      <c r="BC167" s="40">
        <f t="shared" si="115"/>
        <v>1.3995586749598352</v>
      </c>
      <c r="BD167" s="40">
        <f t="shared" si="115"/>
        <v>0</v>
      </c>
      <c r="BE167" s="40">
        <f t="shared" si="115"/>
        <v>1.434547641833831</v>
      </c>
      <c r="BF167" s="40">
        <f t="shared" si="115"/>
        <v>0</v>
      </c>
      <c r="BG167" s="40">
        <f t="shared" si="115"/>
        <v>1.4704113328796766</v>
      </c>
      <c r="BH167" s="40">
        <f t="shared" si="115"/>
        <v>0</v>
      </c>
      <c r="BI167" s="40">
        <f t="shared" si="115"/>
        <v>1.5071716162016684</v>
      </c>
      <c r="BJ167" s="40">
        <f t="shared" si="115"/>
        <v>0</v>
      </c>
      <c r="BK167" s="40">
        <f t="shared" si="115"/>
        <v>1.54485090660671</v>
      </c>
      <c r="BL167" s="40">
        <f t="shared" si="115"/>
        <v>0</v>
      </c>
      <c r="BM167" s="40">
        <f t="shared" si="115"/>
        <v>1.5834721792718776</v>
      </c>
      <c r="BN167" s="40">
        <f t="shared" si="115"/>
        <v>0</v>
      </c>
      <c r="BO167" s="40">
        <f t="shared" si="115"/>
        <v>1.6230589837536744</v>
      </c>
      <c r="BP167" s="40">
        <f t="shared" si="115"/>
        <v>0</v>
      </c>
      <c r="BQ167" s="40">
        <f t="shared" si="115"/>
        <v>1.6636354583475161</v>
      </c>
      <c r="BR167" s="40">
        <f t="shared" si="115"/>
        <v>0</v>
      </c>
      <c r="BS167" s="40">
        <f t="shared" si="115"/>
        <v>1.7052263448062039</v>
      </c>
      <c r="BT167" s="40">
        <f t="shared" si="115"/>
        <v>0</v>
      </c>
      <c r="BU167" s="40">
        <f t="shared" si="115"/>
        <v>1.747857003426359</v>
      </c>
      <c r="BV167" s="40">
        <f t="shared" si="115"/>
        <v>0</v>
      </c>
      <c r="BW167" s="40">
        <f t="shared" si="115"/>
        <v>1.7915534285120178</v>
      </c>
      <c r="BX167" s="40">
        <f t="shared" si="115"/>
        <v>0</v>
      </c>
      <c r="BY167" s="40">
        <f t="shared" si="115"/>
        <v>1.8363422642248182</v>
      </c>
      <c r="BZ167" s="40">
        <f t="shared" si="115"/>
        <v>0</v>
      </c>
      <c r="CA167" s="40">
        <f t="shared" si="115"/>
        <v>1.8822508208304385</v>
      </c>
      <c r="CB167" s="40">
        <f t="shared" si="115"/>
        <v>0</v>
      </c>
      <c r="CC167" s="40">
        <f t="shared" si="115"/>
        <v>1.9293070913511994</v>
      </c>
      <c r="CD167" s="40">
        <f t="shared" si="115"/>
        <v>0</v>
      </c>
      <c r="CE167" s="40">
        <f t="shared" si="115"/>
        <v>1.9775397686349792</v>
      </c>
      <c r="CF167" s="40">
        <f t="shared" si="115"/>
        <v>0</v>
      </c>
      <c r="CG167" s="40">
        <f t="shared" si="115"/>
        <v>2.0269782628508533</v>
      </c>
      <c r="CH167" s="40">
        <f t="shared" si="115"/>
        <v>0</v>
      </c>
      <c r="CI167" s="40">
        <f t="shared" si="115"/>
        <v>2.0776527194221246</v>
      </c>
      <c r="CJ167" s="40">
        <f t="shared" si="115"/>
        <v>0</v>
      </c>
      <c r="CK167" s="40">
        <f t="shared" si="115"/>
        <v>0</v>
      </c>
      <c r="CL167" s="40">
        <f t="shared" si="115"/>
        <v>0</v>
      </c>
      <c r="CM167" s="40">
        <f t="shared" si="115"/>
        <v>0</v>
      </c>
      <c r="CN167" s="40">
        <f t="shared" si="115"/>
        <v>0</v>
      </c>
      <c r="CO167" s="40">
        <f t="shared" si="115"/>
        <v>0</v>
      </c>
      <c r="CP167" s="40">
        <f t="shared" si="115"/>
        <v>0</v>
      </c>
      <c r="CQ167" s="40">
        <f t="shared" si="115"/>
        <v>0</v>
      </c>
      <c r="CR167" s="40">
        <f t="shared" si="115"/>
        <v>0</v>
      </c>
      <c r="CS167" s="40">
        <f t="shared" si="115"/>
        <v>0</v>
      </c>
      <c r="CT167" s="40">
        <f t="shared" si="115"/>
        <v>0</v>
      </c>
      <c r="CU167" s="40">
        <f t="shared" si="115"/>
        <v>0</v>
      </c>
      <c r="CV167" s="40">
        <f t="shared" si="115"/>
        <v>0</v>
      </c>
      <c r="CW167" s="40">
        <f t="shared" si="115"/>
        <v>0</v>
      </c>
      <c r="CX167" s="40">
        <f t="shared" si="115"/>
        <v>0</v>
      </c>
      <c r="CY167" s="40">
        <f t="shared" si="115"/>
        <v>0</v>
      </c>
      <c r="CZ167" s="40">
        <f t="shared" si="115"/>
        <v>0</v>
      </c>
      <c r="DA167" s="40">
        <f t="shared" si="115"/>
        <v>0</v>
      </c>
      <c r="DB167" s="40">
        <f t="shared" si="115"/>
        <v>0</v>
      </c>
      <c r="DC167" s="40">
        <f t="shared" si="115"/>
        <v>0</v>
      </c>
      <c r="DD167" s="40">
        <f t="shared" si="115"/>
        <v>0</v>
      </c>
      <c r="DE167" s="40">
        <f t="shared" si="115"/>
        <v>0</v>
      </c>
      <c r="DF167" s="40">
        <f t="shared" si="115"/>
        <v>0</v>
      </c>
      <c r="DG167" s="40">
        <f t="shared" si="115"/>
        <v>0</v>
      </c>
      <c r="DH167" s="40">
        <f t="shared" si="115"/>
        <v>0</v>
      </c>
      <c r="DI167" s="40">
        <f t="shared" si="115"/>
        <v>0</v>
      </c>
      <c r="DJ167" s="40">
        <f t="shared" si="115"/>
        <v>0</v>
      </c>
    </row>
    <row r="168" spans="2:114" ht="14.25" customHeight="1">
      <c r="E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29"/>
      <c r="CY168" s="29"/>
      <c r="CZ168" s="29"/>
      <c r="DA168" s="29"/>
      <c r="DB168" s="29"/>
      <c r="DC168" s="29"/>
      <c r="DD168" s="29"/>
      <c r="DE168" s="29"/>
      <c r="DF168" s="29"/>
      <c r="DG168" s="29"/>
      <c r="DH168" s="29"/>
      <c r="DI168" s="29"/>
      <c r="DJ168" s="29"/>
    </row>
    <row r="169" spans="2:114" ht="14.25" customHeight="1">
      <c r="B169" s="1" t="s">
        <v>89</v>
      </c>
      <c r="E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c r="CT169" s="29"/>
      <c r="CU169" s="29"/>
      <c r="CV169" s="29"/>
      <c r="CW169" s="29"/>
      <c r="CX169" s="29"/>
      <c r="CY169" s="29"/>
      <c r="CZ169" s="29"/>
      <c r="DA169" s="29"/>
      <c r="DB169" s="29"/>
      <c r="DC169" s="29"/>
      <c r="DD169" s="29"/>
      <c r="DE169" s="29"/>
      <c r="DF169" s="29"/>
      <c r="DG169" s="29"/>
      <c r="DH169" s="29"/>
      <c r="DI169" s="29"/>
      <c r="DJ169" s="29"/>
    </row>
    <row r="170" spans="2:114" ht="14.25" customHeight="1">
      <c r="E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c r="CT170" s="29"/>
      <c r="CU170" s="29"/>
      <c r="CV170" s="29"/>
      <c r="CW170" s="29"/>
      <c r="CX170" s="29"/>
      <c r="CY170" s="29"/>
      <c r="CZ170" s="29"/>
      <c r="DA170" s="29"/>
      <c r="DB170" s="29"/>
      <c r="DC170" s="29"/>
      <c r="DD170" s="29"/>
      <c r="DE170" s="29"/>
      <c r="DF170" s="29"/>
      <c r="DG170" s="29"/>
      <c r="DH170" s="29"/>
      <c r="DI170" s="29"/>
      <c r="DJ170" s="29"/>
    </row>
    <row r="171" spans="2:114" ht="14.25" customHeight="1">
      <c r="B171" s="2" t="s">
        <v>99</v>
      </c>
      <c r="E171" s="29">
        <f t="shared" ref="E171:E173" si="116">SUM(G171:DJ171)</f>
        <v>4364.9290626440034</v>
      </c>
      <c r="F171" s="1"/>
      <c r="G171" s="40">
        <f t="shared" ref="G171:DJ171" si="117">SUM(G165:G166)</f>
        <v>0</v>
      </c>
      <c r="H171" s="40">
        <f t="shared" si="117"/>
        <v>15.818266399999999</v>
      </c>
      <c r="I171" s="40">
        <f t="shared" si="117"/>
        <v>0</v>
      </c>
      <c r="J171" s="40">
        <f t="shared" si="117"/>
        <v>0</v>
      </c>
      <c r="K171" s="40">
        <f t="shared" si="117"/>
        <v>0</v>
      </c>
      <c r="L171" s="40">
        <f t="shared" si="117"/>
        <v>0</v>
      </c>
      <c r="M171" s="40">
        <f t="shared" si="117"/>
        <v>0</v>
      </c>
      <c r="N171" s="40">
        <f t="shared" si="117"/>
        <v>0</v>
      </c>
      <c r="O171" s="40">
        <f t="shared" si="117"/>
        <v>0</v>
      </c>
      <c r="P171" s="40">
        <f t="shared" si="117"/>
        <v>0</v>
      </c>
      <c r="Q171" s="40">
        <f t="shared" si="117"/>
        <v>0</v>
      </c>
      <c r="R171" s="40">
        <f t="shared" si="117"/>
        <v>0</v>
      </c>
      <c r="S171" s="40">
        <f t="shared" si="117"/>
        <v>0</v>
      </c>
      <c r="T171" s="40">
        <f t="shared" si="117"/>
        <v>0</v>
      </c>
      <c r="U171" s="40">
        <f t="shared" si="117"/>
        <v>0</v>
      </c>
      <c r="V171" s="40">
        <f t="shared" si="117"/>
        <v>0</v>
      </c>
      <c r="W171" s="40">
        <f t="shared" si="117"/>
        <v>0</v>
      </c>
      <c r="X171" s="40">
        <f t="shared" si="117"/>
        <v>0</v>
      </c>
      <c r="Y171" s="40">
        <f t="shared" si="117"/>
        <v>0</v>
      </c>
      <c r="Z171" s="40">
        <f t="shared" si="117"/>
        <v>0</v>
      </c>
      <c r="AA171" s="40">
        <f t="shared" si="117"/>
        <v>0</v>
      </c>
      <c r="AB171" s="40">
        <f t="shared" si="117"/>
        <v>0</v>
      </c>
      <c r="AC171" s="40">
        <f t="shared" si="117"/>
        <v>0</v>
      </c>
      <c r="AD171" s="40">
        <f t="shared" si="117"/>
        <v>0</v>
      </c>
      <c r="AE171" s="40">
        <f t="shared" si="117"/>
        <v>0</v>
      </c>
      <c r="AF171" s="40">
        <f t="shared" si="117"/>
        <v>0</v>
      </c>
      <c r="AG171" s="40">
        <f t="shared" si="117"/>
        <v>0</v>
      </c>
      <c r="AH171" s="40">
        <f t="shared" si="117"/>
        <v>0</v>
      </c>
      <c r="AI171" s="40">
        <f t="shared" si="117"/>
        <v>0</v>
      </c>
      <c r="AJ171" s="40">
        <f t="shared" si="117"/>
        <v>0</v>
      </c>
      <c r="AK171" s="40">
        <f t="shared" si="117"/>
        <v>0</v>
      </c>
      <c r="AL171" s="40">
        <f t="shared" si="117"/>
        <v>0</v>
      </c>
      <c r="AM171" s="40">
        <f t="shared" si="117"/>
        <v>0</v>
      </c>
      <c r="AN171" s="40">
        <f t="shared" si="117"/>
        <v>0</v>
      </c>
      <c r="AO171" s="40">
        <f t="shared" si="117"/>
        <v>0</v>
      </c>
      <c r="AP171" s="40">
        <f t="shared" si="117"/>
        <v>408.09120899999994</v>
      </c>
      <c r="AQ171" s="40">
        <f t="shared" si="117"/>
        <v>18.868736999999971</v>
      </c>
      <c r="AR171" s="40">
        <f t="shared" si="117"/>
        <v>72.076876000000155</v>
      </c>
      <c r="AS171" s="40">
        <f t="shared" si="117"/>
        <v>-5.6843418860808018E-15</v>
      </c>
      <c r="AT171" s="40">
        <f t="shared" si="117"/>
        <v>110.0356459999999</v>
      </c>
      <c r="AU171" s="40">
        <f t="shared" si="117"/>
        <v>60.600000000000186</v>
      </c>
      <c r="AV171" s="40">
        <f t="shared" si="117"/>
        <v>65.142890999999821</v>
      </c>
      <c r="AW171" s="40">
        <f t="shared" si="117"/>
        <v>62.368325999999996</v>
      </c>
      <c r="AX171" s="40">
        <f t="shared" si="117"/>
        <v>66.011326000000054</v>
      </c>
      <c r="AY171" s="60">
        <f t="shared" si="117"/>
        <v>62.185820000000064</v>
      </c>
      <c r="AZ171" s="40">
        <f t="shared" si="117"/>
        <v>65.407300999999762</v>
      </c>
      <c r="BA171" s="40">
        <f t="shared" si="117"/>
        <v>64.040199680000001</v>
      </c>
      <c r="BB171" s="40">
        <f t="shared" si="117"/>
        <v>64.614082080000003</v>
      </c>
      <c r="BC171" s="40">
        <f t="shared" si="117"/>
        <v>59.258563680000009</v>
      </c>
      <c r="BD171" s="40">
        <f t="shared" si="117"/>
        <v>65.627358880000003</v>
      </c>
      <c r="BE171" s="40">
        <f t="shared" si="117"/>
        <v>63.348821280000017</v>
      </c>
      <c r="BF171" s="40">
        <f t="shared" si="117"/>
        <v>81.74572082587288</v>
      </c>
      <c r="BG171" s="40">
        <f t="shared" si="117"/>
        <v>86.932123595318629</v>
      </c>
      <c r="BH171" s="40">
        <f t="shared" si="117"/>
        <v>89.093580032262963</v>
      </c>
      <c r="BI171" s="40">
        <f t="shared" si="117"/>
        <v>82.371835933751072</v>
      </c>
      <c r="BJ171" s="40">
        <f t="shared" si="117"/>
        <v>72.264223441852479</v>
      </c>
      <c r="BK171" s="40">
        <f t="shared" si="117"/>
        <v>40.960084057154887</v>
      </c>
      <c r="BL171" s="40">
        <f t="shared" si="117"/>
        <v>69.601197762904846</v>
      </c>
      <c r="BM171" s="40">
        <f t="shared" si="117"/>
        <v>29.99924019752757</v>
      </c>
      <c r="BN171" s="40">
        <f t="shared" si="117"/>
        <v>70.463353327978822</v>
      </c>
      <c r="BO171" s="40">
        <f t="shared" si="117"/>
        <v>35.591750027269612</v>
      </c>
      <c r="BP171" s="40">
        <f t="shared" si="117"/>
        <v>69.940700156765814</v>
      </c>
      <c r="BQ171" s="40">
        <f t="shared" si="117"/>
        <v>26.37430109132406</v>
      </c>
      <c r="BR171" s="40">
        <f t="shared" si="117"/>
        <v>70.563354403965178</v>
      </c>
      <c r="BS171" s="40">
        <f t="shared" si="117"/>
        <v>34.396029540100358</v>
      </c>
      <c r="BT171" s="40">
        <f t="shared" si="117"/>
        <v>69.919382580221438</v>
      </c>
      <c r="BU171" s="40">
        <f t="shared" si="117"/>
        <v>32.609065632541842</v>
      </c>
      <c r="BV171" s="40">
        <f t="shared" si="117"/>
        <v>72.928364003369623</v>
      </c>
      <c r="BW171" s="40">
        <f t="shared" si="117"/>
        <v>28.760596953786354</v>
      </c>
      <c r="BX171" s="40">
        <f t="shared" si="117"/>
        <v>80.578820915742625</v>
      </c>
      <c r="BY171" s="40">
        <f t="shared" si="117"/>
        <v>21.666634218498075</v>
      </c>
      <c r="BZ171" s="40">
        <f t="shared" si="117"/>
        <v>84.485584547027813</v>
      </c>
      <c r="CA171" s="40">
        <f t="shared" si="117"/>
        <v>21.352511741175888</v>
      </c>
      <c r="CB171" s="40">
        <f t="shared" si="117"/>
        <v>96.525455906199866</v>
      </c>
      <c r="CC171" s="40">
        <f t="shared" si="117"/>
        <v>10.784730762185518</v>
      </c>
      <c r="CD171" s="40">
        <f t="shared" si="117"/>
        <v>107.38371912273733</v>
      </c>
      <c r="CE171" s="40">
        <f t="shared" si="117"/>
        <v>35.463032411456744</v>
      </c>
      <c r="CF171" s="40">
        <f t="shared" si="117"/>
        <v>110.08435772055631</v>
      </c>
      <c r="CG171" s="40">
        <f t="shared" si="117"/>
        <v>620.36280525390032</v>
      </c>
      <c r="CH171" s="40">
        <f t="shared" si="117"/>
        <v>459.37518466980328</v>
      </c>
      <c r="CI171" s="40">
        <f t="shared" si="117"/>
        <v>328.22591781507947</v>
      </c>
      <c r="CJ171" s="40">
        <f t="shared" si="117"/>
        <v>0.62997999567116114</v>
      </c>
      <c r="CK171" s="40">
        <f t="shared" si="117"/>
        <v>0</v>
      </c>
      <c r="CL171" s="40">
        <f t="shared" si="117"/>
        <v>0</v>
      </c>
      <c r="CM171" s="40">
        <f t="shared" si="117"/>
        <v>0</v>
      </c>
      <c r="CN171" s="40">
        <f t="shared" si="117"/>
        <v>0</v>
      </c>
      <c r="CO171" s="40">
        <f t="shared" si="117"/>
        <v>0</v>
      </c>
      <c r="CP171" s="40">
        <f t="shared" si="117"/>
        <v>0</v>
      </c>
      <c r="CQ171" s="40">
        <f t="shared" si="117"/>
        <v>0</v>
      </c>
      <c r="CR171" s="40">
        <f t="shared" si="117"/>
        <v>0</v>
      </c>
      <c r="CS171" s="40">
        <f t="shared" si="117"/>
        <v>0</v>
      </c>
      <c r="CT171" s="40">
        <f t="shared" si="117"/>
        <v>0</v>
      </c>
      <c r="CU171" s="40">
        <f t="shared" si="117"/>
        <v>0</v>
      </c>
      <c r="CV171" s="40">
        <f t="shared" si="117"/>
        <v>0</v>
      </c>
      <c r="CW171" s="40">
        <f t="shared" si="117"/>
        <v>0</v>
      </c>
      <c r="CX171" s="40">
        <f t="shared" si="117"/>
        <v>0</v>
      </c>
      <c r="CY171" s="40">
        <f t="shared" si="117"/>
        <v>0</v>
      </c>
      <c r="CZ171" s="40">
        <f t="shared" si="117"/>
        <v>0</v>
      </c>
      <c r="DA171" s="40">
        <f t="shared" si="117"/>
        <v>0</v>
      </c>
      <c r="DB171" s="40">
        <f t="shared" si="117"/>
        <v>0</v>
      </c>
      <c r="DC171" s="40">
        <f t="shared" si="117"/>
        <v>0</v>
      </c>
      <c r="DD171" s="40">
        <f t="shared" si="117"/>
        <v>0</v>
      </c>
      <c r="DE171" s="40">
        <f t="shared" si="117"/>
        <v>0</v>
      </c>
      <c r="DF171" s="40">
        <f t="shared" si="117"/>
        <v>0</v>
      </c>
      <c r="DG171" s="40">
        <f t="shared" si="117"/>
        <v>0</v>
      </c>
      <c r="DH171" s="40">
        <f t="shared" si="117"/>
        <v>0</v>
      </c>
      <c r="DI171" s="40">
        <f t="shared" si="117"/>
        <v>0</v>
      </c>
      <c r="DJ171" s="40">
        <f t="shared" si="117"/>
        <v>0</v>
      </c>
    </row>
    <row r="172" spans="2:114" ht="14.25" customHeight="1">
      <c r="B172" s="2" t="s">
        <v>100</v>
      </c>
      <c r="E172" s="31">
        <f t="shared" si="116"/>
        <v>3295.5508406440022</v>
      </c>
      <c r="F172" s="1"/>
      <c r="G172" s="32">
        <f t="shared" ref="G172:DJ172" si="118">SUM(G164,G171)</f>
        <v>-1.0000000000000002E-2</v>
      </c>
      <c r="H172" s="32">
        <f t="shared" si="118"/>
        <v>15.818266399999999</v>
      </c>
      <c r="I172" s="32">
        <f t="shared" si="118"/>
        <v>0</v>
      </c>
      <c r="J172" s="32">
        <f t="shared" si="118"/>
        <v>0</v>
      </c>
      <c r="K172" s="32">
        <f t="shared" si="118"/>
        <v>0</v>
      </c>
      <c r="L172" s="32">
        <f t="shared" si="118"/>
        <v>0</v>
      </c>
      <c r="M172" s="32">
        <f t="shared" si="118"/>
        <v>0</v>
      </c>
      <c r="N172" s="32">
        <f t="shared" si="118"/>
        <v>0</v>
      </c>
      <c r="O172" s="32">
        <f t="shared" si="118"/>
        <v>0</v>
      </c>
      <c r="P172" s="32">
        <f t="shared" si="118"/>
        <v>0</v>
      </c>
      <c r="Q172" s="32">
        <f t="shared" si="118"/>
        <v>0</v>
      </c>
      <c r="R172" s="32">
        <f t="shared" si="118"/>
        <v>0</v>
      </c>
      <c r="S172" s="32">
        <f t="shared" si="118"/>
        <v>0</v>
      </c>
      <c r="T172" s="32">
        <f t="shared" si="118"/>
        <v>0</v>
      </c>
      <c r="U172" s="32">
        <f t="shared" si="118"/>
        <v>0</v>
      </c>
      <c r="V172" s="32">
        <f t="shared" si="118"/>
        <v>0</v>
      </c>
      <c r="W172" s="32">
        <f t="shared" si="118"/>
        <v>0</v>
      </c>
      <c r="X172" s="32">
        <f t="shared" si="118"/>
        <v>0</v>
      </c>
      <c r="Y172" s="32">
        <f t="shared" si="118"/>
        <v>0</v>
      </c>
      <c r="Z172" s="32">
        <f t="shared" si="118"/>
        <v>0</v>
      </c>
      <c r="AA172" s="32">
        <f t="shared" si="118"/>
        <v>0</v>
      </c>
      <c r="AB172" s="32">
        <f t="shared" si="118"/>
        <v>0</v>
      </c>
      <c r="AC172" s="32">
        <f t="shared" si="118"/>
        <v>0</v>
      </c>
      <c r="AD172" s="32">
        <f t="shared" si="118"/>
        <v>0</v>
      </c>
      <c r="AE172" s="32">
        <f t="shared" si="118"/>
        <v>0</v>
      </c>
      <c r="AF172" s="32">
        <f t="shared" si="118"/>
        <v>0</v>
      </c>
      <c r="AG172" s="32">
        <f t="shared" si="118"/>
        <v>-0.22060000000000002</v>
      </c>
      <c r="AH172" s="32">
        <f t="shared" si="118"/>
        <v>-182.19970000000001</v>
      </c>
      <c r="AI172" s="32">
        <f t="shared" si="118"/>
        <v>-167.39586199999999</v>
      </c>
      <c r="AJ172" s="32">
        <f t="shared" si="118"/>
        <v>-709.79778700000008</v>
      </c>
      <c r="AK172" s="32">
        <f t="shared" si="118"/>
        <v>-9.7542729999999995</v>
      </c>
      <c r="AL172" s="32">
        <f t="shared" si="118"/>
        <v>0</v>
      </c>
      <c r="AM172" s="32">
        <f t="shared" si="118"/>
        <v>0</v>
      </c>
      <c r="AN172" s="32">
        <f t="shared" si="118"/>
        <v>0</v>
      </c>
      <c r="AO172" s="32">
        <f t="shared" si="118"/>
        <v>0</v>
      </c>
      <c r="AP172" s="32">
        <f t="shared" si="118"/>
        <v>408.09120899999994</v>
      </c>
      <c r="AQ172" s="32">
        <f t="shared" si="118"/>
        <v>18.868736999999971</v>
      </c>
      <c r="AR172" s="32">
        <f t="shared" si="118"/>
        <v>72.076876000000155</v>
      </c>
      <c r="AS172" s="32">
        <f t="shared" si="118"/>
        <v>-5.6843418860808018E-15</v>
      </c>
      <c r="AT172" s="32">
        <f t="shared" si="118"/>
        <v>110.0356459999999</v>
      </c>
      <c r="AU172" s="32">
        <f t="shared" si="118"/>
        <v>60.600000000000186</v>
      </c>
      <c r="AV172" s="32">
        <f t="shared" si="118"/>
        <v>65.142890999999821</v>
      </c>
      <c r="AW172" s="32">
        <f t="shared" si="118"/>
        <v>62.368325999999996</v>
      </c>
      <c r="AX172" s="32">
        <f t="shared" si="118"/>
        <v>66.011326000000054</v>
      </c>
      <c r="AY172" s="56">
        <f t="shared" si="118"/>
        <v>62.185820000000064</v>
      </c>
      <c r="AZ172" s="32">
        <f t="shared" si="118"/>
        <v>65.407300999999762</v>
      </c>
      <c r="BA172" s="32">
        <f t="shared" si="118"/>
        <v>64.040199680000001</v>
      </c>
      <c r="BB172" s="32">
        <f t="shared" si="118"/>
        <v>64.614082080000003</v>
      </c>
      <c r="BC172" s="32">
        <f t="shared" si="118"/>
        <v>59.258563680000009</v>
      </c>
      <c r="BD172" s="32">
        <f t="shared" si="118"/>
        <v>65.627358880000003</v>
      </c>
      <c r="BE172" s="32">
        <f t="shared" si="118"/>
        <v>63.348821280000017</v>
      </c>
      <c r="BF172" s="32">
        <f t="shared" si="118"/>
        <v>81.74572082587288</v>
      </c>
      <c r="BG172" s="32">
        <f t="shared" si="118"/>
        <v>86.932123595318629</v>
      </c>
      <c r="BH172" s="32">
        <f t="shared" si="118"/>
        <v>89.093580032262963</v>
      </c>
      <c r="BI172" s="32">
        <f t="shared" si="118"/>
        <v>82.371835933751072</v>
      </c>
      <c r="BJ172" s="32">
        <f t="shared" si="118"/>
        <v>72.264223441852479</v>
      </c>
      <c r="BK172" s="32">
        <f t="shared" si="118"/>
        <v>40.960084057154887</v>
      </c>
      <c r="BL172" s="32">
        <f t="shared" si="118"/>
        <v>69.601197762904846</v>
      </c>
      <c r="BM172" s="32">
        <f t="shared" si="118"/>
        <v>29.99924019752757</v>
      </c>
      <c r="BN172" s="32">
        <f t="shared" si="118"/>
        <v>70.463353327978822</v>
      </c>
      <c r="BO172" s="32">
        <f t="shared" si="118"/>
        <v>35.591750027269612</v>
      </c>
      <c r="BP172" s="32">
        <f t="shared" si="118"/>
        <v>69.940700156765814</v>
      </c>
      <c r="BQ172" s="32">
        <f t="shared" si="118"/>
        <v>26.37430109132406</v>
      </c>
      <c r="BR172" s="32">
        <f t="shared" si="118"/>
        <v>70.563354403965178</v>
      </c>
      <c r="BS172" s="32">
        <f t="shared" si="118"/>
        <v>34.396029540100358</v>
      </c>
      <c r="BT172" s="32">
        <f t="shared" si="118"/>
        <v>69.919382580221438</v>
      </c>
      <c r="BU172" s="32">
        <f t="shared" si="118"/>
        <v>32.609065632541842</v>
      </c>
      <c r="BV172" s="32">
        <f t="shared" si="118"/>
        <v>72.928364003369623</v>
      </c>
      <c r="BW172" s="32">
        <f t="shared" si="118"/>
        <v>28.760596953786354</v>
      </c>
      <c r="BX172" s="32">
        <f t="shared" si="118"/>
        <v>80.578820915742625</v>
      </c>
      <c r="BY172" s="32">
        <f t="shared" si="118"/>
        <v>21.666634218498075</v>
      </c>
      <c r="BZ172" s="32">
        <f t="shared" si="118"/>
        <v>84.485584547027813</v>
      </c>
      <c r="CA172" s="32">
        <f t="shared" si="118"/>
        <v>21.352511741175888</v>
      </c>
      <c r="CB172" s="32">
        <f t="shared" si="118"/>
        <v>96.525455906199866</v>
      </c>
      <c r="CC172" s="32">
        <f t="shared" si="118"/>
        <v>10.784730762185518</v>
      </c>
      <c r="CD172" s="32">
        <f t="shared" si="118"/>
        <v>107.38371912273733</v>
      </c>
      <c r="CE172" s="32">
        <f t="shared" si="118"/>
        <v>35.463032411456744</v>
      </c>
      <c r="CF172" s="32">
        <f t="shared" si="118"/>
        <v>110.08435772055631</v>
      </c>
      <c r="CG172" s="32">
        <f t="shared" si="118"/>
        <v>620.36280525390032</v>
      </c>
      <c r="CH172" s="32">
        <f t="shared" si="118"/>
        <v>459.37518466980328</v>
      </c>
      <c r="CI172" s="32">
        <f t="shared" si="118"/>
        <v>328.22591781507947</v>
      </c>
      <c r="CJ172" s="32">
        <f t="shared" si="118"/>
        <v>0.62997999567116114</v>
      </c>
      <c r="CK172" s="32">
        <f t="shared" si="118"/>
        <v>0</v>
      </c>
      <c r="CL172" s="32">
        <f t="shared" si="118"/>
        <v>0</v>
      </c>
      <c r="CM172" s="32">
        <f t="shared" si="118"/>
        <v>0</v>
      </c>
      <c r="CN172" s="32">
        <f t="shared" si="118"/>
        <v>0</v>
      </c>
      <c r="CO172" s="32">
        <f t="shared" si="118"/>
        <v>0</v>
      </c>
      <c r="CP172" s="32">
        <f t="shared" si="118"/>
        <v>0</v>
      </c>
      <c r="CQ172" s="32">
        <f t="shared" si="118"/>
        <v>0</v>
      </c>
      <c r="CR172" s="32">
        <f t="shared" si="118"/>
        <v>0</v>
      </c>
      <c r="CS172" s="32">
        <f t="shared" si="118"/>
        <v>0</v>
      </c>
      <c r="CT172" s="32">
        <f t="shared" si="118"/>
        <v>0</v>
      </c>
      <c r="CU172" s="32">
        <f t="shared" si="118"/>
        <v>0</v>
      </c>
      <c r="CV172" s="32">
        <f t="shared" si="118"/>
        <v>0</v>
      </c>
      <c r="CW172" s="32">
        <f t="shared" si="118"/>
        <v>0</v>
      </c>
      <c r="CX172" s="32">
        <f t="shared" si="118"/>
        <v>0</v>
      </c>
      <c r="CY172" s="32">
        <f t="shared" si="118"/>
        <v>0</v>
      </c>
      <c r="CZ172" s="32">
        <f t="shared" si="118"/>
        <v>0</v>
      </c>
      <c r="DA172" s="32">
        <f t="shared" si="118"/>
        <v>0</v>
      </c>
      <c r="DB172" s="32">
        <f t="shared" si="118"/>
        <v>0</v>
      </c>
      <c r="DC172" s="32">
        <f t="shared" si="118"/>
        <v>0</v>
      </c>
      <c r="DD172" s="32">
        <f t="shared" si="118"/>
        <v>0</v>
      </c>
      <c r="DE172" s="32">
        <f t="shared" si="118"/>
        <v>0</v>
      </c>
      <c r="DF172" s="32">
        <f t="shared" si="118"/>
        <v>0</v>
      </c>
      <c r="DG172" s="32">
        <f t="shared" si="118"/>
        <v>0</v>
      </c>
      <c r="DH172" s="32">
        <f t="shared" si="118"/>
        <v>0</v>
      </c>
      <c r="DI172" s="32">
        <f t="shared" si="118"/>
        <v>0</v>
      </c>
      <c r="DJ172" s="32">
        <f t="shared" si="118"/>
        <v>0</v>
      </c>
    </row>
    <row r="173" spans="2:114" ht="14.25" customHeight="1">
      <c r="B173" s="2" t="s">
        <v>101</v>
      </c>
      <c r="E173" s="29">
        <f t="shared" si="116"/>
        <v>-62.771823600000232</v>
      </c>
      <c r="F173" s="1"/>
      <c r="G173" s="40">
        <f t="shared" ref="G173:DJ173" si="119">IF(G$3&lt;$C$9,G172,0)</f>
        <v>-1.0000000000000002E-2</v>
      </c>
      <c r="H173" s="40">
        <f t="shared" si="119"/>
        <v>15.818266399999999</v>
      </c>
      <c r="I173" s="40">
        <f t="shared" si="119"/>
        <v>0</v>
      </c>
      <c r="J173" s="40">
        <f t="shared" si="119"/>
        <v>0</v>
      </c>
      <c r="K173" s="40">
        <f t="shared" si="119"/>
        <v>0</v>
      </c>
      <c r="L173" s="40">
        <f t="shared" si="119"/>
        <v>0</v>
      </c>
      <c r="M173" s="40">
        <f t="shared" si="119"/>
        <v>0</v>
      </c>
      <c r="N173" s="40">
        <f t="shared" si="119"/>
        <v>0</v>
      </c>
      <c r="O173" s="40">
        <f t="shared" si="119"/>
        <v>0</v>
      </c>
      <c r="P173" s="40">
        <f t="shared" si="119"/>
        <v>0</v>
      </c>
      <c r="Q173" s="40">
        <f t="shared" si="119"/>
        <v>0</v>
      </c>
      <c r="R173" s="40">
        <f t="shared" si="119"/>
        <v>0</v>
      </c>
      <c r="S173" s="40">
        <f t="shared" si="119"/>
        <v>0</v>
      </c>
      <c r="T173" s="40">
        <f t="shared" si="119"/>
        <v>0</v>
      </c>
      <c r="U173" s="40">
        <f t="shared" si="119"/>
        <v>0</v>
      </c>
      <c r="V173" s="40">
        <f t="shared" si="119"/>
        <v>0</v>
      </c>
      <c r="W173" s="40">
        <f t="shared" si="119"/>
        <v>0</v>
      </c>
      <c r="X173" s="40">
        <f t="shared" si="119"/>
        <v>0</v>
      </c>
      <c r="Y173" s="40">
        <f t="shared" si="119"/>
        <v>0</v>
      </c>
      <c r="Z173" s="40">
        <f t="shared" si="119"/>
        <v>0</v>
      </c>
      <c r="AA173" s="40">
        <f t="shared" si="119"/>
        <v>0</v>
      </c>
      <c r="AB173" s="40">
        <f t="shared" si="119"/>
        <v>0</v>
      </c>
      <c r="AC173" s="40">
        <f t="shared" si="119"/>
        <v>0</v>
      </c>
      <c r="AD173" s="40">
        <f t="shared" si="119"/>
        <v>0</v>
      </c>
      <c r="AE173" s="40">
        <f t="shared" si="119"/>
        <v>0</v>
      </c>
      <c r="AF173" s="40">
        <f t="shared" si="119"/>
        <v>0</v>
      </c>
      <c r="AG173" s="40">
        <f t="shared" si="119"/>
        <v>-0.22060000000000002</v>
      </c>
      <c r="AH173" s="40">
        <f t="shared" si="119"/>
        <v>-182.19970000000001</v>
      </c>
      <c r="AI173" s="40">
        <f t="shared" si="119"/>
        <v>-167.39586199999999</v>
      </c>
      <c r="AJ173" s="40">
        <f t="shared" si="119"/>
        <v>-709.79778700000008</v>
      </c>
      <c r="AK173" s="40">
        <f t="shared" si="119"/>
        <v>-9.7542729999999995</v>
      </c>
      <c r="AL173" s="40">
        <f t="shared" si="119"/>
        <v>0</v>
      </c>
      <c r="AM173" s="40">
        <f t="shared" si="119"/>
        <v>0</v>
      </c>
      <c r="AN173" s="40">
        <f t="shared" si="119"/>
        <v>0</v>
      </c>
      <c r="AO173" s="40">
        <f t="shared" si="119"/>
        <v>0</v>
      </c>
      <c r="AP173" s="40">
        <f t="shared" si="119"/>
        <v>408.09120899999994</v>
      </c>
      <c r="AQ173" s="40">
        <f t="shared" si="119"/>
        <v>18.868736999999971</v>
      </c>
      <c r="AR173" s="40">
        <f t="shared" si="119"/>
        <v>72.076876000000155</v>
      </c>
      <c r="AS173" s="40">
        <f t="shared" si="119"/>
        <v>-5.6843418860808018E-15</v>
      </c>
      <c r="AT173" s="40">
        <f t="shared" si="119"/>
        <v>110.0356459999999</v>
      </c>
      <c r="AU173" s="40">
        <f t="shared" si="119"/>
        <v>60.600000000000186</v>
      </c>
      <c r="AV173" s="40">
        <f t="shared" si="119"/>
        <v>65.142890999999821</v>
      </c>
      <c r="AW173" s="40">
        <f t="shared" si="119"/>
        <v>62.368325999999996</v>
      </c>
      <c r="AX173" s="40">
        <f t="shared" si="119"/>
        <v>66.011326000000054</v>
      </c>
      <c r="AY173" s="60">
        <f t="shared" si="119"/>
        <v>62.185820000000064</v>
      </c>
      <c r="AZ173" s="40">
        <f t="shared" si="119"/>
        <v>65.407300999999762</v>
      </c>
      <c r="BA173" s="40">
        <f t="shared" si="119"/>
        <v>0</v>
      </c>
      <c r="BB173" s="40">
        <f t="shared" si="119"/>
        <v>0</v>
      </c>
      <c r="BC173" s="40">
        <f t="shared" si="119"/>
        <v>0</v>
      </c>
      <c r="BD173" s="40">
        <f t="shared" si="119"/>
        <v>0</v>
      </c>
      <c r="BE173" s="40">
        <f t="shared" si="119"/>
        <v>0</v>
      </c>
      <c r="BF173" s="40">
        <f t="shared" si="119"/>
        <v>0</v>
      </c>
      <c r="BG173" s="40">
        <f t="shared" si="119"/>
        <v>0</v>
      </c>
      <c r="BH173" s="40">
        <f t="shared" si="119"/>
        <v>0</v>
      </c>
      <c r="BI173" s="40">
        <f t="shared" si="119"/>
        <v>0</v>
      </c>
      <c r="BJ173" s="40">
        <f t="shared" si="119"/>
        <v>0</v>
      </c>
      <c r="BK173" s="40">
        <f t="shared" si="119"/>
        <v>0</v>
      </c>
      <c r="BL173" s="40">
        <f t="shared" si="119"/>
        <v>0</v>
      </c>
      <c r="BM173" s="40">
        <f t="shared" si="119"/>
        <v>0</v>
      </c>
      <c r="BN173" s="40">
        <f t="shared" si="119"/>
        <v>0</v>
      </c>
      <c r="BO173" s="40">
        <f t="shared" si="119"/>
        <v>0</v>
      </c>
      <c r="BP173" s="40">
        <f t="shared" si="119"/>
        <v>0</v>
      </c>
      <c r="BQ173" s="40">
        <f t="shared" si="119"/>
        <v>0</v>
      </c>
      <c r="BR173" s="40">
        <f t="shared" si="119"/>
        <v>0</v>
      </c>
      <c r="BS173" s="40">
        <f t="shared" si="119"/>
        <v>0</v>
      </c>
      <c r="BT173" s="40">
        <f t="shared" si="119"/>
        <v>0</v>
      </c>
      <c r="BU173" s="40">
        <f t="shared" si="119"/>
        <v>0</v>
      </c>
      <c r="BV173" s="40">
        <f t="shared" si="119"/>
        <v>0</v>
      </c>
      <c r="BW173" s="40">
        <f t="shared" si="119"/>
        <v>0</v>
      </c>
      <c r="BX173" s="40">
        <f t="shared" si="119"/>
        <v>0</v>
      </c>
      <c r="BY173" s="40">
        <f t="shared" si="119"/>
        <v>0</v>
      </c>
      <c r="BZ173" s="40">
        <f t="shared" si="119"/>
        <v>0</v>
      </c>
      <c r="CA173" s="40">
        <f t="shared" si="119"/>
        <v>0</v>
      </c>
      <c r="CB173" s="40">
        <f t="shared" si="119"/>
        <v>0</v>
      </c>
      <c r="CC173" s="40">
        <f t="shared" si="119"/>
        <v>0</v>
      </c>
      <c r="CD173" s="40">
        <f t="shared" si="119"/>
        <v>0</v>
      </c>
      <c r="CE173" s="40">
        <f t="shared" si="119"/>
        <v>0</v>
      </c>
      <c r="CF173" s="40">
        <f t="shared" si="119"/>
        <v>0</v>
      </c>
      <c r="CG173" s="40">
        <f t="shared" si="119"/>
        <v>0</v>
      </c>
      <c r="CH173" s="40">
        <f t="shared" si="119"/>
        <v>0</v>
      </c>
      <c r="CI173" s="40">
        <f t="shared" si="119"/>
        <v>0</v>
      </c>
      <c r="CJ173" s="40">
        <f t="shared" si="119"/>
        <v>0</v>
      </c>
      <c r="CK173" s="40">
        <f t="shared" si="119"/>
        <v>0</v>
      </c>
      <c r="CL173" s="40">
        <f t="shared" si="119"/>
        <v>0</v>
      </c>
      <c r="CM173" s="40">
        <f t="shared" si="119"/>
        <v>0</v>
      </c>
      <c r="CN173" s="40">
        <f t="shared" si="119"/>
        <v>0</v>
      </c>
      <c r="CO173" s="40">
        <f t="shared" si="119"/>
        <v>0</v>
      </c>
      <c r="CP173" s="40">
        <f t="shared" si="119"/>
        <v>0</v>
      </c>
      <c r="CQ173" s="40">
        <f t="shared" si="119"/>
        <v>0</v>
      </c>
      <c r="CR173" s="40">
        <f t="shared" si="119"/>
        <v>0</v>
      </c>
      <c r="CS173" s="40">
        <f t="shared" si="119"/>
        <v>0</v>
      </c>
      <c r="CT173" s="40">
        <f t="shared" si="119"/>
        <v>0</v>
      </c>
      <c r="CU173" s="40">
        <f t="shared" si="119"/>
        <v>0</v>
      </c>
      <c r="CV173" s="40">
        <f t="shared" si="119"/>
        <v>0</v>
      </c>
      <c r="CW173" s="40">
        <f t="shared" si="119"/>
        <v>0</v>
      </c>
      <c r="CX173" s="40">
        <f t="shared" si="119"/>
        <v>0</v>
      </c>
      <c r="CY173" s="40">
        <f t="shared" si="119"/>
        <v>0</v>
      </c>
      <c r="CZ173" s="40">
        <f t="shared" si="119"/>
        <v>0</v>
      </c>
      <c r="DA173" s="40">
        <f t="shared" si="119"/>
        <v>0</v>
      </c>
      <c r="DB173" s="40">
        <f t="shared" si="119"/>
        <v>0</v>
      </c>
      <c r="DC173" s="40">
        <f t="shared" si="119"/>
        <v>0</v>
      </c>
      <c r="DD173" s="40">
        <f t="shared" si="119"/>
        <v>0</v>
      </c>
      <c r="DE173" s="40">
        <f t="shared" si="119"/>
        <v>0</v>
      </c>
      <c r="DF173" s="40">
        <f t="shared" si="119"/>
        <v>0</v>
      </c>
      <c r="DG173" s="40">
        <f t="shared" si="119"/>
        <v>0</v>
      </c>
      <c r="DH173" s="40">
        <f t="shared" si="119"/>
        <v>0</v>
      </c>
      <c r="DI173" s="40">
        <f t="shared" si="119"/>
        <v>0</v>
      </c>
      <c r="DJ173" s="40">
        <f t="shared" si="119"/>
        <v>0</v>
      </c>
    </row>
    <row r="174" spans="2:114" ht="14.25" customHeight="1">
      <c r="E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row>
    <row r="175" spans="2:114" ht="14.25" customHeight="1">
      <c r="B175" s="2" t="s">
        <v>102</v>
      </c>
      <c r="C175" s="1"/>
      <c r="D175" s="1"/>
      <c r="E175" s="29">
        <f t="shared" ref="E175:E177" si="120">SUM(G175:DJ175)</f>
        <v>4406.3975501403102</v>
      </c>
      <c r="F175" s="1"/>
      <c r="G175" s="40">
        <f t="shared" ref="G175:DJ175" si="121">G171+G167</f>
        <v>0</v>
      </c>
      <c r="H175" s="40">
        <f t="shared" si="121"/>
        <v>15.818266399999999</v>
      </c>
      <c r="I175" s="40">
        <f t="shared" si="121"/>
        <v>0</v>
      </c>
      <c r="J175" s="40">
        <f t="shared" si="121"/>
        <v>0</v>
      </c>
      <c r="K175" s="40">
        <f t="shared" si="121"/>
        <v>0</v>
      </c>
      <c r="L175" s="40">
        <f t="shared" si="121"/>
        <v>0</v>
      </c>
      <c r="M175" s="40">
        <f t="shared" si="121"/>
        <v>0</v>
      </c>
      <c r="N175" s="40">
        <f t="shared" si="121"/>
        <v>0</v>
      </c>
      <c r="O175" s="40">
        <f t="shared" si="121"/>
        <v>0</v>
      </c>
      <c r="P175" s="40">
        <f t="shared" si="121"/>
        <v>0</v>
      </c>
      <c r="Q175" s="40">
        <f t="shared" si="121"/>
        <v>0</v>
      </c>
      <c r="R175" s="40">
        <f t="shared" si="121"/>
        <v>0</v>
      </c>
      <c r="S175" s="40">
        <f t="shared" si="121"/>
        <v>0</v>
      </c>
      <c r="T175" s="40">
        <f t="shared" si="121"/>
        <v>0</v>
      </c>
      <c r="U175" s="40">
        <f t="shared" si="121"/>
        <v>0</v>
      </c>
      <c r="V175" s="40">
        <f t="shared" si="121"/>
        <v>0</v>
      </c>
      <c r="W175" s="40">
        <f t="shared" si="121"/>
        <v>0</v>
      </c>
      <c r="X175" s="40">
        <f t="shared" si="121"/>
        <v>0</v>
      </c>
      <c r="Y175" s="40">
        <f t="shared" si="121"/>
        <v>0</v>
      </c>
      <c r="Z175" s="40">
        <f t="shared" si="121"/>
        <v>0</v>
      </c>
      <c r="AA175" s="40">
        <f t="shared" si="121"/>
        <v>0</v>
      </c>
      <c r="AB175" s="40">
        <f t="shared" si="121"/>
        <v>0</v>
      </c>
      <c r="AC175" s="40">
        <f t="shared" si="121"/>
        <v>0</v>
      </c>
      <c r="AD175" s="40">
        <f t="shared" si="121"/>
        <v>0</v>
      </c>
      <c r="AE175" s="40">
        <f t="shared" si="121"/>
        <v>0</v>
      </c>
      <c r="AF175" s="40">
        <f t="shared" si="121"/>
        <v>0</v>
      </c>
      <c r="AG175" s="40">
        <f t="shared" si="121"/>
        <v>0</v>
      </c>
      <c r="AH175" s="40">
        <f t="shared" si="121"/>
        <v>0</v>
      </c>
      <c r="AI175" s="40">
        <f t="shared" si="121"/>
        <v>0</v>
      </c>
      <c r="AJ175" s="40">
        <f t="shared" si="121"/>
        <v>0</v>
      </c>
      <c r="AK175" s="40">
        <f t="shared" si="121"/>
        <v>2.2320453249999996</v>
      </c>
      <c r="AL175" s="40">
        <f t="shared" si="121"/>
        <v>0</v>
      </c>
      <c r="AM175" s="40">
        <f t="shared" si="121"/>
        <v>1.1486829831249998</v>
      </c>
      <c r="AN175" s="40">
        <f t="shared" si="121"/>
        <v>0</v>
      </c>
      <c r="AO175" s="40">
        <f t="shared" si="121"/>
        <v>1.1774000577031247</v>
      </c>
      <c r="AP175" s="40">
        <f t="shared" si="121"/>
        <v>408.09120899999994</v>
      </c>
      <c r="AQ175" s="40">
        <f t="shared" si="121"/>
        <v>20.075572059145674</v>
      </c>
      <c r="AR175" s="40">
        <f t="shared" si="121"/>
        <v>72.076876000000155</v>
      </c>
      <c r="AS175" s="40">
        <f t="shared" si="121"/>
        <v>1.2370059356243392</v>
      </c>
      <c r="AT175" s="40">
        <f t="shared" si="121"/>
        <v>110.0356459999999</v>
      </c>
      <c r="AU175" s="40">
        <f t="shared" si="121"/>
        <v>61.86793108401514</v>
      </c>
      <c r="AV175" s="40">
        <f t="shared" si="121"/>
        <v>65.142890999999821</v>
      </c>
      <c r="AW175" s="40">
        <f t="shared" si="121"/>
        <v>63.667955361115325</v>
      </c>
      <c r="AX175" s="40">
        <f t="shared" si="121"/>
        <v>66.011326000000054</v>
      </c>
      <c r="AY175" s="60">
        <f t="shared" si="121"/>
        <v>63.517940095143274</v>
      </c>
      <c r="AZ175" s="40">
        <f t="shared" si="121"/>
        <v>65.407300999999762</v>
      </c>
      <c r="BA175" s="40">
        <f t="shared" si="121"/>
        <v>65.405622777521785</v>
      </c>
      <c r="BB175" s="40">
        <f t="shared" si="121"/>
        <v>64.614082080000003</v>
      </c>
      <c r="BC175" s="40">
        <f t="shared" si="121"/>
        <v>60.658122354959843</v>
      </c>
      <c r="BD175" s="40">
        <f t="shared" si="121"/>
        <v>65.627358880000003</v>
      </c>
      <c r="BE175" s="40">
        <f t="shared" si="121"/>
        <v>64.783368921833855</v>
      </c>
      <c r="BF175" s="40">
        <f t="shared" si="121"/>
        <v>81.74572082587288</v>
      </c>
      <c r="BG175" s="40">
        <f t="shared" si="121"/>
        <v>88.402534928198307</v>
      </c>
      <c r="BH175" s="40">
        <f t="shared" si="121"/>
        <v>89.093580032262963</v>
      </c>
      <c r="BI175" s="40">
        <f t="shared" si="121"/>
        <v>83.879007549952746</v>
      </c>
      <c r="BJ175" s="40">
        <f t="shared" si="121"/>
        <v>72.264223441852479</v>
      </c>
      <c r="BK175" s="40">
        <f t="shared" si="121"/>
        <v>42.504934963761599</v>
      </c>
      <c r="BL175" s="40">
        <f t="shared" si="121"/>
        <v>69.601197762904846</v>
      </c>
      <c r="BM175" s="40">
        <f t="shared" si="121"/>
        <v>31.582712376799446</v>
      </c>
      <c r="BN175" s="40">
        <f t="shared" si="121"/>
        <v>70.463353327978822</v>
      </c>
      <c r="BO175" s="40">
        <f t="shared" si="121"/>
        <v>37.214809011023284</v>
      </c>
      <c r="BP175" s="40">
        <f t="shared" si="121"/>
        <v>69.940700156765814</v>
      </c>
      <c r="BQ175" s="40">
        <f t="shared" si="121"/>
        <v>28.037936549671578</v>
      </c>
      <c r="BR175" s="40">
        <f t="shared" si="121"/>
        <v>70.563354403965178</v>
      </c>
      <c r="BS175" s="40">
        <f t="shared" si="121"/>
        <v>36.101255884906564</v>
      </c>
      <c r="BT175" s="40">
        <f t="shared" si="121"/>
        <v>69.919382580221438</v>
      </c>
      <c r="BU175" s="40">
        <f t="shared" si="121"/>
        <v>34.356922635968203</v>
      </c>
      <c r="BV175" s="40">
        <f t="shared" si="121"/>
        <v>72.928364003369623</v>
      </c>
      <c r="BW175" s="40">
        <f t="shared" si="121"/>
        <v>30.552150382298372</v>
      </c>
      <c r="BX175" s="40">
        <f t="shared" si="121"/>
        <v>80.578820915742625</v>
      </c>
      <c r="BY175" s="40">
        <f t="shared" si="121"/>
        <v>23.502976482722893</v>
      </c>
      <c r="BZ175" s="40">
        <f t="shared" si="121"/>
        <v>84.485584547027813</v>
      </c>
      <c r="CA175" s="40">
        <f t="shared" si="121"/>
        <v>23.234762562006328</v>
      </c>
      <c r="CB175" s="40">
        <f t="shared" si="121"/>
        <v>96.525455906199866</v>
      </c>
      <c r="CC175" s="40">
        <f t="shared" si="121"/>
        <v>12.714037853536718</v>
      </c>
      <c r="CD175" s="40">
        <f t="shared" si="121"/>
        <v>107.38371912273733</v>
      </c>
      <c r="CE175" s="40">
        <f t="shared" si="121"/>
        <v>37.440572180091721</v>
      </c>
      <c r="CF175" s="40">
        <f t="shared" si="121"/>
        <v>110.08435772055631</v>
      </c>
      <c r="CG175" s="40">
        <f t="shared" si="121"/>
        <v>622.38978351675121</v>
      </c>
      <c r="CH175" s="40">
        <f t="shared" si="121"/>
        <v>459.37518466980328</v>
      </c>
      <c r="CI175" s="40">
        <f t="shared" si="121"/>
        <v>330.3035705345016</v>
      </c>
      <c r="CJ175" s="40">
        <f t="shared" si="121"/>
        <v>0.62997999567116114</v>
      </c>
      <c r="CK175" s="40">
        <f t="shared" si="121"/>
        <v>0</v>
      </c>
      <c r="CL175" s="40">
        <f t="shared" si="121"/>
        <v>0</v>
      </c>
      <c r="CM175" s="40">
        <f t="shared" si="121"/>
        <v>0</v>
      </c>
      <c r="CN175" s="40">
        <f t="shared" si="121"/>
        <v>0</v>
      </c>
      <c r="CO175" s="40">
        <f t="shared" si="121"/>
        <v>0</v>
      </c>
      <c r="CP175" s="40">
        <f t="shared" si="121"/>
        <v>0</v>
      </c>
      <c r="CQ175" s="40">
        <f t="shared" si="121"/>
        <v>0</v>
      </c>
      <c r="CR175" s="40">
        <f t="shared" si="121"/>
        <v>0</v>
      </c>
      <c r="CS175" s="40">
        <f t="shared" si="121"/>
        <v>0</v>
      </c>
      <c r="CT175" s="40">
        <f t="shared" si="121"/>
        <v>0</v>
      </c>
      <c r="CU175" s="40">
        <f t="shared" si="121"/>
        <v>0</v>
      </c>
      <c r="CV175" s="40">
        <f t="shared" si="121"/>
        <v>0</v>
      </c>
      <c r="CW175" s="40">
        <f t="shared" si="121"/>
        <v>0</v>
      </c>
      <c r="CX175" s="40">
        <f t="shared" si="121"/>
        <v>0</v>
      </c>
      <c r="CY175" s="40">
        <f t="shared" si="121"/>
        <v>0</v>
      </c>
      <c r="CZ175" s="40">
        <f t="shared" si="121"/>
        <v>0</v>
      </c>
      <c r="DA175" s="40">
        <f t="shared" si="121"/>
        <v>0</v>
      </c>
      <c r="DB175" s="40">
        <f t="shared" si="121"/>
        <v>0</v>
      </c>
      <c r="DC175" s="40">
        <f t="shared" si="121"/>
        <v>0</v>
      </c>
      <c r="DD175" s="40">
        <f t="shared" si="121"/>
        <v>0</v>
      </c>
      <c r="DE175" s="40">
        <f t="shared" si="121"/>
        <v>0</v>
      </c>
      <c r="DF175" s="40">
        <f t="shared" si="121"/>
        <v>0</v>
      </c>
      <c r="DG175" s="40">
        <f t="shared" si="121"/>
        <v>0</v>
      </c>
      <c r="DH175" s="40">
        <f t="shared" si="121"/>
        <v>0</v>
      </c>
      <c r="DI175" s="40">
        <f t="shared" si="121"/>
        <v>0</v>
      </c>
      <c r="DJ175" s="40">
        <f t="shared" si="121"/>
        <v>0</v>
      </c>
    </row>
    <row r="176" spans="2:114" ht="14.25" customHeight="1">
      <c r="B176" s="2" t="s">
        <v>103</v>
      </c>
      <c r="E176" s="31">
        <f t="shared" si="120"/>
        <v>3337.019328140309</v>
      </c>
      <c r="F176" s="1"/>
      <c r="G176" s="32">
        <f t="shared" ref="G176:DJ176" si="122">G172+G167</f>
        <v>-1.0000000000000002E-2</v>
      </c>
      <c r="H176" s="32">
        <f t="shared" si="122"/>
        <v>15.818266399999999</v>
      </c>
      <c r="I176" s="32">
        <f t="shared" si="122"/>
        <v>0</v>
      </c>
      <c r="J176" s="32">
        <f t="shared" si="122"/>
        <v>0</v>
      </c>
      <c r="K176" s="32">
        <f t="shared" si="122"/>
        <v>0</v>
      </c>
      <c r="L176" s="32">
        <f t="shared" si="122"/>
        <v>0</v>
      </c>
      <c r="M176" s="32">
        <f t="shared" si="122"/>
        <v>0</v>
      </c>
      <c r="N176" s="32">
        <f t="shared" si="122"/>
        <v>0</v>
      </c>
      <c r="O176" s="32">
        <f t="shared" si="122"/>
        <v>0</v>
      </c>
      <c r="P176" s="32">
        <f t="shared" si="122"/>
        <v>0</v>
      </c>
      <c r="Q176" s="32">
        <f t="shared" si="122"/>
        <v>0</v>
      </c>
      <c r="R176" s="32">
        <f t="shared" si="122"/>
        <v>0</v>
      </c>
      <c r="S176" s="32">
        <f t="shared" si="122"/>
        <v>0</v>
      </c>
      <c r="T176" s="32">
        <f t="shared" si="122"/>
        <v>0</v>
      </c>
      <c r="U176" s="32">
        <f t="shared" si="122"/>
        <v>0</v>
      </c>
      <c r="V176" s="32">
        <f t="shared" si="122"/>
        <v>0</v>
      </c>
      <c r="W176" s="32">
        <f t="shared" si="122"/>
        <v>0</v>
      </c>
      <c r="X176" s="32">
        <f t="shared" si="122"/>
        <v>0</v>
      </c>
      <c r="Y176" s="32">
        <f t="shared" si="122"/>
        <v>0</v>
      </c>
      <c r="Z176" s="32">
        <f t="shared" si="122"/>
        <v>0</v>
      </c>
      <c r="AA176" s="32">
        <f t="shared" si="122"/>
        <v>0</v>
      </c>
      <c r="AB176" s="32">
        <f t="shared" si="122"/>
        <v>0</v>
      </c>
      <c r="AC176" s="32">
        <f t="shared" si="122"/>
        <v>0</v>
      </c>
      <c r="AD176" s="32">
        <f t="shared" si="122"/>
        <v>0</v>
      </c>
      <c r="AE176" s="32">
        <f t="shared" si="122"/>
        <v>0</v>
      </c>
      <c r="AF176" s="32">
        <f t="shared" si="122"/>
        <v>0</v>
      </c>
      <c r="AG176" s="32">
        <f t="shared" si="122"/>
        <v>-0.22060000000000002</v>
      </c>
      <c r="AH176" s="32">
        <f t="shared" si="122"/>
        <v>-182.19970000000001</v>
      </c>
      <c r="AI176" s="32">
        <f t="shared" si="122"/>
        <v>-167.39586199999999</v>
      </c>
      <c r="AJ176" s="32">
        <f t="shared" si="122"/>
        <v>-709.79778700000008</v>
      </c>
      <c r="AK176" s="32">
        <f t="shared" si="122"/>
        <v>-7.5222276749999999</v>
      </c>
      <c r="AL176" s="32">
        <f t="shared" si="122"/>
        <v>0</v>
      </c>
      <c r="AM176" s="32">
        <f t="shared" si="122"/>
        <v>1.1486829831249998</v>
      </c>
      <c r="AN176" s="32">
        <f t="shared" si="122"/>
        <v>0</v>
      </c>
      <c r="AO176" s="32">
        <f t="shared" si="122"/>
        <v>1.1774000577031247</v>
      </c>
      <c r="AP176" s="32">
        <f t="shared" si="122"/>
        <v>408.09120899999994</v>
      </c>
      <c r="AQ176" s="32">
        <f t="shared" si="122"/>
        <v>20.075572059145674</v>
      </c>
      <c r="AR176" s="32">
        <f t="shared" si="122"/>
        <v>72.076876000000155</v>
      </c>
      <c r="AS176" s="32">
        <f t="shared" si="122"/>
        <v>1.2370059356243392</v>
      </c>
      <c r="AT176" s="32">
        <f t="shared" si="122"/>
        <v>110.0356459999999</v>
      </c>
      <c r="AU176" s="32">
        <f t="shared" si="122"/>
        <v>61.86793108401514</v>
      </c>
      <c r="AV176" s="32">
        <f t="shared" si="122"/>
        <v>65.142890999999821</v>
      </c>
      <c r="AW176" s="32">
        <f t="shared" si="122"/>
        <v>63.667955361115325</v>
      </c>
      <c r="AX176" s="32">
        <f t="shared" si="122"/>
        <v>66.011326000000054</v>
      </c>
      <c r="AY176" s="56">
        <f t="shared" si="122"/>
        <v>63.517940095143274</v>
      </c>
      <c r="AZ176" s="32">
        <f t="shared" si="122"/>
        <v>65.407300999999762</v>
      </c>
      <c r="BA176" s="32">
        <f t="shared" si="122"/>
        <v>65.405622777521785</v>
      </c>
      <c r="BB176" s="32">
        <f t="shared" si="122"/>
        <v>64.614082080000003</v>
      </c>
      <c r="BC176" s="32">
        <f t="shared" si="122"/>
        <v>60.658122354959843</v>
      </c>
      <c r="BD176" s="32">
        <f t="shared" si="122"/>
        <v>65.627358880000003</v>
      </c>
      <c r="BE176" s="32">
        <f t="shared" si="122"/>
        <v>64.783368921833855</v>
      </c>
      <c r="BF176" s="32">
        <f t="shared" si="122"/>
        <v>81.74572082587288</v>
      </c>
      <c r="BG176" s="32">
        <f t="shared" si="122"/>
        <v>88.402534928198307</v>
      </c>
      <c r="BH176" s="32">
        <f t="shared" si="122"/>
        <v>89.093580032262963</v>
      </c>
      <c r="BI176" s="32">
        <f t="shared" si="122"/>
        <v>83.879007549952746</v>
      </c>
      <c r="BJ176" s="32">
        <f t="shared" si="122"/>
        <v>72.264223441852479</v>
      </c>
      <c r="BK176" s="32">
        <f t="shared" si="122"/>
        <v>42.504934963761599</v>
      </c>
      <c r="BL176" s="32">
        <f t="shared" si="122"/>
        <v>69.601197762904846</v>
      </c>
      <c r="BM176" s="32">
        <f t="shared" si="122"/>
        <v>31.582712376799446</v>
      </c>
      <c r="BN176" s="32">
        <f t="shared" si="122"/>
        <v>70.463353327978822</v>
      </c>
      <c r="BO176" s="32">
        <f t="shared" si="122"/>
        <v>37.214809011023284</v>
      </c>
      <c r="BP176" s="32">
        <f t="shared" si="122"/>
        <v>69.940700156765814</v>
      </c>
      <c r="BQ176" s="32">
        <f t="shared" si="122"/>
        <v>28.037936549671578</v>
      </c>
      <c r="BR176" s="32">
        <f t="shared" si="122"/>
        <v>70.563354403965178</v>
      </c>
      <c r="BS176" s="32">
        <f t="shared" si="122"/>
        <v>36.101255884906564</v>
      </c>
      <c r="BT176" s="32">
        <f t="shared" si="122"/>
        <v>69.919382580221438</v>
      </c>
      <c r="BU176" s="32">
        <f t="shared" si="122"/>
        <v>34.356922635968203</v>
      </c>
      <c r="BV176" s="32">
        <f t="shared" si="122"/>
        <v>72.928364003369623</v>
      </c>
      <c r="BW176" s="32">
        <f t="shared" si="122"/>
        <v>30.552150382298372</v>
      </c>
      <c r="BX176" s="32">
        <f t="shared" si="122"/>
        <v>80.578820915742625</v>
      </c>
      <c r="BY176" s="32">
        <f t="shared" si="122"/>
        <v>23.502976482722893</v>
      </c>
      <c r="BZ176" s="32">
        <f t="shared" si="122"/>
        <v>84.485584547027813</v>
      </c>
      <c r="CA176" s="32">
        <f t="shared" si="122"/>
        <v>23.234762562006328</v>
      </c>
      <c r="CB176" s="32">
        <f t="shared" si="122"/>
        <v>96.525455906199866</v>
      </c>
      <c r="CC176" s="32">
        <f t="shared" si="122"/>
        <v>12.714037853536718</v>
      </c>
      <c r="CD176" s="32">
        <f t="shared" si="122"/>
        <v>107.38371912273733</v>
      </c>
      <c r="CE176" s="32">
        <f t="shared" si="122"/>
        <v>37.440572180091721</v>
      </c>
      <c r="CF176" s="32">
        <f t="shared" si="122"/>
        <v>110.08435772055631</v>
      </c>
      <c r="CG176" s="32">
        <f t="shared" si="122"/>
        <v>622.38978351675121</v>
      </c>
      <c r="CH176" s="32">
        <f t="shared" si="122"/>
        <v>459.37518466980328</v>
      </c>
      <c r="CI176" s="32">
        <f t="shared" si="122"/>
        <v>330.3035705345016</v>
      </c>
      <c r="CJ176" s="32">
        <f t="shared" si="122"/>
        <v>0.62997999567116114</v>
      </c>
      <c r="CK176" s="32">
        <f t="shared" si="122"/>
        <v>0</v>
      </c>
      <c r="CL176" s="32">
        <f t="shared" si="122"/>
        <v>0</v>
      </c>
      <c r="CM176" s="32">
        <f t="shared" si="122"/>
        <v>0</v>
      </c>
      <c r="CN176" s="32">
        <f t="shared" si="122"/>
        <v>0</v>
      </c>
      <c r="CO176" s="32">
        <f t="shared" si="122"/>
        <v>0</v>
      </c>
      <c r="CP176" s="32">
        <f t="shared" si="122"/>
        <v>0</v>
      </c>
      <c r="CQ176" s="32">
        <f t="shared" si="122"/>
        <v>0</v>
      </c>
      <c r="CR176" s="32">
        <f t="shared" si="122"/>
        <v>0</v>
      </c>
      <c r="CS176" s="32">
        <f t="shared" si="122"/>
        <v>0</v>
      </c>
      <c r="CT176" s="32">
        <f t="shared" si="122"/>
        <v>0</v>
      </c>
      <c r="CU176" s="32">
        <f t="shared" si="122"/>
        <v>0</v>
      </c>
      <c r="CV176" s="32">
        <f t="shared" si="122"/>
        <v>0</v>
      </c>
      <c r="CW176" s="32">
        <f t="shared" si="122"/>
        <v>0</v>
      </c>
      <c r="CX176" s="32">
        <f t="shared" si="122"/>
        <v>0</v>
      </c>
      <c r="CY176" s="32">
        <f t="shared" si="122"/>
        <v>0</v>
      </c>
      <c r="CZ176" s="32">
        <f t="shared" si="122"/>
        <v>0</v>
      </c>
      <c r="DA176" s="32">
        <f t="shared" si="122"/>
        <v>0</v>
      </c>
      <c r="DB176" s="32">
        <f t="shared" si="122"/>
        <v>0</v>
      </c>
      <c r="DC176" s="32">
        <f t="shared" si="122"/>
        <v>0</v>
      </c>
      <c r="DD176" s="32">
        <f t="shared" si="122"/>
        <v>0</v>
      </c>
      <c r="DE176" s="32">
        <f t="shared" si="122"/>
        <v>0</v>
      </c>
      <c r="DF176" s="32">
        <f t="shared" si="122"/>
        <v>0</v>
      </c>
      <c r="DG176" s="32">
        <f t="shared" si="122"/>
        <v>0</v>
      </c>
      <c r="DH176" s="32">
        <f t="shared" si="122"/>
        <v>0</v>
      </c>
      <c r="DI176" s="32">
        <f t="shared" si="122"/>
        <v>0</v>
      </c>
      <c r="DJ176" s="32">
        <f t="shared" si="122"/>
        <v>0</v>
      </c>
    </row>
    <row r="177" spans="2:114" ht="14.25" customHeight="1">
      <c r="B177" s="2" t="s">
        <v>104</v>
      </c>
      <c r="E177" s="29">
        <f t="shared" si="120"/>
        <v>-21.303336103693162</v>
      </c>
      <c r="F177" s="1"/>
      <c r="G177" s="40">
        <f t="shared" ref="G177:DJ177" si="123">G173+G167</f>
        <v>-1.0000000000000002E-2</v>
      </c>
      <c r="H177" s="40">
        <f t="shared" si="123"/>
        <v>15.818266399999999</v>
      </c>
      <c r="I177" s="40">
        <f t="shared" si="123"/>
        <v>0</v>
      </c>
      <c r="J177" s="40">
        <f t="shared" si="123"/>
        <v>0</v>
      </c>
      <c r="K177" s="40">
        <f t="shared" si="123"/>
        <v>0</v>
      </c>
      <c r="L177" s="40">
        <f t="shared" si="123"/>
        <v>0</v>
      </c>
      <c r="M177" s="40">
        <f t="shared" si="123"/>
        <v>0</v>
      </c>
      <c r="N177" s="40">
        <f t="shared" si="123"/>
        <v>0</v>
      </c>
      <c r="O177" s="40">
        <f t="shared" si="123"/>
        <v>0</v>
      </c>
      <c r="P177" s="40">
        <f t="shared" si="123"/>
        <v>0</v>
      </c>
      <c r="Q177" s="40">
        <f t="shared" si="123"/>
        <v>0</v>
      </c>
      <c r="R177" s="40">
        <f t="shared" si="123"/>
        <v>0</v>
      </c>
      <c r="S177" s="40">
        <f t="shared" si="123"/>
        <v>0</v>
      </c>
      <c r="T177" s="40">
        <f t="shared" si="123"/>
        <v>0</v>
      </c>
      <c r="U177" s="40">
        <f t="shared" si="123"/>
        <v>0</v>
      </c>
      <c r="V177" s="40">
        <f t="shared" si="123"/>
        <v>0</v>
      </c>
      <c r="W177" s="40">
        <f t="shared" si="123"/>
        <v>0</v>
      </c>
      <c r="X177" s="40">
        <f t="shared" si="123"/>
        <v>0</v>
      </c>
      <c r="Y177" s="40">
        <f t="shared" si="123"/>
        <v>0</v>
      </c>
      <c r="Z177" s="40">
        <f t="shared" si="123"/>
        <v>0</v>
      </c>
      <c r="AA177" s="40">
        <f t="shared" si="123"/>
        <v>0</v>
      </c>
      <c r="AB177" s="40">
        <f t="shared" si="123"/>
        <v>0</v>
      </c>
      <c r="AC177" s="40">
        <f t="shared" si="123"/>
        <v>0</v>
      </c>
      <c r="AD177" s="40">
        <f t="shared" si="123"/>
        <v>0</v>
      </c>
      <c r="AE177" s="40">
        <f t="shared" si="123"/>
        <v>0</v>
      </c>
      <c r="AF177" s="40">
        <f t="shared" si="123"/>
        <v>0</v>
      </c>
      <c r="AG177" s="40">
        <f t="shared" si="123"/>
        <v>-0.22060000000000002</v>
      </c>
      <c r="AH177" s="40">
        <f t="shared" si="123"/>
        <v>-182.19970000000001</v>
      </c>
      <c r="AI177" s="40">
        <f t="shared" si="123"/>
        <v>-167.39586199999999</v>
      </c>
      <c r="AJ177" s="40">
        <f t="shared" si="123"/>
        <v>-709.79778700000008</v>
      </c>
      <c r="AK177" s="40">
        <f t="shared" si="123"/>
        <v>-7.5222276749999999</v>
      </c>
      <c r="AL177" s="40">
        <f t="shared" si="123"/>
        <v>0</v>
      </c>
      <c r="AM177" s="40">
        <f t="shared" si="123"/>
        <v>1.1486829831249998</v>
      </c>
      <c r="AN177" s="40">
        <f t="shared" si="123"/>
        <v>0</v>
      </c>
      <c r="AO177" s="40">
        <f t="shared" si="123"/>
        <v>1.1774000577031247</v>
      </c>
      <c r="AP177" s="40">
        <f t="shared" si="123"/>
        <v>408.09120899999994</v>
      </c>
      <c r="AQ177" s="40">
        <f t="shared" si="123"/>
        <v>20.075572059145674</v>
      </c>
      <c r="AR177" s="40">
        <f t="shared" si="123"/>
        <v>72.076876000000155</v>
      </c>
      <c r="AS177" s="40">
        <f t="shared" si="123"/>
        <v>1.2370059356243392</v>
      </c>
      <c r="AT177" s="40">
        <f t="shared" si="123"/>
        <v>110.0356459999999</v>
      </c>
      <c r="AU177" s="40">
        <f t="shared" si="123"/>
        <v>61.86793108401514</v>
      </c>
      <c r="AV177" s="40">
        <f t="shared" si="123"/>
        <v>65.142890999999821</v>
      </c>
      <c r="AW177" s="40">
        <f t="shared" si="123"/>
        <v>63.667955361115325</v>
      </c>
      <c r="AX177" s="40">
        <f t="shared" si="123"/>
        <v>66.011326000000054</v>
      </c>
      <c r="AY177" s="60">
        <f t="shared" si="123"/>
        <v>63.517940095143274</v>
      </c>
      <c r="AZ177" s="40">
        <f t="shared" si="123"/>
        <v>65.407300999999762</v>
      </c>
      <c r="BA177" s="40">
        <f t="shared" si="123"/>
        <v>1.3654230975217905</v>
      </c>
      <c r="BB177" s="40">
        <f t="shared" si="123"/>
        <v>0</v>
      </c>
      <c r="BC177" s="40">
        <f t="shared" si="123"/>
        <v>1.3995586749598352</v>
      </c>
      <c r="BD177" s="40">
        <f t="shared" si="123"/>
        <v>0</v>
      </c>
      <c r="BE177" s="40">
        <f t="shared" si="123"/>
        <v>1.434547641833831</v>
      </c>
      <c r="BF177" s="40">
        <f t="shared" si="123"/>
        <v>0</v>
      </c>
      <c r="BG177" s="40">
        <f t="shared" si="123"/>
        <v>1.4704113328796766</v>
      </c>
      <c r="BH177" s="40">
        <f t="shared" si="123"/>
        <v>0</v>
      </c>
      <c r="BI177" s="40">
        <f t="shared" si="123"/>
        <v>1.5071716162016684</v>
      </c>
      <c r="BJ177" s="40">
        <f t="shared" si="123"/>
        <v>0</v>
      </c>
      <c r="BK177" s="40">
        <f t="shared" si="123"/>
        <v>1.54485090660671</v>
      </c>
      <c r="BL177" s="40">
        <f t="shared" si="123"/>
        <v>0</v>
      </c>
      <c r="BM177" s="40">
        <f t="shared" si="123"/>
        <v>1.5834721792718776</v>
      </c>
      <c r="BN177" s="40">
        <f t="shared" si="123"/>
        <v>0</v>
      </c>
      <c r="BO177" s="40">
        <f t="shared" si="123"/>
        <v>1.6230589837536744</v>
      </c>
      <c r="BP177" s="40">
        <f t="shared" si="123"/>
        <v>0</v>
      </c>
      <c r="BQ177" s="40">
        <f t="shared" si="123"/>
        <v>1.6636354583475161</v>
      </c>
      <c r="BR177" s="40">
        <f t="shared" si="123"/>
        <v>0</v>
      </c>
      <c r="BS177" s="40">
        <f t="shared" si="123"/>
        <v>1.7052263448062039</v>
      </c>
      <c r="BT177" s="40">
        <f t="shared" si="123"/>
        <v>0</v>
      </c>
      <c r="BU177" s="40">
        <f t="shared" si="123"/>
        <v>1.747857003426359</v>
      </c>
      <c r="BV177" s="40">
        <f t="shared" si="123"/>
        <v>0</v>
      </c>
      <c r="BW177" s="40">
        <f t="shared" si="123"/>
        <v>1.7915534285120178</v>
      </c>
      <c r="BX177" s="40">
        <f t="shared" si="123"/>
        <v>0</v>
      </c>
      <c r="BY177" s="40">
        <f t="shared" si="123"/>
        <v>1.8363422642248182</v>
      </c>
      <c r="BZ177" s="40">
        <f t="shared" si="123"/>
        <v>0</v>
      </c>
      <c r="CA177" s="40">
        <f t="shared" si="123"/>
        <v>1.8822508208304385</v>
      </c>
      <c r="CB177" s="40">
        <f t="shared" si="123"/>
        <v>0</v>
      </c>
      <c r="CC177" s="40">
        <f t="shared" si="123"/>
        <v>1.9293070913511994</v>
      </c>
      <c r="CD177" s="40">
        <f t="shared" si="123"/>
        <v>0</v>
      </c>
      <c r="CE177" s="40">
        <f t="shared" si="123"/>
        <v>1.9775397686349792</v>
      </c>
      <c r="CF177" s="40">
        <f t="shared" si="123"/>
        <v>0</v>
      </c>
      <c r="CG177" s="40">
        <f t="shared" si="123"/>
        <v>2.0269782628508533</v>
      </c>
      <c r="CH177" s="40">
        <f t="shared" si="123"/>
        <v>0</v>
      </c>
      <c r="CI177" s="40">
        <f t="shared" si="123"/>
        <v>2.0776527194221246</v>
      </c>
      <c r="CJ177" s="40">
        <f t="shared" si="123"/>
        <v>0</v>
      </c>
      <c r="CK177" s="40">
        <f t="shared" si="123"/>
        <v>0</v>
      </c>
      <c r="CL177" s="40">
        <f t="shared" si="123"/>
        <v>0</v>
      </c>
      <c r="CM177" s="40">
        <f t="shared" si="123"/>
        <v>0</v>
      </c>
      <c r="CN177" s="40">
        <f t="shared" si="123"/>
        <v>0</v>
      </c>
      <c r="CO177" s="40">
        <f t="shared" si="123"/>
        <v>0</v>
      </c>
      <c r="CP177" s="40">
        <f t="shared" si="123"/>
        <v>0</v>
      </c>
      <c r="CQ177" s="40">
        <f t="shared" si="123"/>
        <v>0</v>
      </c>
      <c r="CR177" s="40">
        <f t="shared" si="123"/>
        <v>0</v>
      </c>
      <c r="CS177" s="40">
        <f t="shared" si="123"/>
        <v>0</v>
      </c>
      <c r="CT177" s="40">
        <f t="shared" si="123"/>
        <v>0</v>
      </c>
      <c r="CU177" s="40">
        <f t="shared" si="123"/>
        <v>0</v>
      </c>
      <c r="CV177" s="40">
        <f t="shared" si="123"/>
        <v>0</v>
      </c>
      <c r="CW177" s="40">
        <f t="shared" si="123"/>
        <v>0</v>
      </c>
      <c r="CX177" s="40">
        <f t="shared" si="123"/>
        <v>0</v>
      </c>
      <c r="CY177" s="40">
        <f t="shared" si="123"/>
        <v>0</v>
      </c>
      <c r="CZ177" s="40">
        <f t="shared" si="123"/>
        <v>0</v>
      </c>
      <c r="DA177" s="40">
        <f t="shared" si="123"/>
        <v>0</v>
      </c>
      <c r="DB177" s="40">
        <f t="shared" si="123"/>
        <v>0</v>
      </c>
      <c r="DC177" s="40">
        <f t="shared" si="123"/>
        <v>0</v>
      </c>
      <c r="DD177" s="40">
        <f t="shared" si="123"/>
        <v>0</v>
      </c>
      <c r="DE177" s="40">
        <f t="shared" si="123"/>
        <v>0</v>
      </c>
      <c r="DF177" s="40">
        <f t="shared" si="123"/>
        <v>0</v>
      </c>
      <c r="DG177" s="40">
        <f t="shared" si="123"/>
        <v>0</v>
      </c>
      <c r="DH177" s="40">
        <f t="shared" si="123"/>
        <v>0</v>
      </c>
      <c r="DI177" s="40">
        <f t="shared" si="123"/>
        <v>0</v>
      </c>
      <c r="DJ177" s="40">
        <f t="shared" si="123"/>
        <v>0</v>
      </c>
    </row>
    <row r="178" spans="2:114" ht="14.25" customHeight="1"/>
    <row r="179" spans="2:114" ht="14.25" customHeight="1">
      <c r="B179" s="1" t="s">
        <v>94</v>
      </c>
    </row>
    <row r="180" spans="2:114" ht="14.25" customHeight="1"/>
    <row r="181" spans="2:114" ht="14.25" customHeight="1">
      <c r="B181" s="2" t="s">
        <v>99</v>
      </c>
      <c r="C181" s="1"/>
      <c r="D181" s="1"/>
      <c r="E181" s="29">
        <f t="shared" ref="E181:E183" si="124">SUM(G181:DJ181)</f>
        <v>2839.0761482150451</v>
      </c>
      <c r="F181" s="1"/>
      <c r="G181" s="40">
        <f t="shared" ref="G181:DJ183" si="125">G171*G$52</f>
        <v>0</v>
      </c>
      <c r="H181" s="40">
        <f t="shared" si="125"/>
        <v>15.79367274546785</v>
      </c>
      <c r="I181" s="40">
        <f t="shared" si="125"/>
        <v>0</v>
      </c>
      <c r="J181" s="40">
        <f t="shared" si="125"/>
        <v>0</v>
      </c>
      <c r="K181" s="40">
        <f t="shared" si="125"/>
        <v>0</v>
      </c>
      <c r="L181" s="40">
        <f t="shared" si="125"/>
        <v>0</v>
      </c>
      <c r="M181" s="40">
        <f t="shared" si="125"/>
        <v>0</v>
      </c>
      <c r="N181" s="40">
        <f t="shared" si="125"/>
        <v>0</v>
      </c>
      <c r="O181" s="40">
        <f t="shared" si="125"/>
        <v>0</v>
      </c>
      <c r="P181" s="40">
        <f t="shared" si="125"/>
        <v>0</v>
      </c>
      <c r="Q181" s="40">
        <f t="shared" si="125"/>
        <v>0</v>
      </c>
      <c r="R181" s="40">
        <f t="shared" si="125"/>
        <v>0</v>
      </c>
      <c r="S181" s="40">
        <f t="shared" si="125"/>
        <v>0</v>
      </c>
      <c r="T181" s="40">
        <f t="shared" si="125"/>
        <v>0</v>
      </c>
      <c r="U181" s="40">
        <f t="shared" si="125"/>
        <v>0</v>
      </c>
      <c r="V181" s="40">
        <f t="shared" si="125"/>
        <v>0</v>
      </c>
      <c r="W181" s="40">
        <f t="shared" si="125"/>
        <v>0</v>
      </c>
      <c r="X181" s="40">
        <f t="shared" si="125"/>
        <v>0</v>
      </c>
      <c r="Y181" s="40">
        <f t="shared" si="125"/>
        <v>0</v>
      </c>
      <c r="Z181" s="40">
        <f t="shared" si="125"/>
        <v>0</v>
      </c>
      <c r="AA181" s="40">
        <f t="shared" si="125"/>
        <v>0</v>
      </c>
      <c r="AB181" s="40">
        <f t="shared" si="125"/>
        <v>0</v>
      </c>
      <c r="AC181" s="40">
        <f t="shared" si="125"/>
        <v>0</v>
      </c>
      <c r="AD181" s="40">
        <f t="shared" si="125"/>
        <v>0</v>
      </c>
      <c r="AE181" s="40">
        <f t="shared" si="125"/>
        <v>0</v>
      </c>
      <c r="AF181" s="40">
        <f t="shared" si="125"/>
        <v>0</v>
      </c>
      <c r="AG181" s="40">
        <f t="shared" si="125"/>
        <v>0</v>
      </c>
      <c r="AH181" s="40">
        <f t="shared" si="125"/>
        <v>0</v>
      </c>
      <c r="AI181" s="40">
        <f t="shared" si="125"/>
        <v>0</v>
      </c>
      <c r="AJ181" s="40">
        <f t="shared" si="125"/>
        <v>0</v>
      </c>
      <c r="AK181" s="40">
        <f t="shared" si="125"/>
        <v>0</v>
      </c>
      <c r="AL181" s="40">
        <f t="shared" si="125"/>
        <v>0</v>
      </c>
      <c r="AM181" s="40">
        <f t="shared" si="125"/>
        <v>0</v>
      </c>
      <c r="AN181" s="40">
        <f t="shared" si="125"/>
        <v>0</v>
      </c>
      <c r="AO181" s="40">
        <f t="shared" si="125"/>
        <v>0</v>
      </c>
      <c r="AP181" s="40">
        <f t="shared" si="125"/>
        <v>360.8557280127194</v>
      </c>
      <c r="AQ181" s="40">
        <f t="shared" si="125"/>
        <v>16.479630804982886</v>
      </c>
      <c r="AR181" s="40">
        <f t="shared" si="125"/>
        <v>62.17987963654793</v>
      </c>
      <c r="AS181" s="40">
        <f t="shared" si="125"/>
        <v>-4.8435266693663118E-15</v>
      </c>
      <c r="AT181" s="40">
        <f t="shared" si="125"/>
        <v>92.611415478567011</v>
      </c>
      <c r="AU181" s="40">
        <f t="shared" si="125"/>
        <v>50.376826543557748</v>
      </c>
      <c r="AV181" s="40">
        <f t="shared" si="125"/>
        <v>53.490310421413845</v>
      </c>
      <c r="AW181" s="40">
        <f t="shared" si="125"/>
        <v>50.582329454174797</v>
      </c>
      <c r="AX181" s="40">
        <f t="shared" si="125"/>
        <v>52.88108478750776</v>
      </c>
      <c r="AY181" s="60">
        <f t="shared" si="125"/>
        <v>49.20407330805692</v>
      </c>
      <c r="AZ181" s="40">
        <f t="shared" si="125"/>
        <v>51.119321091386929</v>
      </c>
      <c r="BA181" s="40">
        <f t="shared" si="125"/>
        <v>49.435498481087556</v>
      </c>
      <c r="BB181" s="40">
        <f t="shared" si="125"/>
        <v>49.267762822601789</v>
      </c>
      <c r="BC181" s="40">
        <f t="shared" si="125"/>
        <v>44.628659366864767</v>
      </c>
      <c r="BD181" s="40">
        <f t="shared" si="125"/>
        <v>48.819946536774808</v>
      </c>
      <c r="BE181" s="40">
        <f t="shared" si="125"/>
        <v>46.54549844549615</v>
      </c>
      <c r="BF181" s="40">
        <f t="shared" si="125"/>
        <v>59.326932281690958</v>
      </c>
      <c r="BG181" s="40">
        <f t="shared" si="125"/>
        <v>62.315306527402718</v>
      </c>
      <c r="BH181" s="40">
        <f t="shared" si="125"/>
        <v>63.082657247036799</v>
      </c>
      <c r="BI181" s="40">
        <f t="shared" si="125"/>
        <v>57.60625156275691</v>
      </c>
      <c r="BJ181" s="40">
        <f t="shared" si="125"/>
        <v>49.918731578726323</v>
      </c>
      <c r="BK181" s="40">
        <f t="shared" si="125"/>
        <v>27.946543303131087</v>
      </c>
      <c r="BL181" s="40">
        <f t="shared" si="125"/>
        <v>46.906549750643677</v>
      </c>
      <c r="BM181" s="40">
        <f t="shared" si="125"/>
        <v>19.968887577792252</v>
      </c>
      <c r="BN181" s="40">
        <f t="shared" si="125"/>
        <v>46.329215613629401</v>
      </c>
      <c r="BO181" s="40">
        <f t="shared" si="125"/>
        <v>23.113645515888518</v>
      </c>
      <c r="BP181" s="40">
        <f t="shared" si="125"/>
        <v>44.86402019213547</v>
      </c>
      <c r="BQ181" s="40">
        <f t="shared" si="125"/>
        <v>16.709998940972667</v>
      </c>
      <c r="BR181" s="40">
        <f t="shared" si="125"/>
        <v>44.159480715496635</v>
      </c>
      <c r="BS181" s="40">
        <f t="shared" si="125"/>
        <v>21.260824879279998</v>
      </c>
      <c r="BT181" s="40">
        <f t="shared" si="125"/>
        <v>42.689278533312766</v>
      </c>
      <c r="BU181" s="40">
        <f t="shared" si="125"/>
        <v>19.664661154829236</v>
      </c>
      <c r="BV181" s="40">
        <f t="shared" si="125"/>
        <v>43.440298485072368</v>
      </c>
      <c r="BW181" s="40">
        <f t="shared" si="125"/>
        <v>16.920828238112854</v>
      </c>
      <c r="BX181" s="40">
        <f t="shared" si="125"/>
        <v>46.826718749167561</v>
      </c>
      <c r="BY181" s="40">
        <f t="shared" si="125"/>
        <v>12.436308513613373</v>
      </c>
      <c r="BZ181" s="40">
        <f t="shared" si="125"/>
        <v>47.899600534217356</v>
      </c>
      <c r="CA181" s="40">
        <f t="shared" si="125"/>
        <v>11.957084677282515</v>
      </c>
      <c r="CB181" s="40">
        <f t="shared" si="125"/>
        <v>53.390940786005409</v>
      </c>
      <c r="CC181" s="40">
        <f t="shared" si="125"/>
        <v>5.8919890296318762</v>
      </c>
      <c r="CD181" s="40">
        <f t="shared" si="125"/>
        <v>57.948128396208247</v>
      </c>
      <c r="CE181" s="40">
        <f t="shared" si="125"/>
        <v>18.901844303921692</v>
      </c>
      <c r="CF181" s="40">
        <f t="shared" si="125"/>
        <v>57.956615789970826</v>
      </c>
      <c r="CG181" s="40">
        <f t="shared" si="125"/>
        <v>322.58959093428291</v>
      </c>
      <c r="CH181" s="40">
        <f t="shared" si="125"/>
        <v>235.95074218340295</v>
      </c>
      <c r="CI181" s="40">
        <f t="shared" si="125"/>
        <v>166.51514708577022</v>
      </c>
      <c r="CJ181" s="40">
        <f t="shared" si="125"/>
        <v>0.31568719645172483</v>
      </c>
      <c r="CK181" s="40">
        <f t="shared" si="125"/>
        <v>0</v>
      </c>
      <c r="CL181" s="40">
        <f t="shared" si="125"/>
        <v>0</v>
      </c>
      <c r="CM181" s="40">
        <f t="shared" si="125"/>
        <v>0</v>
      </c>
      <c r="CN181" s="40">
        <f t="shared" si="125"/>
        <v>0</v>
      </c>
      <c r="CO181" s="40">
        <f t="shared" si="125"/>
        <v>0</v>
      </c>
      <c r="CP181" s="40">
        <f t="shared" si="125"/>
        <v>0</v>
      </c>
      <c r="CQ181" s="40">
        <f t="shared" si="125"/>
        <v>0</v>
      </c>
      <c r="CR181" s="40">
        <f t="shared" si="125"/>
        <v>0</v>
      </c>
      <c r="CS181" s="40">
        <f t="shared" si="125"/>
        <v>0</v>
      </c>
      <c r="CT181" s="40">
        <f t="shared" si="125"/>
        <v>0</v>
      </c>
      <c r="CU181" s="40">
        <f t="shared" si="125"/>
        <v>0</v>
      </c>
      <c r="CV181" s="40">
        <f t="shared" si="125"/>
        <v>0</v>
      </c>
      <c r="CW181" s="40">
        <f t="shared" si="125"/>
        <v>0</v>
      </c>
      <c r="CX181" s="40">
        <f t="shared" si="125"/>
        <v>0</v>
      </c>
      <c r="CY181" s="40">
        <f t="shared" si="125"/>
        <v>0</v>
      </c>
      <c r="CZ181" s="40">
        <f t="shared" si="125"/>
        <v>0</v>
      </c>
      <c r="DA181" s="40">
        <f t="shared" si="125"/>
        <v>0</v>
      </c>
      <c r="DB181" s="40">
        <f t="shared" si="125"/>
        <v>0</v>
      </c>
      <c r="DC181" s="40">
        <f t="shared" si="125"/>
        <v>0</v>
      </c>
      <c r="DD181" s="40">
        <f t="shared" si="125"/>
        <v>0</v>
      </c>
      <c r="DE181" s="40">
        <f t="shared" si="125"/>
        <v>0</v>
      </c>
      <c r="DF181" s="40">
        <f t="shared" si="125"/>
        <v>0</v>
      </c>
      <c r="DG181" s="40">
        <f t="shared" si="125"/>
        <v>0</v>
      </c>
      <c r="DH181" s="40">
        <f t="shared" si="125"/>
        <v>0</v>
      </c>
      <c r="DI181" s="40">
        <f t="shared" si="125"/>
        <v>0</v>
      </c>
      <c r="DJ181" s="40">
        <f t="shared" si="125"/>
        <v>0</v>
      </c>
    </row>
    <row r="182" spans="2:114" ht="14.25" customHeight="1">
      <c r="B182" s="2" t="s">
        <v>100</v>
      </c>
      <c r="E182" s="31">
        <f t="shared" si="124"/>
        <v>1830.2088141697716</v>
      </c>
      <c r="F182" s="1"/>
      <c r="G182" s="32">
        <f t="shared" si="125"/>
        <v>-1.0000000000000002E-2</v>
      </c>
      <c r="H182" s="32">
        <f t="shared" si="125"/>
        <v>15.79367274546785</v>
      </c>
      <c r="I182" s="32">
        <f t="shared" si="125"/>
        <v>0</v>
      </c>
      <c r="J182" s="32">
        <f t="shared" si="125"/>
        <v>0</v>
      </c>
      <c r="K182" s="32">
        <f t="shared" si="125"/>
        <v>0</v>
      </c>
      <c r="L182" s="32">
        <f t="shared" si="125"/>
        <v>0</v>
      </c>
      <c r="M182" s="32">
        <f t="shared" si="125"/>
        <v>0</v>
      </c>
      <c r="N182" s="32">
        <f t="shared" si="125"/>
        <v>0</v>
      </c>
      <c r="O182" s="32">
        <f t="shared" si="125"/>
        <v>0</v>
      </c>
      <c r="P182" s="32">
        <f t="shared" si="125"/>
        <v>0</v>
      </c>
      <c r="Q182" s="32">
        <f t="shared" si="125"/>
        <v>0</v>
      </c>
      <c r="R182" s="32">
        <f t="shared" si="125"/>
        <v>0</v>
      </c>
      <c r="S182" s="32">
        <f t="shared" si="125"/>
        <v>0</v>
      </c>
      <c r="T182" s="32">
        <f t="shared" si="125"/>
        <v>0</v>
      </c>
      <c r="U182" s="32">
        <f t="shared" si="125"/>
        <v>0</v>
      </c>
      <c r="V182" s="32">
        <f t="shared" si="125"/>
        <v>0</v>
      </c>
      <c r="W182" s="32">
        <f t="shared" si="125"/>
        <v>0</v>
      </c>
      <c r="X182" s="32">
        <f t="shared" si="125"/>
        <v>0</v>
      </c>
      <c r="Y182" s="32">
        <f t="shared" si="125"/>
        <v>0</v>
      </c>
      <c r="Z182" s="32">
        <f t="shared" si="125"/>
        <v>0</v>
      </c>
      <c r="AA182" s="32">
        <f t="shared" si="125"/>
        <v>0</v>
      </c>
      <c r="AB182" s="32">
        <f t="shared" si="125"/>
        <v>0</v>
      </c>
      <c r="AC182" s="32">
        <f t="shared" si="125"/>
        <v>0</v>
      </c>
      <c r="AD182" s="32">
        <f t="shared" si="125"/>
        <v>0</v>
      </c>
      <c r="AE182" s="32">
        <f t="shared" si="125"/>
        <v>0</v>
      </c>
      <c r="AF182" s="32">
        <f t="shared" si="125"/>
        <v>0</v>
      </c>
      <c r="AG182" s="32">
        <f t="shared" si="125"/>
        <v>-0.20920058559717378</v>
      </c>
      <c r="AH182" s="32">
        <f t="shared" si="125"/>
        <v>-172.43460873927248</v>
      </c>
      <c r="AI182" s="32">
        <f t="shared" si="125"/>
        <v>-158.0925969096545</v>
      </c>
      <c r="AJ182" s="32">
        <f t="shared" si="125"/>
        <v>-668.94666558539461</v>
      </c>
      <c r="AK182" s="32">
        <f t="shared" si="125"/>
        <v>-9.1742622253552515</v>
      </c>
      <c r="AL182" s="32">
        <f t="shared" si="125"/>
        <v>0</v>
      </c>
      <c r="AM182" s="32">
        <f t="shared" si="125"/>
        <v>0</v>
      </c>
      <c r="AN182" s="32">
        <f t="shared" si="125"/>
        <v>0</v>
      </c>
      <c r="AO182" s="32">
        <f t="shared" si="125"/>
        <v>0</v>
      </c>
      <c r="AP182" s="32">
        <f t="shared" si="125"/>
        <v>360.8557280127194</v>
      </c>
      <c r="AQ182" s="32">
        <f t="shared" si="125"/>
        <v>16.479630804982886</v>
      </c>
      <c r="AR182" s="32">
        <f t="shared" si="125"/>
        <v>62.17987963654793</v>
      </c>
      <c r="AS182" s="32">
        <f t="shared" si="125"/>
        <v>-4.8435266693663118E-15</v>
      </c>
      <c r="AT182" s="32">
        <f t="shared" si="125"/>
        <v>92.611415478567011</v>
      </c>
      <c r="AU182" s="32">
        <f t="shared" si="125"/>
        <v>50.376826543557748</v>
      </c>
      <c r="AV182" s="32">
        <f t="shared" si="125"/>
        <v>53.490310421413845</v>
      </c>
      <c r="AW182" s="32">
        <f t="shared" si="125"/>
        <v>50.582329454174797</v>
      </c>
      <c r="AX182" s="32">
        <f t="shared" si="125"/>
        <v>52.88108478750776</v>
      </c>
      <c r="AY182" s="56">
        <f t="shared" si="125"/>
        <v>49.20407330805692</v>
      </c>
      <c r="AZ182" s="32">
        <f t="shared" si="125"/>
        <v>51.119321091386929</v>
      </c>
      <c r="BA182" s="32">
        <f t="shared" si="125"/>
        <v>49.435498481087556</v>
      </c>
      <c r="BB182" s="32">
        <f t="shared" si="125"/>
        <v>49.267762822601789</v>
      </c>
      <c r="BC182" s="32">
        <f t="shared" si="125"/>
        <v>44.628659366864767</v>
      </c>
      <c r="BD182" s="32">
        <f t="shared" si="125"/>
        <v>48.819946536774808</v>
      </c>
      <c r="BE182" s="32">
        <f t="shared" si="125"/>
        <v>46.54549844549615</v>
      </c>
      <c r="BF182" s="32">
        <f t="shared" si="125"/>
        <v>59.326932281690958</v>
      </c>
      <c r="BG182" s="32">
        <f t="shared" si="125"/>
        <v>62.315306527402718</v>
      </c>
      <c r="BH182" s="32">
        <f t="shared" si="125"/>
        <v>63.082657247036799</v>
      </c>
      <c r="BI182" s="32">
        <f t="shared" si="125"/>
        <v>57.60625156275691</v>
      </c>
      <c r="BJ182" s="32">
        <f t="shared" si="125"/>
        <v>49.918731578726323</v>
      </c>
      <c r="BK182" s="32">
        <f t="shared" si="125"/>
        <v>27.946543303131087</v>
      </c>
      <c r="BL182" s="32">
        <f t="shared" si="125"/>
        <v>46.906549750643677</v>
      </c>
      <c r="BM182" s="32">
        <f t="shared" si="125"/>
        <v>19.968887577792252</v>
      </c>
      <c r="BN182" s="32">
        <f t="shared" si="125"/>
        <v>46.329215613629401</v>
      </c>
      <c r="BO182" s="32">
        <f t="shared" si="125"/>
        <v>23.113645515888518</v>
      </c>
      <c r="BP182" s="32">
        <f t="shared" si="125"/>
        <v>44.86402019213547</v>
      </c>
      <c r="BQ182" s="32">
        <f t="shared" si="125"/>
        <v>16.709998940972667</v>
      </c>
      <c r="BR182" s="32">
        <f t="shared" si="125"/>
        <v>44.159480715496635</v>
      </c>
      <c r="BS182" s="32">
        <f t="shared" si="125"/>
        <v>21.260824879279998</v>
      </c>
      <c r="BT182" s="32">
        <f t="shared" si="125"/>
        <v>42.689278533312766</v>
      </c>
      <c r="BU182" s="32">
        <f t="shared" si="125"/>
        <v>19.664661154829236</v>
      </c>
      <c r="BV182" s="32">
        <f t="shared" si="125"/>
        <v>43.440298485072368</v>
      </c>
      <c r="BW182" s="32">
        <f t="shared" si="125"/>
        <v>16.920828238112854</v>
      </c>
      <c r="BX182" s="32">
        <f t="shared" si="125"/>
        <v>46.826718749167561</v>
      </c>
      <c r="BY182" s="32">
        <f t="shared" si="125"/>
        <v>12.436308513613373</v>
      </c>
      <c r="BZ182" s="32">
        <f t="shared" si="125"/>
        <v>47.899600534217356</v>
      </c>
      <c r="CA182" s="32">
        <f t="shared" si="125"/>
        <v>11.957084677282515</v>
      </c>
      <c r="CB182" s="32">
        <f t="shared" si="125"/>
        <v>53.390940786005409</v>
      </c>
      <c r="CC182" s="32">
        <f t="shared" si="125"/>
        <v>5.8919890296318762</v>
      </c>
      <c r="CD182" s="32">
        <f t="shared" si="125"/>
        <v>57.948128396208247</v>
      </c>
      <c r="CE182" s="32">
        <f t="shared" si="125"/>
        <v>18.901844303921692</v>
      </c>
      <c r="CF182" s="32">
        <f t="shared" si="125"/>
        <v>57.956615789970826</v>
      </c>
      <c r="CG182" s="32">
        <f t="shared" si="125"/>
        <v>322.58959093428291</v>
      </c>
      <c r="CH182" s="32">
        <f t="shared" si="125"/>
        <v>235.95074218340295</v>
      </c>
      <c r="CI182" s="32">
        <f t="shared" si="125"/>
        <v>166.51514708577022</v>
      </c>
      <c r="CJ182" s="32">
        <f t="shared" si="125"/>
        <v>0.31568719645172483</v>
      </c>
      <c r="CK182" s="32">
        <f t="shared" si="125"/>
        <v>0</v>
      </c>
      <c r="CL182" s="32">
        <f t="shared" si="125"/>
        <v>0</v>
      </c>
      <c r="CM182" s="32">
        <f t="shared" si="125"/>
        <v>0</v>
      </c>
      <c r="CN182" s="32">
        <f t="shared" si="125"/>
        <v>0</v>
      </c>
      <c r="CO182" s="32">
        <f t="shared" si="125"/>
        <v>0</v>
      </c>
      <c r="CP182" s="32">
        <f t="shared" si="125"/>
        <v>0</v>
      </c>
      <c r="CQ182" s="32">
        <f t="shared" si="125"/>
        <v>0</v>
      </c>
      <c r="CR182" s="32">
        <f t="shared" si="125"/>
        <v>0</v>
      </c>
      <c r="CS182" s="32">
        <f t="shared" si="125"/>
        <v>0</v>
      </c>
      <c r="CT182" s="32">
        <f t="shared" si="125"/>
        <v>0</v>
      </c>
      <c r="CU182" s="32">
        <f t="shared" si="125"/>
        <v>0</v>
      </c>
      <c r="CV182" s="32">
        <f t="shared" si="125"/>
        <v>0</v>
      </c>
      <c r="CW182" s="32">
        <f t="shared" si="125"/>
        <v>0</v>
      </c>
      <c r="CX182" s="32">
        <f t="shared" si="125"/>
        <v>0</v>
      </c>
      <c r="CY182" s="32">
        <f t="shared" si="125"/>
        <v>0</v>
      </c>
      <c r="CZ182" s="32">
        <f t="shared" si="125"/>
        <v>0</v>
      </c>
      <c r="DA182" s="32">
        <f t="shared" si="125"/>
        <v>0</v>
      </c>
      <c r="DB182" s="32">
        <f t="shared" si="125"/>
        <v>0</v>
      </c>
      <c r="DC182" s="32">
        <f t="shared" si="125"/>
        <v>0</v>
      </c>
      <c r="DD182" s="32">
        <f t="shared" si="125"/>
        <v>0</v>
      </c>
      <c r="DE182" s="32">
        <f t="shared" si="125"/>
        <v>0</v>
      </c>
      <c r="DF182" s="32">
        <f t="shared" si="125"/>
        <v>0</v>
      </c>
      <c r="DG182" s="32">
        <f t="shared" si="125"/>
        <v>0</v>
      </c>
      <c r="DH182" s="32">
        <f t="shared" si="125"/>
        <v>0</v>
      </c>
      <c r="DI182" s="32">
        <f t="shared" si="125"/>
        <v>0</v>
      </c>
      <c r="DJ182" s="32">
        <f t="shared" si="125"/>
        <v>0</v>
      </c>
    </row>
    <row r="183" spans="2:114" ht="14.25" customHeight="1">
      <c r="B183" s="2" t="s">
        <v>101</v>
      </c>
      <c r="E183" s="29">
        <f t="shared" si="124"/>
        <v>-153.29306176089099</v>
      </c>
      <c r="F183" s="1"/>
      <c r="G183" s="40">
        <f t="shared" si="125"/>
        <v>-1.0000000000000002E-2</v>
      </c>
      <c r="H183" s="40">
        <f t="shared" si="125"/>
        <v>15.79367274546785</v>
      </c>
      <c r="I183" s="40">
        <f t="shared" si="125"/>
        <v>0</v>
      </c>
      <c r="J183" s="40">
        <f t="shared" si="125"/>
        <v>0</v>
      </c>
      <c r="K183" s="40">
        <f t="shared" si="125"/>
        <v>0</v>
      </c>
      <c r="L183" s="40">
        <f t="shared" si="125"/>
        <v>0</v>
      </c>
      <c r="M183" s="40">
        <f t="shared" si="125"/>
        <v>0</v>
      </c>
      <c r="N183" s="40">
        <f t="shared" si="125"/>
        <v>0</v>
      </c>
      <c r="O183" s="40">
        <f t="shared" si="125"/>
        <v>0</v>
      </c>
      <c r="P183" s="40">
        <f t="shared" si="125"/>
        <v>0</v>
      </c>
      <c r="Q183" s="40">
        <f t="shared" si="125"/>
        <v>0</v>
      </c>
      <c r="R183" s="40">
        <f t="shared" si="125"/>
        <v>0</v>
      </c>
      <c r="S183" s="40">
        <f t="shared" si="125"/>
        <v>0</v>
      </c>
      <c r="T183" s="40">
        <f t="shared" si="125"/>
        <v>0</v>
      </c>
      <c r="U183" s="40">
        <f t="shared" si="125"/>
        <v>0</v>
      </c>
      <c r="V183" s="40">
        <f t="shared" si="125"/>
        <v>0</v>
      </c>
      <c r="W183" s="40">
        <f t="shared" si="125"/>
        <v>0</v>
      </c>
      <c r="X183" s="40">
        <f t="shared" si="125"/>
        <v>0</v>
      </c>
      <c r="Y183" s="40">
        <f t="shared" si="125"/>
        <v>0</v>
      </c>
      <c r="Z183" s="40">
        <f t="shared" si="125"/>
        <v>0</v>
      </c>
      <c r="AA183" s="40">
        <f t="shared" si="125"/>
        <v>0</v>
      </c>
      <c r="AB183" s="40">
        <f t="shared" si="125"/>
        <v>0</v>
      </c>
      <c r="AC183" s="40">
        <f t="shared" si="125"/>
        <v>0</v>
      </c>
      <c r="AD183" s="40">
        <f t="shared" si="125"/>
        <v>0</v>
      </c>
      <c r="AE183" s="40">
        <f t="shared" si="125"/>
        <v>0</v>
      </c>
      <c r="AF183" s="40">
        <f t="shared" si="125"/>
        <v>0</v>
      </c>
      <c r="AG183" s="40">
        <f t="shared" si="125"/>
        <v>-0.20920058559717378</v>
      </c>
      <c r="AH183" s="40">
        <f t="shared" si="125"/>
        <v>-172.43460873927248</v>
      </c>
      <c r="AI183" s="40">
        <f t="shared" si="125"/>
        <v>-158.0925969096545</v>
      </c>
      <c r="AJ183" s="40">
        <f t="shared" si="125"/>
        <v>-668.94666558539461</v>
      </c>
      <c r="AK183" s="40">
        <f t="shared" si="125"/>
        <v>-9.1742622253552515</v>
      </c>
      <c r="AL183" s="40">
        <f t="shared" si="125"/>
        <v>0</v>
      </c>
      <c r="AM183" s="40">
        <f t="shared" si="125"/>
        <v>0</v>
      </c>
      <c r="AN183" s="40">
        <f t="shared" si="125"/>
        <v>0</v>
      </c>
      <c r="AO183" s="40">
        <f t="shared" si="125"/>
        <v>0</v>
      </c>
      <c r="AP183" s="40">
        <f t="shared" si="125"/>
        <v>360.8557280127194</v>
      </c>
      <c r="AQ183" s="40">
        <f t="shared" si="125"/>
        <v>16.479630804982886</v>
      </c>
      <c r="AR183" s="40">
        <f t="shared" si="125"/>
        <v>62.17987963654793</v>
      </c>
      <c r="AS183" s="40">
        <f t="shared" si="125"/>
        <v>-4.8435266693663118E-15</v>
      </c>
      <c r="AT183" s="40">
        <f t="shared" ref="AT183:DJ183" si="126">AT173*AT$52</f>
        <v>92.611415478567011</v>
      </c>
      <c r="AU183" s="40">
        <f t="shared" si="126"/>
        <v>50.376826543557748</v>
      </c>
      <c r="AV183" s="40">
        <f t="shared" si="126"/>
        <v>53.490310421413845</v>
      </c>
      <c r="AW183" s="40">
        <f t="shared" si="126"/>
        <v>50.582329454174797</v>
      </c>
      <c r="AX183" s="40">
        <f t="shared" si="126"/>
        <v>52.88108478750776</v>
      </c>
      <c r="AY183" s="60">
        <f t="shared" si="126"/>
        <v>49.20407330805692</v>
      </c>
      <c r="AZ183" s="40">
        <f t="shared" si="126"/>
        <v>51.119321091386929</v>
      </c>
      <c r="BA183" s="40">
        <f t="shared" si="126"/>
        <v>0</v>
      </c>
      <c r="BB183" s="40">
        <f t="shared" si="126"/>
        <v>0</v>
      </c>
      <c r="BC183" s="40">
        <f t="shared" si="126"/>
        <v>0</v>
      </c>
      <c r="BD183" s="40">
        <f t="shared" si="126"/>
        <v>0</v>
      </c>
      <c r="BE183" s="40">
        <f t="shared" si="126"/>
        <v>0</v>
      </c>
      <c r="BF183" s="40">
        <f t="shared" si="126"/>
        <v>0</v>
      </c>
      <c r="BG183" s="40">
        <f t="shared" si="126"/>
        <v>0</v>
      </c>
      <c r="BH183" s="40">
        <f t="shared" si="126"/>
        <v>0</v>
      </c>
      <c r="BI183" s="40">
        <f t="shared" si="126"/>
        <v>0</v>
      </c>
      <c r="BJ183" s="40">
        <f t="shared" si="126"/>
        <v>0</v>
      </c>
      <c r="BK183" s="40">
        <f t="shared" si="126"/>
        <v>0</v>
      </c>
      <c r="BL183" s="40">
        <f t="shared" si="126"/>
        <v>0</v>
      </c>
      <c r="BM183" s="40">
        <f t="shared" si="126"/>
        <v>0</v>
      </c>
      <c r="BN183" s="40">
        <f t="shared" si="126"/>
        <v>0</v>
      </c>
      <c r="BO183" s="40">
        <f t="shared" si="126"/>
        <v>0</v>
      </c>
      <c r="BP183" s="40">
        <f t="shared" si="126"/>
        <v>0</v>
      </c>
      <c r="BQ183" s="40">
        <f t="shared" si="126"/>
        <v>0</v>
      </c>
      <c r="BR183" s="40">
        <f t="shared" si="126"/>
        <v>0</v>
      </c>
      <c r="BS183" s="40">
        <f t="shared" si="126"/>
        <v>0</v>
      </c>
      <c r="BT183" s="40">
        <f t="shared" si="126"/>
        <v>0</v>
      </c>
      <c r="BU183" s="40">
        <f t="shared" si="126"/>
        <v>0</v>
      </c>
      <c r="BV183" s="40">
        <f t="shared" si="126"/>
        <v>0</v>
      </c>
      <c r="BW183" s="40">
        <f t="shared" si="126"/>
        <v>0</v>
      </c>
      <c r="BX183" s="40">
        <f t="shared" si="126"/>
        <v>0</v>
      </c>
      <c r="BY183" s="40">
        <f t="shared" si="126"/>
        <v>0</v>
      </c>
      <c r="BZ183" s="40">
        <f t="shared" si="126"/>
        <v>0</v>
      </c>
      <c r="CA183" s="40">
        <f t="shared" si="126"/>
        <v>0</v>
      </c>
      <c r="CB183" s="40">
        <f t="shared" si="126"/>
        <v>0</v>
      </c>
      <c r="CC183" s="40">
        <f t="shared" si="126"/>
        <v>0</v>
      </c>
      <c r="CD183" s="40">
        <f t="shared" si="126"/>
        <v>0</v>
      </c>
      <c r="CE183" s="40">
        <f t="shared" si="126"/>
        <v>0</v>
      </c>
      <c r="CF183" s="40">
        <f t="shared" si="126"/>
        <v>0</v>
      </c>
      <c r="CG183" s="40">
        <f t="shared" si="126"/>
        <v>0</v>
      </c>
      <c r="CH183" s="40">
        <f t="shared" si="126"/>
        <v>0</v>
      </c>
      <c r="CI183" s="40">
        <f t="shared" si="126"/>
        <v>0</v>
      </c>
      <c r="CJ183" s="40">
        <f t="shared" si="126"/>
        <v>0</v>
      </c>
      <c r="CK183" s="40">
        <f t="shared" si="126"/>
        <v>0</v>
      </c>
      <c r="CL183" s="40">
        <f t="shared" si="126"/>
        <v>0</v>
      </c>
      <c r="CM183" s="40">
        <f t="shared" si="126"/>
        <v>0</v>
      </c>
      <c r="CN183" s="40">
        <f t="shared" si="126"/>
        <v>0</v>
      </c>
      <c r="CO183" s="40">
        <f t="shared" si="126"/>
        <v>0</v>
      </c>
      <c r="CP183" s="40">
        <f t="shared" si="126"/>
        <v>0</v>
      </c>
      <c r="CQ183" s="40">
        <f t="shared" si="126"/>
        <v>0</v>
      </c>
      <c r="CR183" s="40">
        <f t="shared" si="126"/>
        <v>0</v>
      </c>
      <c r="CS183" s="40">
        <f t="shared" si="126"/>
        <v>0</v>
      </c>
      <c r="CT183" s="40">
        <f t="shared" si="126"/>
        <v>0</v>
      </c>
      <c r="CU183" s="40">
        <f t="shared" si="126"/>
        <v>0</v>
      </c>
      <c r="CV183" s="40">
        <f t="shared" si="126"/>
        <v>0</v>
      </c>
      <c r="CW183" s="40">
        <f t="shared" si="126"/>
        <v>0</v>
      </c>
      <c r="CX183" s="40">
        <f t="shared" si="126"/>
        <v>0</v>
      </c>
      <c r="CY183" s="40">
        <f t="shared" si="126"/>
        <v>0</v>
      </c>
      <c r="CZ183" s="40">
        <f t="shared" si="126"/>
        <v>0</v>
      </c>
      <c r="DA183" s="40">
        <f t="shared" si="126"/>
        <v>0</v>
      </c>
      <c r="DB183" s="40">
        <f t="shared" si="126"/>
        <v>0</v>
      </c>
      <c r="DC183" s="40">
        <f t="shared" si="126"/>
        <v>0</v>
      </c>
      <c r="DD183" s="40">
        <f t="shared" si="126"/>
        <v>0</v>
      </c>
      <c r="DE183" s="40">
        <f t="shared" si="126"/>
        <v>0</v>
      </c>
      <c r="DF183" s="40">
        <f t="shared" si="126"/>
        <v>0</v>
      </c>
      <c r="DG183" s="40">
        <f t="shared" si="126"/>
        <v>0</v>
      </c>
      <c r="DH183" s="40">
        <f t="shared" si="126"/>
        <v>0</v>
      </c>
      <c r="DI183" s="40">
        <f t="shared" si="126"/>
        <v>0</v>
      </c>
      <c r="DJ183" s="40">
        <f t="shared" si="126"/>
        <v>0</v>
      </c>
    </row>
    <row r="184" spans="2:114" ht="14.25" customHeight="1">
      <c r="E184" s="31"/>
      <c r="F184" s="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c r="CT184" s="31"/>
      <c r="CU184" s="31"/>
      <c r="CV184" s="31"/>
      <c r="CW184" s="31"/>
      <c r="CX184" s="31"/>
      <c r="CY184" s="31"/>
      <c r="CZ184" s="31"/>
      <c r="DA184" s="31"/>
      <c r="DB184" s="31"/>
      <c r="DC184" s="31"/>
      <c r="DD184" s="31"/>
      <c r="DE184" s="31"/>
      <c r="DF184" s="31"/>
      <c r="DG184" s="31"/>
      <c r="DH184" s="31"/>
      <c r="DI184" s="31"/>
      <c r="DJ184" s="31"/>
    </row>
    <row r="185" spans="2:114" ht="14.25" customHeight="1">
      <c r="B185" s="2" t="s">
        <v>102</v>
      </c>
      <c r="C185" s="1"/>
      <c r="D185" s="1"/>
      <c r="E185" s="29">
        <f t="shared" ref="E185:E187" si="127">SUM(G185:DJ185)</f>
        <v>2867.5262653857199</v>
      </c>
      <c r="F185" s="1"/>
      <c r="G185" s="40">
        <f t="shared" ref="G185:DJ187" si="128">G175*G$52</f>
        <v>0</v>
      </c>
      <c r="H185" s="40">
        <f t="shared" si="128"/>
        <v>15.79367274546785</v>
      </c>
      <c r="I185" s="40">
        <f t="shared" si="128"/>
        <v>0</v>
      </c>
      <c r="J185" s="40">
        <f t="shared" si="128"/>
        <v>0</v>
      </c>
      <c r="K185" s="40">
        <f t="shared" si="128"/>
        <v>0</v>
      </c>
      <c r="L185" s="40">
        <f t="shared" si="128"/>
        <v>0</v>
      </c>
      <c r="M185" s="40">
        <f t="shared" si="128"/>
        <v>0</v>
      </c>
      <c r="N185" s="40">
        <f t="shared" si="128"/>
        <v>0</v>
      </c>
      <c r="O185" s="40">
        <f t="shared" si="128"/>
        <v>0</v>
      </c>
      <c r="P185" s="40">
        <f t="shared" si="128"/>
        <v>0</v>
      </c>
      <c r="Q185" s="40">
        <f t="shared" si="128"/>
        <v>0</v>
      </c>
      <c r="R185" s="40">
        <f t="shared" si="128"/>
        <v>0</v>
      </c>
      <c r="S185" s="40">
        <f t="shared" si="128"/>
        <v>0</v>
      </c>
      <c r="T185" s="40">
        <f t="shared" si="128"/>
        <v>0</v>
      </c>
      <c r="U185" s="40">
        <f t="shared" si="128"/>
        <v>0</v>
      </c>
      <c r="V185" s="40">
        <f t="shared" si="128"/>
        <v>0</v>
      </c>
      <c r="W185" s="40">
        <f t="shared" si="128"/>
        <v>0</v>
      </c>
      <c r="X185" s="40">
        <f t="shared" si="128"/>
        <v>0</v>
      </c>
      <c r="Y185" s="40">
        <f t="shared" si="128"/>
        <v>0</v>
      </c>
      <c r="Z185" s="40">
        <f t="shared" si="128"/>
        <v>0</v>
      </c>
      <c r="AA185" s="40">
        <f t="shared" si="128"/>
        <v>0</v>
      </c>
      <c r="AB185" s="40">
        <f t="shared" si="128"/>
        <v>0</v>
      </c>
      <c r="AC185" s="40">
        <f t="shared" si="128"/>
        <v>0</v>
      </c>
      <c r="AD185" s="40">
        <f t="shared" si="128"/>
        <v>0</v>
      </c>
      <c r="AE185" s="40">
        <f t="shared" si="128"/>
        <v>0</v>
      </c>
      <c r="AF185" s="40">
        <f t="shared" si="128"/>
        <v>0</v>
      </c>
      <c r="AG185" s="40">
        <f t="shared" si="128"/>
        <v>0</v>
      </c>
      <c r="AH185" s="40">
        <f t="shared" si="128"/>
        <v>0</v>
      </c>
      <c r="AI185" s="40">
        <f t="shared" si="128"/>
        <v>0</v>
      </c>
      <c r="AJ185" s="40">
        <f t="shared" si="128"/>
        <v>0</v>
      </c>
      <c r="AK185" s="40">
        <f t="shared" si="128"/>
        <v>2.0993229439475685</v>
      </c>
      <c r="AL185" s="40">
        <f t="shared" si="128"/>
        <v>0</v>
      </c>
      <c r="AM185" s="40">
        <f t="shared" si="128"/>
        <v>1.0540320839704005</v>
      </c>
      <c r="AN185" s="40">
        <f t="shared" si="128"/>
        <v>0</v>
      </c>
      <c r="AO185" s="40">
        <f t="shared" si="128"/>
        <v>1.0540339278479149</v>
      </c>
      <c r="AP185" s="40">
        <f t="shared" si="128"/>
        <v>360.8557280127194</v>
      </c>
      <c r="AQ185" s="40">
        <f t="shared" si="128"/>
        <v>17.533659816952841</v>
      </c>
      <c r="AR185" s="40">
        <f t="shared" si="128"/>
        <v>62.17987963654793</v>
      </c>
      <c r="AS185" s="40">
        <f t="shared" si="128"/>
        <v>1.0540307672260489</v>
      </c>
      <c r="AT185" s="40">
        <f t="shared" si="128"/>
        <v>92.611415478567011</v>
      </c>
      <c r="AU185" s="40">
        <f t="shared" si="128"/>
        <v>51.430858627528146</v>
      </c>
      <c r="AV185" s="40">
        <f t="shared" si="128"/>
        <v>53.490310421413845</v>
      </c>
      <c r="AW185" s="40">
        <f t="shared" si="128"/>
        <v>51.636362562458871</v>
      </c>
      <c r="AX185" s="40">
        <f t="shared" si="128"/>
        <v>52.88108478750776</v>
      </c>
      <c r="AY185" s="60">
        <f t="shared" si="128"/>
        <v>50.258103548657786</v>
      </c>
      <c r="AZ185" s="40">
        <f t="shared" si="128"/>
        <v>51.119321091386929</v>
      </c>
      <c r="BA185" s="40">
        <f t="shared" si="128"/>
        <v>50.489529727099743</v>
      </c>
      <c r="BB185" s="40">
        <f t="shared" si="128"/>
        <v>49.267762822601789</v>
      </c>
      <c r="BC185" s="40">
        <f t="shared" si="128"/>
        <v>45.682691450835165</v>
      </c>
      <c r="BD185" s="40">
        <f t="shared" si="128"/>
        <v>48.819946536774808</v>
      </c>
      <c r="BE185" s="40">
        <f t="shared" si="128"/>
        <v>47.599531238590089</v>
      </c>
      <c r="BF185" s="40">
        <f t="shared" si="128"/>
        <v>59.326932281690958</v>
      </c>
      <c r="BG185" s="40">
        <f t="shared" si="128"/>
        <v>63.369337294628771</v>
      </c>
      <c r="BH185" s="40">
        <f t="shared" si="128"/>
        <v>63.082657247036799</v>
      </c>
      <c r="BI185" s="40">
        <f t="shared" si="128"/>
        <v>58.660283032214373</v>
      </c>
      <c r="BJ185" s="40">
        <f t="shared" si="128"/>
        <v>49.918731578726323</v>
      </c>
      <c r="BK185" s="40">
        <f t="shared" si="128"/>
        <v>29.000575387101488</v>
      </c>
      <c r="BL185" s="40">
        <f t="shared" si="128"/>
        <v>46.906549750643677</v>
      </c>
      <c r="BM185" s="40">
        <f t="shared" si="128"/>
        <v>21.022920204026828</v>
      </c>
      <c r="BN185" s="40">
        <f t="shared" si="128"/>
        <v>46.329215613629401</v>
      </c>
      <c r="BO185" s="40">
        <f t="shared" si="128"/>
        <v>24.167676575702028</v>
      </c>
      <c r="BP185" s="40">
        <f t="shared" si="128"/>
        <v>44.86402019213547</v>
      </c>
      <c r="BQ185" s="40">
        <f t="shared" si="128"/>
        <v>17.764030539796583</v>
      </c>
      <c r="BR185" s="40">
        <f t="shared" si="128"/>
        <v>44.159480715496635</v>
      </c>
      <c r="BS185" s="40">
        <f t="shared" si="128"/>
        <v>22.314856963250399</v>
      </c>
      <c r="BT185" s="40">
        <f t="shared" si="128"/>
        <v>42.689278533312766</v>
      </c>
      <c r="BU185" s="40">
        <f t="shared" si="128"/>
        <v>20.718693677772009</v>
      </c>
      <c r="BV185" s="40">
        <f t="shared" si="128"/>
        <v>43.440298485072368</v>
      </c>
      <c r="BW185" s="40">
        <f t="shared" si="128"/>
        <v>17.974859484125052</v>
      </c>
      <c r="BX185" s="40">
        <f t="shared" si="128"/>
        <v>46.826718749167561</v>
      </c>
      <c r="BY185" s="40">
        <f t="shared" si="128"/>
        <v>13.490340196808061</v>
      </c>
      <c r="BZ185" s="40">
        <f t="shared" si="128"/>
        <v>47.899600534217356</v>
      </c>
      <c r="CA185" s="40">
        <f t="shared" si="128"/>
        <v>13.011116761252916</v>
      </c>
      <c r="CB185" s="40">
        <f t="shared" si="128"/>
        <v>53.390940786005409</v>
      </c>
      <c r="CC185" s="40">
        <f t="shared" si="128"/>
        <v>6.9460214823371347</v>
      </c>
      <c r="CD185" s="40">
        <f t="shared" si="128"/>
        <v>57.948128396208247</v>
      </c>
      <c r="CE185" s="40">
        <f t="shared" si="128"/>
        <v>19.955875678843704</v>
      </c>
      <c r="CF185" s="40">
        <f t="shared" si="128"/>
        <v>57.956615789970826</v>
      </c>
      <c r="CG185" s="40">
        <f t="shared" si="128"/>
        <v>323.64362267685027</v>
      </c>
      <c r="CH185" s="40">
        <f t="shared" si="128"/>
        <v>235.95074218340295</v>
      </c>
      <c r="CI185" s="40">
        <f t="shared" si="128"/>
        <v>167.56917916974064</v>
      </c>
      <c r="CJ185" s="40">
        <f t="shared" si="128"/>
        <v>0.31568719645172483</v>
      </c>
      <c r="CK185" s="40">
        <f t="shared" si="128"/>
        <v>0</v>
      </c>
      <c r="CL185" s="40">
        <f t="shared" si="128"/>
        <v>0</v>
      </c>
      <c r="CM185" s="40">
        <f t="shared" si="128"/>
        <v>0</v>
      </c>
      <c r="CN185" s="40">
        <f t="shared" si="128"/>
        <v>0</v>
      </c>
      <c r="CO185" s="40">
        <f t="shared" si="128"/>
        <v>0</v>
      </c>
      <c r="CP185" s="40">
        <f t="shared" si="128"/>
        <v>0</v>
      </c>
      <c r="CQ185" s="40">
        <f t="shared" si="128"/>
        <v>0</v>
      </c>
      <c r="CR185" s="40">
        <f t="shared" si="128"/>
        <v>0</v>
      </c>
      <c r="CS185" s="40">
        <f t="shared" si="128"/>
        <v>0</v>
      </c>
      <c r="CT185" s="40">
        <f t="shared" si="128"/>
        <v>0</v>
      </c>
      <c r="CU185" s="40">
        <f t="shared" si="128"/>
        <v>0</v>
      </c>
      <c r="CV185" s="40">
        <f t="shared" si="128"/>
        <v>0</v>
      </c>
      <c r="CW185" s="40">
        <f t="shared" si="128"/>
        <v>0</v>
      </c>
      <c r="CX185" s="40">
        <f t="shared" si="128"/>
        <v>0</v>
      </c>
      <c r="CY185" s="40">
        <f t="shared" si="128"/>
        <v>0</v>
      </c>
      <c r="CZ185" s="40">
        <f t="shared" si="128"/>
        <v>0</v>
      </c>
      <c r="DA185" s="40">
        <f t="shared" si="128"/>
        <v>0</v>
      </c>
      <c r="DB185" s="40">
        <f t="shared" si="128"/>
        <v>0</v>
      </c>
      <c r="DC185" s="40">
        <f t="shared" si="128"/>
        <v>0</v>
      </c>
      <c r="DD185" s="40">
        <f t="shared" si="128"/>
        <v>0</v>
      </c>
      <c r="DE185" s="40">
        <f t="shared" si="128"/>
        <v>0</v>
      </c>
      <c r="DF185" s="40">
        <f t="shared" si="128"/>
        <v>0</v>
      </c>
      <c r="DG185" s="40">
        <f t="shared" si="128"/>
        <v>0</v>
      </c>
      <c r="DH185" s="40">
        <f t="shared" si="128"/>
        <v>0</v>
      </c>
      <c r="DI185" s="40">
        <f t="shared" si="128"/>
        <v>0</v>
      </c>
      <c r="DJ185" s="40">
        <f t="shared" si="128"/>
        <v>0</v>
      </c>
    </row>
    <row r="186" spans="2:114" ht="14.25" customHeight="1">
      <c r="B186" s="2" t="s">
        <v>103</v>
      </c>
      <c r="E186" s="31">
        <f t="shared" si="127"/>
        <v>1858.658931340447</v>
      </c>
      <c r="F186" s="1"/>
      <c r="G186" s="32">
        <f t="shared" si="128"/>
        <v>-1.0000000000000002E-2</v>
      </c>
      <c r="H186" s="32">
        <f t="shared" si="128"/>
        <v>15.79367274546785</v>
      </c>
      <c r="I186" s="32">
        <f t="shared" si="128"/>
        <v>0</v>
      </c>
      <c r="J186" s="32">
        <f t="shared" si="128"/>
        <v>0</v>
      </c>
      <c r="K186" s="32">
        <f t="shared" si="128"/>
        <v>0</v>
      </c>
      <c r="L186" s="32">
        <f t="shared" si="128"/>
        <v>0</v>
      </c>
      <c r="M186" s="32">
        <f t="shared" si="128"/>
        <v>0</v>
      </c>
      <c r="N186" s="32">
        <f t="shared" si="128"/>
        <v>0</v>
      </c>
      <c r="O186" s="32">
        <f t="shared" si="128"/>
        <v>0</v>
      </c>
      <c r="P186" s="32">
        <f t="shared" si="128"/>
        <v>0</v>
      </c>
      <c r="Q186" s="32">
        <f t="shared" si="128"/>
        <v>0</v>
      </c>
      <c r="R186" s="32">
        <f t="shared" si="128"/>
        <v>0</v>
      </c>
      <c r="S186" s="32">
        <f t="shared" si="128"/>
        <v>0</v>
      </c>
      <c r="T186" s="32">
        <f t="shared" si="128"/>
        <v>0</v>
      </c>
      <c r="U186" s="32">
        <f t="shared" si="128"/>
        <v>0</v>
      </c>
      <c r="V186" s="32">
        <f t="shared" si="128"/>
        <v>0</v>
      </c>
      <c r="W186" s="32">
        <f t="shared" si="128"/>
        <v>0</v>
      </c>
      <c r="X186" s="32">
        <f t="shared" si="128"/>
        <v>0</v>
      </c>
      <c r="Y186" s="32">
        <f t="shared" si="128"/>
        <v>0</v>
      </c>
      <c r="Z186" s="32">
        <f t="shared" si="128"/>
        <v>0</v>
      </c>
      <c r="AA186" s="32">
        <f t="shared" si="128"/>
        <v>0</v>
      </c>
      <c r="AB186" s="32">
        <f t="shared" si="128"/>
        <v>0</v>
      </c>
      <c r="AC186" s="32">
        <f t="shared" si="128"/>
        <v>0</v>
      </c>
      <c r="AD186" s="32">
        <f t="shared" si="128"/>
        <v>0</v>
      </c>
      <c r="AE186" s="32">
        <f t="shared" si="128"/>
        <v>0</v>
      </c>
      <c r="AF186" s="32">
        <f t="shared" si="128"/>
        <v>0</v>
      </c>
      <c r="AG186" s="32">
        <f t="shared" si="128"/>
        <v>-0.20920058559717378</v>
      </c>
      <c r="AH186" s="32">
        <f t="shared" si="128"/>
        <v>-172.43460873927248</v>
      </c>
      <c r="AI186" s="32">
        <f t="shared" si="128"/>
        <v>-158.0925969096545</v>
      </c>
      <c r="AJ186" s="32">
        <f t="shared" si="128"/>
        <v>-668.94666558539461</v>
      </c>
      <c r="AK186" s="32">
        <f t="shared" si="128"/>
        <v>-7.0749392814076826</v>
      </c>
      <c r="AL186" s="32">
        <f t="shared" si="128"/>
        <v>0</v>
      </c>
      <c r="AM186" s="32">
        <f t="shared" si="128"/>
        <v>1.0540320839704005</v>
      </c>
      <c r="AN186" s="32">
        <f t="shared" si="128"/>
        <v>0</v>
      </c>
      <c r="AO186" s="32">
        <f t="shared" si="128"/>
        <v>1.0540339278479149</v>
      </c>
      <c r="AP186" s="32">
        <f t="shared" si="128"/>
        <v>360.8557280127194</v>
      </c>
      <c r="AQ186" s="32">
        <f t="shared" si="128"/>
        <v>17.533659816952841</v>
      </c>
      <c r="AR186" s="32">
        <f t="shared" si="128"/>
        <v>62.17987963654793</v>
      </c>
      <c r="AS186" s="32">
        <f t="shared" si="128"/>
        <v>1.0540307672260489</v>
      </c>
      <c r="AT186" s="32">
        <f t="shared" si="128"/>
        <v>92.611415478567011</v>
      </c>
      <c r="AU186" s="32">
        <f t="shared" si="128"/>
        <v>51.430858627528146</v>
      </c>
      <c r="AV186" s="32">
        <f t="shared" si="128"/>
        <v>53.490310421413845</v>
      </c>
      <c r="AW186" s="32">
        <f t="shared" si="128"/>
        <v>51.636362562458871</v>
      </c>
      <c r="AX186" s="32">
        <f t="shared" si="128"/>
        <v>52.88108478750776</v>
      </c>
      <c r="AY186" s="56">
        <f t="shared" si="128"/>
        <v>50.258103548657786</v>
      </c>
      <c r="AZ186" s="32">
        <f t="shared" si="128"/>
        <v>51.119321091386929</v>
      </c>
      <c r="BA186" s="32">
        <f t="shared" si="128"/>
        <v>50.489529727099743</v>
      </c>
      <c r="BB186" s="32">
        <f t="shared" si="128"/>
        <v>49.267762822601789</v>
      </c>
      <c r="BC186" s="32">
        <f t="shared" si="128"/>
        <v>45.682691450835165</v>
      </c>
      <c r="BD186" s="32">
        <f t="shared" si="128"/>
        <v>48.819946536774808</v>
      </c>
      <c r="BE186" s="32">
        <f t="shared" si="128"/>
        <v>47.599531238590089</v>
      </c>
      <c r="BF186" s="32">
        <f t="shared" si="128"/>
        <v>59.326932281690958</v>
      </c>
      <c r="BG186" s="32">
        <f t="shared" si="128"/>
        <v>63.369337294628771</v>
      </c>
      <c r="BH186" s="32">
        <f t="shared" si="128"/>
        <v>63.082657247036799</v>
      </c>
      <c r="BI186" s="32">
        <f t="shared" si="128"/>
        <v>58.660283032214373</v>
      </c>
      <c r="BJ186" s="32">
        <f t="shared" si="128"/>
        <v>49.918731578726323</v>
      </c>
      <c r="BK186" s="32">
        <f t="shared" si="128"/>
        <v>29.000575387101488</v>
      </c>
      <c r="BL186" s="32">
        <f t="shared" si="128"/>
        <v>46.906549750643677</v>
      </c>
      <c r="BM186" s="32">
        <f t="shared" si="128"/>
        <v>21.022920204026828</v>
      </c>
      <c r="BN186" s="32">
        <f t="shared" si="128"/>
        <v>46.329215613629401</v>
      </c>
      <c r="BO186" s="32">
        <f t="shared" si="128"/>
        <v>24.167676575702028</v>
      </c>
      <c r="BP186" s="32">
        <f t="shared" si="128"/>
        <v>44.86402019213547</v>
      </c>
      <c r="BQ186" s="32">
        <f t="shared" si="128"/>
        <v>17.764030539796583</v>
      </c>
      <c r="BR186" s="32">
        <f t="shared" si="128"/>
        <v>44.159480715496635</v>
      </c>
      <c r="BS186" s="32">
        <f t="shared" si="128"/>
        <v>22.314856963250399</v>
      </c>
      <c r="BT186" s="32">
        <f t="shared" si="128"/>
        <v>42.689278533312766</v>
      </c>
      <c r="BU186" s="32">
        <f t="shared" si="128"/>
        <v>20.718693677772009</v>
      </c>
      <c r="BV186" s="32">
        <f t="shared" si="128"/>
        <v>43.440298485072368</v>
      </c>
      <c r="BW186" s="32">
        <f t="shared" si="128"/>
        <v>17.974859484125052</v>
      </c>
      <c r="BX186" s="32">
        <f t="shared" si="128"/>
        <v>46.826718749167561</v>
      </c>
      <c r="BY186" s="32">
        <f t="shared" si="128"/>
        <v>13.490340196808061</v>
      </c>
      <c r="BZ186" s="32">
        <f t="shared" si="128"/>
        <v>47.899600534217356</v>
      </c>
      <c r="CA186" s="32">
        <f t="shared" si="128"/>
        <v>13.011116761252916</v>
      </c>
      <c r="CB186" s="32">
        <f t="shared" si="128"/>
        <v>53.390940786005409</v>
      </c>
      <c r="CC186" s="32">
        <f t="shared" si="128"/>
        <v>6.9460214823371347</v>
      </c>
      <c r="CD186" s="32">
        <f t="shared" si="128"/>
        <v>57.948128396208247</v>
      </c>
      <c r="CE186" s="32">
        <f t="shared" si="128"/>
        <v>19.955875678843704</v>
      </c>
      <c r="CF186" s="32">
        <f t="shared" si="128"/>
        <v>57.956615789970826</v>
      </c>
      <c r="CG186" s="32">
        <f t="shared" si="128"/>
        <v>323.64362267685027</v>
      </c>
      <c r="CH186" s="32">
        <f t="shared" si="128"/>
        <v>235.95074218340295</v>
      </c>
      <c r="CI186" s="32">
        <f t="shared" si="128"/>
        <v>167.56917916974064</v>
      </c>
      <c r="CJ186" s="32">
        <f t="shared" si="128"/>
        <v>0.31568719645172483</v>
      </c>
      <c r="CK186" s="32">
        <f t="shared" si="128"/>
        <v>0</v>
      </c>
      <c r="CL186" s="32">
        <f t="shared" si="128"/>
        <v>0</v>
      </c>
      <c r="CM186" s="32">
        <f t="shared" si="128"/>
        <v>0</v>
      </c>
      <c r="CN186" s="32">
        <f t="shared" si="128"/>
        <v>0</v>
      </c>
      <c r="CO186" s="32">
        <f t="shared" si="128"/>
        <v>0</v>
      </c>
      <c r="CP186" s="32">
        <f t="shared" si="128"/>
        <v>0</v>
      </c>
      <c r="CQ186" s="32">
        <f t="shared" si="128"/>
        <v>0</v>
      </c>
      <c r="CR186" s="32">
        <f t="shared" si="128"/>
        <v>0</v>
      </c>
      <c r="CS186" s="32">
        <f t="shared" si="128"/>
        <v>0</v>
      </c>
      <c r="CT186" s="32">
        <f t="shared" si="128"/>
        <v>0</v>
      </c>
      <c r="CU186" s="32">
        <f t="shared" si="128"/>
        <v>0</v>
      </c>
      <c r="CV186" s="32">
        <f t="shared" si="128"/>
        <v>0</v>
      </c>
      <c r="CW186" s="32">
        <f t="shared" si="128"/>
        <v>0</v>
      </c>
      <c r="CX186" s="32">
        <f t="shared" si="128"/>
        <v>0</v>
      </c>
      <c r="CY186" s="32">
        <f t="shared" si="128"/>
        <v>0</v>
      </c>
      <c r="CZ186" s="32">
        <f t="shared" si="128"/>
        <v>0</v>
      </c>
      <c r="DA186" s="32">
        <f t="shared" si="128"/>
        <v>0</v>
      </c>
      <c r="DB186" s="32">
        <f t="shared" si="128"/>
        <v>0</v>
      </c>
      <c r="DC186" s="32">
        <f t="shared" si="128"/>
        <v>0</v>
      </c>
      <c r="DD186" s="32">
        <f t="shared" si="128"/>
        <v>0</v>
      </c>
      <c r="DE186" s="32">
        <f t="shared" si="128"/>
        <v>0</v>
      </c>
      <c r="DF186" s="32">
        <f t="shared" si="128"/>
        <v>0</v>
      </c>
      <c r="DG186" s="32">
        <f t="shared" si="128"/>
        <v>0</v>
      </c>
      <c r="DH186" s="32">
        <f t="shared" si="128"/>
        <v>0</v>
      </c>
      <c r="DI186" s="32">
        <f t="shared" si="128"/>
        <v>0</v>
      </c>
      <c r="DJ186" s="32">
        <f t="shared" si="128"/>
        <v>0</v>
      </c>
    </row>
    <row r="187" spans="2:114" ht="14.25" customHeight="1">
      <c r="B187" s="2" t="s">
        <v>104</v>
      </c>
      <c r="E187" s="29">
        <f t="shared" si="127"/>
        <v>-124.84294459021557</v>
      </c>
      <c r="F187" s="1"/>
      <c r="G187" s="40">
        <f t="shared" si="128"/>
        <v>-1.0000000000000002E-2</v>
      </c>
      <c r="H187" s="40">
        <f t="shared" si="128"/>
        <v>15.79367274546785</v>
      </c>
      <c r="I187" s="40">
        <f t="shared" si="128"/>
        <v>0</v>
      </c>
      <c r="J187" s="40">
        <f t="shared" si="128"/>
        <v>0</v>
      </c>
      <c r="K187" s="40">
        <f t="shared" si="128"/>
        <v>0</v>
      </c>
      <c r="L187" s="40">
        <f t="shared" si="128"/>
        <v>0</v>
      </c>
      <c r="M187" s="40">
        <f t="shared" si="128"/>
        <v>0</v>
      </c>
      <c r="N187" s="40">
        <f t="shared" si="128"/>
        <v>0</v>
      </c>
      <c r="O187" s="40">
        <f t="shared" si="128"/>
        <v>0</v>
      </c>
      <c r="P187" s="40">
        <f t="shared" si="128"/>
        <v>0</v>
      </c>
      <c r="Q187" s="40">
        <f t="shared" si="128"/>
        <v>0</v>
      </c>
      <c r="R187" s="40">
        <f t="shared" si="128"/>
        <v>0</v>
      </c>
      <c r="S187" s="40">
        <f t="shared" si="128"/>
        <v>0</v>
      </c>
      <c r="T187" s="40">
        <f t="shared" si="128"/>
        <v>0</v>
      </c>
      <c r="U187" s="40">
        <f t="shared" si="128"/>
        <v>0</v>
      </c>
      <c r="V187" s="40">
        <f t="shared" si="128"/>
        <v>0</v>
      </c>
      <c r="W187" s="40">
        <f t="shared" si="128"/>
        <v>0</v>
      </c>
      <c r="X187" s="40">
        <f t="shared" si="128"/>
        <v>0</v>
      </c>
      <c r="Y187" s="40">
        <f t="shared" si="128"/>
        <v>0</v>
      </c>
      <c r="Z187" s="40">
        <f t="shared" si="128"/>
        <v>0</v>
      </c>
      <c r="AA187" s="40">
        <f t="shared" si="128"/>
        <v>0</v>
      </c>
      <c r="AB187" s="40">
        <f t="shared" si="128"/>
        <v>0</v>
      </c>
      <c r="AC187" s="40">
        <f t="shared" si="128"/>
        <v>0</v>
      </c>
      <c r="AD187" s="40">
        <f t="shared" si="128"/>
        <v>0</v>
      </c>
      <c r="AE187" s="40">
        <f t="shared" si="128"/>
        <v>0</v>
      </c>
      <c r="AF187" s="40">
        <f t="shared" si="128"/>
        <v>0</v>
      </c>
      <c r="AG187" s="40">
        <f t="shared" si="128"/>
        <v>-0.20920058559717378</v>
      </c>
      <c r="AH187" s="40">
        <f t="shared" si="128"/>
        <v>-172.43460873927248</v>
      </c>
      <c r="AI187" s="40">
        <f t="shared" si="128"/>
        <v>-158.0925969096545</v>
      </c>
      <c r="AJ187" s="40">
        <f t="shared" si="128"/>
        <v>-668.94666558539461</v>
      </c>
      <c r="AK187" s="40">
        <f t="shared" si="128"/>
        <v>-7.0749392814076826</v>
      </c>
      <c r="AL187" s="40">
        <f t="shared" si="128"/>
        <v>0</v>
      </c>
      <c r="AM187" s="40">
        <f t="shared" si="128"/>
        <v>1.0540320839704005</v>
      </c>
      <c r="AN187" s="40">
        <f t="shared" si="128"/>
        <v>0</v>
      </c>
      <c r="AO187" s="40">
        <f t="shared" si="128"/>
        <v>1.0540339278479149</v>
      </c>
      <c r="AP187" s="40">
        <f t="shared" si="128"/>
        <v>360.8557280127194</v>
      </c>
      <c r="AQ187" s="40">
        <f t="shared" si="128"/>
        <v>17.533659816952841</v>
      </c>
      <c r="AR187" s="40">
        <f t="shared" si="128"/>
        <v>62.17987963654793</v>
      </c>
      <c r="AS187" s="40">
        <f t="shared" si="128"/>
        <v>1.0540307672260489</v>
      </c>
      <c r="AT187" s="40">
        <f t="shared" ref="AT187:DJ187" si="129">AT177*AT$52</f>
        <v>92.611415478567011</v>
      </c>
      <c r="AU187" s="40">
        <f t="shared" si="129"/>
        <v>51.430858627528146</v>
      </c>
      <c r="AV187" s="40">
        <f t="shared" si="129"/>
        <v>53.490310421413845</v>
      </c>
      <c r="AW187" s="40">
        <f t="shared" si="129"/>
        <v>51.636362562458871</v>
      </c>
      <c r="AX187" s="40">
        <f t="shared" si="129"/>
        <v>52.88108478750776</v>
      </c>
      <c r="AY187" s="60">
        <f t="shared" si="129"/>
        <v>50.258103548657786</v>
      </c>
      <c r="AZ187" s="40">
        <f t="shared" si="129"/>
        <v>51.119321091386929</v>
      </c>
      <c r="BA187" s="40">
        <f t="shared" si="129"/>
        <v>1.0540312460121974</v>
      </c>
      <c r="BB187" s="40">
        <f t="shared" si="129"/>
        <v>0</v>
      </c>
      <c r="BC187" s="40">
        <f t="shared" si="129"/>
        <v>1.0540320839704005</v>
      </c>
      <c r="BD187" s="40">
        <f t="shared" si="129"/>
        <v>0</v>
      </c>
      <c r="BE187" s="40">
        <f t="shared" si="129"/>
        <v>1.0540327930939322</v>
      </c>
      <c r="BF187" s="40">
        <f t="shared" si="129"/>
        <v>0</v>
      </c>
      <c r="BG187" s="40">
        <f t="shared" si="129"/>
        <v>1.0540307672260538</v>
      </c>
      <c r="BH187" s="40">
        <f t="shared" si="129"/>
        <v>0</v>
      </c>
      <c r="BI187" s="40">
        <f t="shared" si="129"/>
        <v>1.0540314694574573</v>
      </c>
      <c r="BJ187" s="40">
        <f t="shared" si="129"/>
        <v>0</v>
      </c>
      <c r="BK187" s="40">
        <f t="shared" si="129"/>
        <v>1.0540320839704005</v>
      </c>
      <c r="BL187" s="40">
        <f t="shared" si="129"/>
        <v>0</v>
      </c>
      <c r="BM187" s="40">
        <f t="shared" si="129"/>
        <v>1.0540326262345754</v>
      </c>
      <c r="BN187" s="40">
        <f t="shared" si="129"/>
        <v>0</v>
      </c>
      <c r="BO187" s="40">
        <f t="shared" si="129"/>
        <v>1.054031059813515</v>
      </c>
      <c r="BP187" s="40">
        <f t="shared" si="129"/>
        <v>0</v>
      </c>
      <c r="BQ187" s="40">
        <f t="shared" si="129"/>
        <v>1.0540315988239131</v>
      </c>
      <c r="BR187" s="40">
        <f t="shared" si="129"/>
        <v>0</v>
      </c>
      <c r="BS187" s="40">
        <f t="shared" si="129"/>
        <v>1.0540320839704005</v>
      </c>
      <c r="BT187" s="40">
        <f t="shared" si="129"/>
        <v>0</v>
      </c>
      <c r="BU187" s="40">
        <f t="shared" si="129"/>
        <v>1.0540325229427732</v>
      </c>
      <c r="BV187" s="40">
        <f t="shared" si="129"/>
        <v>0</v>
      </c>
      <c r="BW187" s="40">
        <f t="shared" si="129"/>
        <v>1.0540312460121977</v>
      </c>
      <c r="BX187" s="40">
        <f t="shared" si="129"/>
        <v>0</v>
      </c>
      <c r="BY187" s="40">
        <f t="shared" si="129"/>
        <v>1.0540316831946885</v>
      </c>
      <c r="BZ187" s="40">
        <f t="shared" si="129"/>
        <v>0</v>
      </c>
      <c r="CA187" s="40">
        <f t="shared" si="129"/>
        <v>1.0540320839704007</v>
      </c>
      <c r="CB187" s="40">
        <f t="shared" si="129"/>
        <v>0</v>
      </c>
      <c r="CC187" s="40">
        <f t="shared" si="129"/>
        <v>1.0540324527052582</v>
      </c>
      <c r="CD187" s="40">
        <f t="shared" si="129"/>
        <v>0</v>
      </c>
      <c r="CE187" s="40">
        <f t="shared" si="129"/>
        <v>1.054031374922014</v>
      </c>
      <c r="CF187" s="40">
        <f t="shared" si="129"/>
        <v>0</v>
      </c>
      <c r="CG187" s="40">
        <f t="shared" si="129"/>
        <v>1.0540317425673533</v>
      </c>
      <c r="CH187" s="40">
        <f t="shared" si="129"/>
        <v>0</v>
      </c>
      <c r="CI187" s="40">
        <f t="shared" si="129"/>
        <v>1.0540320839704005</v>
      </c>
      <c r="CJ187" s="40">
        <f t="shared" si="129"/>
        <v>0</v>
      </c>
      <c r="CK187" s="40">
        <f t="shared" si="129"/>
        <v>0</v>
      </c>
      <c r="CL187" s="40">
        <f t="shared" si="129"/>
        <v>0</v>
      </c>
      <c r="CM187" s="40">
        <f t="shared" si="129"/>
        <v>0</v>
      </c>
      <c r="CN187" s="40">
        <f t="shared" si="129"/>
        <v>0</v>
      </c>
      <c r="CO187" s="40">
        <f t="shared" si="129"/>
        <v>0</v>
      </c>
      <c r="CP187" s="40">
        <f t="shared" si="129"/>
        <v>0</v>
      </c>
      <c r="CQ187" s="40">
        <f t="shared" si="129"/>
        <v>0</v>
      </c>
      <c r="CR187" s="40">
        <f t="shared" si="129"/>
        <v>0</v>
      </c>
      <c r="CS187" s="40">
        <f t="shared" si="129"/>
        <v>0</v>
      </c>
      <c r="CT187" s="40">
        <f t="shared" si="129"/>
        <v>0</v>
      </c>
      <c r="CU187" s="40">
        <f t="shared" si="129"/>
        <v>0</v>
      </c>
      <c r="CV187" s="40">
        <f t="shared" si="129"/>
        <v>0</v>
      </c>
      <c r="CW187" s="40">
        <f t="shared" si="129"/>
        <v>0</v>
      </c>
      <c r="CX187" s="40">
        <f t="shared" si="129"/>
        <v>0</v>
      </c>
      <c r="CY187" s="40">
        <f t="shared" si="129"/>
        <v>0</v>
      </c>
      <c r="CZ187" s="40">
        <f t="shared" si="129"/>
        <v>0</v>
      </c>
      <c r="DA187" s="40">
        <f t="shared" si="129"/>
        <v>0</v>
      </c>
      <c r="DB187" s="40">
        <f t="shared" si="129"/>
        <v>0</v>
      </c>
      <c r="DC187" s="40">
        <f t="shared" si="129"/>
        <v>0</v>
      </c>
      <c r="DD187" s="40">
        <f t="shared" si="129"/>
        <v>0</v>
      </c>
      <c r="DE187" s="40">
        <f t="shared" si="129"/>
        <v>0</v>
      </c>
      <c r="DF187" s="40">
        <f t="shared" si="129"/>
        <v>0</v>
      </c>
      <c r="DG187" s="40">
        <f t="shared" si="129"/>
        <v>0</v>
      </c>
      <c r="DH187" s="40">
        <f t="shared" si="129"/>
        <v>0</v>
      </c>
      <c r="DI187" s="40">
        <f t="shared" si="129"/>
        <v>0</v>
      </c>
      <c r="DJ187" s="40">
        <f t="shared" si="129"/>
        <v>0</v>
      </c>
    </row>
    <row r="188" spans="2:114" ht="14.25" customHeight="1"/>
    <row r="189" spans="2:114" ht="14.25" customHeight="1">
      <c r="B189" s="43" t="str">
        <f>B17</f>
        <v>Enter name</v>
      </c>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row>
    <row r="190" spans="2:114" ht="14.25" customHeight="1"/>
    <row r="191" spans="2:114" ht="14.25" customHeight="1">
      <c r="B191" s="2" t="s">
        <v>96</v>
      </c>
      <c r="E191" s="31">
        <f t="shared" ref="E191:E194" si="130">SUM(G191:DJ191)</f>
        <v>0</v>
      </c>
      <c r="G191" s="40">
        <f t="shared" ref="G191:DJ191" si="131">(G$28*$C$17)+(G$29*$D$17)+(G$30*$C$17)</f>
        <v>0</v>
      </c>
      <c r="H191" s="40">
        <f t="shared" si="131"/>
        <v>0</v>
      </c>
      <c r="I191" s="40">
        <f t="shared" si="131"/>
        <v>0</v>
      </c>
      <c r="J191" s="40">
        <f t="shared" si="131"/>
        <v>0</v>
      </c>
      <c r="K191" s="40">
        <f t="shared" si="131"/>
        <v>0</v>
      </c>
      <c r="L191" s="40">
        <f t="shared" si="131"/>
        <v>0</v>
      </c>
      <c r="M191" s="40">
        <f t="shared" si="131"/>
        <v>0</v>
      </c>
      <c r="N191" s="40">
        <f t="shared" si="131"/>
        <v>0</v>
      </c>
      <c r="O191" s="40">
        <f t="shared" si="131"/>
        <v>0</v>
      </c>
      <c r="P191" s="40">
        <f t="shared" si="131"/>
        <v>0</v>
      </c>
      <c r="Q191" s="40">
        <f t="shared" si="131"/>
        <v>0</v>
      </c>
      <c r="R191" s="40">
        <f t="shared" si="131"/>
        <v>0</v>
      </c>
      <c r="S191" s="40">
        <f t="shared" si="131"/>
        <v>0</v>
      </c>
      <c r="T191" s="40">
        <f t="shared" si="131"/>
        <v>0</v>
      </c>
      <c r="U191" s="40">
        <f t="shared" si="131"/>
        <v>0</v>
      </c>
      <c r="V191" s="40">
        <f t="shared" si="131"/>
        <v>0</v>
      </c>
      <c r="W191" s="40">
        <f t="shared" si="131"/>
        <v>0</v>
      </c>
      <c r="X191" s="40">
        <f t="shared" si="131"/>
        <v>0</v>
      </c>
      <c r="Y191" s="40">
        <f t="shared" si="131"/>
        <v>0</v>
      </c>
      <c r="Z191" s="40">
        <f t="shared" si="131"/>
        <v>0</v>
      </c>
      <c r="AA191" s="40">
        <f t="shared" si="131"/>
        <v>0</v>
      </c>
      <c r="AB191" s="40">
        <f t="shared" si="131"/>
        <v>0</v>
      </c>
      <c r="AC191" s="40">
        <f t="shared" si="131"/>
        <v>0</v>
      </c>
      <c r="AD191" s="40">
        <f t="shared" si="131"/>
        <v>0</v>
      </c>
      <c r="AE191" s="40">
        <f t="shared" si="131"/>
        <v>0</v>
      </c>
      <c r="AF191" s="40">
        <f t="shared" si="131"/>
        <v>0</v>
      </c>
      <c r="AG191" s="40">
        <f t="shared" si="131"/>
        <v>0</v>
      </c>
      <c r="AH191" s="40">
        <f t="shared" si="131"/>
        <v>0</v>
      </c>
      <c r="AI191" s="40">
        <f t="shared" si="131"/>
        <v>0</v>
      </c>
      <c r="AJ191" s="40">
        <f t="shared" si="131"/>
        <v>0</v>
      </c>
      <c r="AK191" s="40">
        <f t="shared" si="131"/>
        <v>0</v>
      </c>
      <c r="AL191" s="40">
        <f t="shared" si="131"/>
        <v>0</v>
      </c>
      <c r="AM191" s="40">
        <f t="shared" si="131"/>
        <v>0</v>
      </c>
      <c r="AN191" s="40">
        <f t="shared" si="131"/>
        <v>0</v>
      </c>
      <c r="AO191" s="40">
        <f t="shared" si="131"/>
        <v>0</v>
      </c>
      <c r="AP191" s="40">
        <f t="shared" si="131"/>
        <v>0</v>
      </c>
      <c r="AQ191" s="40">
        <f t="shared" si="131"/>
        <v>0</v>
      </c>
      <c r="AR191" s="40">
        <f t="shared" si="131"/>
        <v>0</v>
      </c>
      <c r="AS191" s="40">
        <f t="shared" si="131"/>
        <v>0</v>
      </c>
      <c r="AT191" s="40">
        <f t="shared" si="131"/>
        <v>0</v>
      </c>
      <c r="AU191" s="40">
        <f t="shared" si="131"/>
        <v>0</v>
      </c>
      <c r="AV191" s="40">
        <f t="shared" si="131"/>
        <v>0</v>
      </c>
      <c r="AW191" s="40">
        <f t="shared" si="131"/>
        <v>0</v>
      </c>
      <c r="AX191" s="40">
        <f t="shared" si="131"/>
        <v>0</v>
      </c>
      <c r="AY191" s="60">
        <f t="shared" si="131"/>
        <v>0</v>
      </c>
      <c r="AZ191" s="40">
        <f t="shared" si="131"/>
        <v>0</v>
      </c>
      <c r="BA191" s="40">
        <f t="shared" si="131"/>
        <v>0</v>
      </c>
      <c r="BB191" s="40">
        <f t="shared" si="131"/>
        <v>0</v>
      </c>
      <c r="BC191" s="40">
        <f t="shared" si="131"/>
        <v>0</v>
      </c>
      <c r="BD191" s="40">
        <f t="shared" si="131"/>
        <v>0</v>
      </c>
      <c r="BE191" s="40">
        <f t="shared" si="131"/>
        <v>0</v>
      </c>
      <c r="BF191" s="40">
        <f t="shared" si="131"/>
        <v>0</v>
      </c>
      <c r="BG191" s="40">
        <f t="shared" si="131"/>
        <v>0</v>
      </c>
      <c r="BH191" s="40">
        <f t="shared" si="131"/>
        <v>0</v>
      </c>
      <c r="BI191" s="40">
        <f t="shared" si="131"/>
        <v>0</v>
      </c>
      <c r="BJ191" s="40">
        <f t="shared" si="131"/>
        <v>0</v>
      </c>
      <c r="BK191" s="40">
        <f t="shared" si="131"/>
        <v>0</v>
      </c>
      <c r="BL191" s="40">
        <f t="shared" si="131"/>
        <v>0</v>
      </c>
      <c r="BM191" s="40">
        <f t="shared" si="131"/>
        <v>0</v>
      </c>
      <c r="BN191" s="40">
        <f t="shared" si="131"/>
        <v>0</v>
      </c>
      <c r="BO191" s="40">
        <f t="shared" si="131"/>
        <v>0</v>
      </c>
      <c r="BP191" s="40">
        <f t="shared" si="131"/>
        <v>0</v>
      </c>
      <c r="BQ191" s="40">
        <f t="shared" si="131"/>
        <v>0</v>
      </c>
      <c r="BR191" s="40">
        <f t="shared" si="131"/>
        <v>0</v>
      </c>
      <c r="BS191" s="40">
        <f t="shared" si="131"/>
        <v>0</v>
      </c>
      <c r="BT191" s="40">
        <f t="shared" si="131"/>
        <v>0</v>
      </c>
      <c r="BU191" s="40">
        <f t="shared" si="131"/>
        <v>0</v>
      </c>
      <c r="BV191" s="40">
        <f t="shared" si="131"/>
        <v>0</v>
      </c>
      <c r="BW191" s="40">
        <f t="shared" si="131"/>
        <v>0</v>
      </c>
      <c r="BX191" s="40">
        <f t="shared" si="131"/>
        <v>0</v>
      </c>
      <c r="BY191" s="40">
        <f t="shared" si="131"/>
        <v>0</v>
      </c>
      <c r="BZ191" s="40">
        <f t="shared" si="131"/>
        <v>0</v>
      </c>
      <c r="CA191" s="40">
        <f t="shared" si="131"/>
        <v>0</v>
      </c>
      <c r="CB191" s="40">
        <f t="shared" si="131"/>
        <v>0</v>
      </c>
      <c r="CC191" s="40">
        <f t="shared" si="131"/>
        <v>0</v>
      </c>
      <c r="CD191" s="40">
        <f t="shared" si="131"/>
        <v>0</v>
      </c>
      <c r="CE191" s="40">
        <f t="shared" si="131"/>
        <v>0</v>
      </c>
      <c r="CF191" s="40">
        <f t="shared" si="131"/>
        <v>0</v>
      </c>
      <c r="CG191" s="40">
        <f t="shared" si="131"/>
        <v>0</v>
      </c>
      <c r="CH191" s="40">
        <f t="shared" si="131"/>
        <v>0</v>
      </c>
      <c r="CI191" s="40">
        <f t="shared" si="131"/>
        <v>0</v>
      </c>
      <c r="CJ191" s="40">
        <f t="shared" si="131"/>
        <v>0</v>
      </c>
      <c r="CK191" s="40">
        <f t="shared" si="131"/>
        <v>0</v>
      </c>
      <c r="CL191" s="40">
        <f t="shared" si="131"/>
        <v>0</v>
      </c>
      <c r="CM191" s="40">
        <f t="shared" si="131"/>
        <v>0</v>
      </c>
      <c r="CN191" s="40">
        <f t="shared" si="131"/>
        <v>0</v>
      </c>
      <c r="CO191" s="40">
        <f t="shared" si="131"/>
        <v>0</v>
      </c>
      <c r="CP191" s="40">
        <f t="shared" si="131"/>
        <v>0</v>
      </c>
      <c r="CQ191" s="40">
        <f t="shared" si="131"/>
        <v>0</v>
      </c>
      <c r="CR191" s="40">
        <f t="shared" si="131"/>
        <v>0</v>
      </c>
      <c r="CS191" s="40">
        <f t="shared" si="131"/>
        <v>0</v>
      </c>
      <c r="CT191" s="40">
        <f t="shared" si="131"/>
        <v>0</v>
      </c>
      <c r="CU191" s="40">
        <f t="shared" si="131"/>
        <v>0</v>
      </c>
      <c r="CV191" s="40">
        <f t="shared" si="131"/>
        <v>0</v>
      </c>
      <c r="CW191" s="40">
        <f t="shared" si="131"/>
        <v>0</v>
      </c>
      <c r="CX191" s="40">
        <f t="shared" si="131"/>
        <v>0</v>
      </c>
      <c r="CY191" s="40">
        <f t="shared" si="131"/>
        <v>0</v>
      </c>
      <c r="CZ191" s="40">
        <f t="shared" si="131"/>
        <v>0</v>
      </c>
      <c r="DA191" s="40">
        <f t="shared" si="131"/>
        <v>0</v>
      </c>
      <c r="DB191" s="40">
        <f t="shared" si="131"/>
        <v>0</v>
      </c>
      <c r="DC191" s="40">
        <f t="shared" si="131"/>
        <v>0</v>
      </c>
      <c r="DD191" s="40">
        <f t="shared" si="131"/>
        <v>0</v>
      </c>
      <c r="DE191" s="40">
        <f t="shared" si="131"/>
        <v>0</v>
      </c>
      <c r="DF191" s="40">
        <f t="shared" si="131"/>
        <v>0</v>
      </c>
      <c r="DG191" s="40">
        <f t="shared" si="131"/>
        <v>0</v>
      </c>
      <c r="DH191" s="40">
        <f t="shared" si="131"/>
        <v>0</v>
      </c>
      <c r="DI191" s="40">
        <f t="shared" si="131"/>
        <v>0</v>
      </c>
      <c r="DJ191" s="40">
        <f t="shared" si="131"/>
        <v>0</v>
      </c>
    </row>
    <row r="192" spans="2:114" ht="14.25" customHeight="1">
      <c r="B192" s="2" t="s">
        <v>97</v>
      </c>
      <c r="E192" s="31">
        <f t="shared" si="130"/>
        <v>0</v>
      </c>
      <c r="G192" s="40">
        <f t="shared" ref="G192:DJ192" si="132">(G$56*$C$17)+(G$57*$D$17)+(G$58*$D$17)+(G$59*$C$17)</f>
        <v>0</v>
      </c>
      <c r="H192" s="40">
        <f t="shared" si="132"/>
        <v>0</v>
      </c>
      <c r="I192" s="40">
        <f t="shared" si="132"/>
        <v>0</v>
      </c>
      <c r="J192" s="40">
        <f t="shared" si="132"/>
        <v>0</v>
      </c>
      <c r="K192" s="40">
        <f t="shared" si="132"/>
        <v>0</v>
      </c>
      <c r="L192" s="40">
        <f t="shared" si="132"/>
        <v>0</v>
      </c>
      <c r="M192" s="40">
        <f t="shared" si="132"/>
        <v>0</v>
      </c>
      <c r="N192" s="40">
        <f t="shared" si="132"/>
        <v>0</v>
      </c>
      <c r="O192" s="40">
        <f t="shared" si="132"/>
        <v>0</v>
      </c>
      <c r="P192" s="40">
        <f t="shared" si="132"/>
        <v>0</v>
      </c>
      <c r="Q192" s="40">
        <f t="shared" si="132"/>
        <v>0</v>
      </c>
      <c r="R192" s="40">
        <f t="shared" si="132"/>
        <v>0</v>
      </c>
      <c r="S192" s="40">
        <f t="shared" si="132"/>
        <v>0</v>
      </c>
      <c r="T192" s="40">
        <f t="shared" si="132"/>
        <v>0</v>
      </c>
      <c r="U192" s="40">
        <f t="shared" si="132"/>
        <v>0</v>
      </c>
      <c r="V192" s="40">
        <f t="shared" si="132"/>
        <v>0</v>
      </c>
      <c r="W192" s="40">
        <f t="shared" si="132"/>
        <v>0</v>
      </c>
      <c r="X192" s="40">
        <f t="shared" si="132"/>
        <v>0</v>
      </c>
      <c r="Y192" s="40">
        <f t="shared" si="132"/>
        <v>0</v>
      </c>
      <c r="Z192" s="40">
        <f t="shared" si="132"/>
        <v>0</v>
      </c>
      <c r="AA192" s="40">
        <f t="shared" si="132"/>
        <v>0</v>
      </c>
      <c r="AB192" s="40">
        <f t="shared" si="132"/>
        <v>0</v>
      </c>
      <c r="AC192" s="40">
        <f t="shared" si="132"/>
        <v>0</v>
      </c>
      <c r="AD192" s="40">
        <f t="shared" si="132"/>
        <v>0</v>
      </c>
      <c r="AE192" s="40">
        <f t="shared" si="132"/>
        <v>0</v>
      </c>
      <c r="AF192" s="40">
        <f t="shared" si="132"/>
        <v>0</v>
      </c>
      <c r="AG192" s="40">
        <f t="shared" si="132"/>
        <v>0</v>
      </c>
      <c r="AH192" s="40">
        <f t="shared" si="132"/>
        <v>0</v>
      </c>
      <c r="AI192" s="40">
        <f t="shared" si="132"/>
        <v>0</v>
      </c>
      <c r="AJ192" s="40">
        <f t="shared" si="132"/>
        <v>0</v>
      </c>
      <c r="AK192" s="40">
        <f t="shared" si="132"/>
        <v>0</v>
      </c>
      <c r="AL192" s="40">
        <f t="shared" si="132"/>
        <v>0</v>
      </c>
      <c r="AM192" s="40">
        <f t="shared" si="132"/>
        <v>0</v>
      </c>
      <c r="AN192" s="40">
        <f t="shared" si="132"/>
        <v>0</v>
      </c>
      <c r="AO192" s="40">
        <f t="shared" si="132"/>
        <v>0</v>
      </c>
      <c r="AP192" s="40">
        <f t="shared" si="132"/>
        <v>0</v>
      </c>
      <c r="AQ192" s="40">
        <f t="shared" si="132"/>
        <v>0</v>
      </c>
      <c r="AR192" s="40">
        <f t="shared" si="132"/>
        <v>0</v>
      </c>
      <c r="AS192" s="40">
        <f t="shared" si="132"/>
        <v>0</v>
      </c>
      <c r="AT192" s="40">
        <f t="shared" si="132"/>
        <v>0</v>
      </c>
      <c r="AU192" s="40">
        <f t="shared" si="132"/>
        <v>0</v>
      </c>
      <c r="AV192" s="40">
        <f t="shared" si="132"/>
        <v>0</v>
      </c>
      <c r="AW192" s="40">
        <f t="shared" si="132"/>
        <v>0</v>
      </c>
      <c r="AX192" s="40">
        <f t="shared" si="132"/>
        <v>0</v>
      </c>
      <c r="AY192" s="60">
        <f t="shared" si="132"/>
        <v>0</v>
      </c>
      <c r="AZ192" s="40">
        <f t="shared" si="132"/>
        <v>0</v>
      </c>
      <c r="BA192" s="40">
        <f t="shared" si="132"/>
        <v>0</v>
      </c>
      <c r="BB192" s="40">
        <f t="shared" si="132"/>
        <v>0</v>
      </c>
      <c r="BC192" s="40">
        <f t="shared" si="132"/>
        <v>0</v>
      </c>
      <c r="BD192" s="40">
        <f t="shared" si="132"/>
        <v>0</v>
      </c>
      <c r="BE192" s="40">
        <f t="shared" si="132"/>
        <v>0</v>
      </c>
      <c r="BF192" s="40">
        <f t="shared" si="132"/>
        <v>0</v>
      </c>
      <c r="BG192" s="40">
        <f t="shared" si="132"/>
        <v>0</v>
      </c>
      <c r="BH192" s="40">
        <f t="shared" si="132"/>
        <v>0</v>
      </c>
      <c r="BI192" s="40">
        <f t="shared" si="132"/>
        <v>0</v>
      </c>
      <c r="BJ192" s="40">
        <f t="shared" si="132"/>
        <v>0</v>
      </c>
      <c r="BK192" s="40">
        <f t="shared" si="132"/>
        <v>0</v>
      </c>
      <c r="BL192" s="40">
        <f t="shared" si="132"/>
        <v>0</v>
      </c>
      <c r="BM192" s="40">
        <f t="shared" si="132"/>
        <v>0</v>
      </c>
      <c r="BN192" s="40">
        <f t="shared" si="132"/>
        <v>0</v>
      </c>
      <c r="BO192" s="40">
        <f t="shared" si="132"/>
        <v>0</v>
      </c>
      <c r="BP192" s="40">
        <f t="shared" si="132"/>
        <v>0</v>
      </c>
      <c r="BQ192" s="40">
        <f t="shared" si="132"/>
        <v>0</v>
      </c>
      <c r="BR192" s="40">
        <f t="shared" si="132"/>
        <v>0</v>
      </c>
      <c r="BS192" s="40">
        <f t="shared" si="132"/>
        <v>0</v>
      </c>
      <c r="BT192" s="40">
        <f t="shared" si="132"/>
        <v>0</v>
      </c>
      <c r="BU192" s="40">
        <f t="shared" si="132"/>
        <v>0</v>
      </c>
      <c r="BV192" s="40">
        <f t="shared" si="132"/>
        <v>0</v>
      </c>
      <c r="BW192" s="40">
        <f t="shared" si="132"/>
        <v>0</v>
      </c>
      <c r="BX192" s="40">
        <f t="shared" si="132"/>
        <v>0</v>
      </c>
      <c r="BY192" s="40">
        <f t="shared" si="132"/>
        <v>0</v>
      </c>
      <c r="BZ192" s="40">
        <f t="shared" si="132"/>
        <v>0</v>
      </c>
      <c r="CA192" s="40">
        <f t="shared" si="132"/>
        <v>0</v>
      </c>
      <c r="CB192" s="40">
        <f t="shared" si="132"/>
        <v>0</v>
      </c>
      <c r="CC192" s="40">
        <f t="shared" si="132"/>
        <v>0</v>
      </c>
      <c r="CD192" s="40">
        <f t="shared" si="132"/>
        <v>0</v>
      </c>
      <c r="CE192" s="40">
        <f t="shared" si="132"/>
        <v>0</v>
      </c>
      <c r="CF192" s="40">
        <f t="shared" si="132"/>
        <v>0</v>
      </c>
      <c r="CG192" s="40">
        <f t="shared" si="132"/>
        <v>0</v>
      </c>
      <c r="CH192" s="40">
        <f t="shared" si="132"/>
        <v>0</v>
      </c>
      <c r="CI192" s="40">
        <f t="shared" si="132"/>
        <v>0</v>
      </c>
      <c r="CJ192" s="40">
        <f t="shared" si="132"/>
        <v>0</v>
      </c>
      <c r="CK192" s="40">
        <f t="shared" si="132"/>
        <v>0</v>
      </c>
      <c r="CL192" s="40">
        <f t="shared" si="132"/>
        <v>0</v>
      </c>
      <c r="CM192" s="40">
        <f t="shared" si="132"/>
        <v>0</v>
      </c>
      <c r="CN192" s="40">
        <f t="shared" si="132"/>
        <v>0</v>
      </c>
      <c r="CO192" s="40">
        <f t="shared" si="132"/>
        <v>0</v>
      </c>
      <c r="CP192" s="40">
        <f t="shared" si="132"/>
        <v>0</v>
      </c>
      <c r="CQ192" s="40">
        <f t="shared" si="132"/>
        <v>0</v>
      </c>
      <c r="CR192" s="40">
        <f t="shared" si="132"/>
        <v>0</v>
      </c>
      <c r="CS192" s="40">
        <f t="shared" si="132"/>
        <v>0</v>
      </c>
      <c r="CT192" s="40">
        <f t="shared" si="132"/>
        <v>0</v>
      </c>
      <c r="CU192" s="40">
        <f t="shared" si="132"/>
        <v>0</v>
      </c>
      <c r="CV192" s="40">
        <f t="shared" si="132"/>
        <v>0</v>
      </c>
      <c r="CW192" s="40">
        <f t="shared" si="132"/>
        <v>0</v>
      </c>
      <c r="CX192" s="40">
        <f t="shared" si="132"/>
        <v>0</v>
      </c>
      <c r="CY192" s="40">
        <f t="shared" si="132"/>
        <v>0</v>
      </c>
      <c r="CZ192" s="40">
        <f t="shared" si="132"/>
        <v>0</v>
      </c>
      <c r="DA192" s="40">
        <f t="shared" si="132"/>
        <v>0</v>
      </c>
      <c r="DB192" s="40">
        <f t="shared" si="132"/>
        <v>0</v>
      </c>
      <c r="DC192" s="40">
        <f t="shared" si="132"/>
        <v>0</v>
      </c>
      <c r="DD192" s="40">
        <f t="shared" si="132"/>
        <v>0</v>
      </c>
      <c r="DE192" s="40">
        <f t="shared" si="132"/>
        <v>0</v>
      </c>
      <c r="DF192" s="40">
        <f t="shared" si="132"/>
        <v>0</v>
      </c>
      <c r="DG192" s="40">
        <f t="shared" si="132"/>
        <v>0</v>
      </c>
      <c r="DH192" s="40">
        <f t="shared" si="132"/>
        <v>0</v>
      </c>
      <c r="DI192" s="40">
        <f t="shared" si="132"/>
        <v>0</v>
      </c>
      <c r="DJ192" s="40">
        <f t="shared" si="132"/>
        <v>0</v>
      </c>
    </row>
    <row r="193" spans="2:114" ht="14.25" customHeight="1">
      <c r="B193" s="2" t="s">
        <v>98</v>
      </c>
      <c r="E193" s="31">
        <f t="shared" si="130"/>
        <v>0</v>
      </c>
      <c r="G193" s="40">
        <f t="shared" ref="G193:DJ193" si="133">(G$70*$C$17)+(G$71*$D$17)+(G$72*$D$17)+(G$73*$C$17)</f>
        <v>0</v>
      </c>
      <c r="H193" s="40">
        <f t="shared" si="133"/>
        <v>0</v>
      </c>
      <c r="I193" s="40">
        <f t="shared" si="133"/>
        <v>0</v>
      </c>
      <c r="J193" s="40">
        <f t="shared" si="133"/>
        <v>0</v>
      </c>
      <c r="K193" s="40">
        <f t="shared" si="133"/>
        <v>0</v>
      </c>
      <c r="L193" s="40">
        <f t="shared" si="133"/>
        <v>0</v>
      </c>
      <c r="M193" s="40">
        <f t="shared" si="133"/>
        <v>0</v>
      </c>
      <c r="N193" s="40">
        <f t="shared" si="133"/>
        <v>0</v>
      </c>
      <c r="O193" s="40">
        <f t="shared" si="133"/>
        <v>0</v>
      </c>
      <c r="P193" s="40">
        <f t="shared" si="133"/>
        <v>0</v>
      </c>
      <c r="Q193" s="40">
        <f t="shared" si="133"/>
        <v>0</v>
      </c>
      <c r="R193" s="40">
        <f t="shared" si="133"/>
        <v>0</v>
      </c>
      <c r="S193" s="40">
        <f t="shared" si="133"/>
        <v>0</v>
      </c>
      <c r="T193" s="40">
        <f t="shared" si="133"/>
        <v>0</v>
      </c>
      <c r="U193" s="40">
        <f t="shared" si="133"/>
        <v>0</v>
      </c>
      <c r="V193" s="40">
        <f t="shared" si="133"/>
        <v>0</v>
      </c>
      <c r="W193" s="40">
        <f t="shared" si="133"/>
        <v>0</v>
      </c>
      <c r="X193" s="40">
        <f t="shared" si="133"/>
        <v>0</v>
      </c>
      <c r="Y193" s="40">
        <f t="shared" si="133"/>
        <v>0</v>
      </c>
      <c r="Z193" s="40">
        <f t="shared" si="133"/>
        <v>0</v>
      </c>
      <c r="AA193" s="40">
        <f t="shared" si="133"/>
        <v>0</v>
      </c>
      <c r="AB193" s="40">
        <f t="shared" si="133"/>
        <v>0</v>
      </c>
      <c r="AC193" s="40">
        <f t="shared" si="133"/>
        <v>0</v>
      </c>
      <c r="AD193" s="40">
        <f t="shared" si="133"/>
        <v>0</v>
      </c>
      <c r="AE193" s="40">
        <f t="shared" si="133"/>
        <v>0</v>
      </c>
      <c r="AF193" s="40">
        <f t="shared" si="133"/>
        <v>0</v>
      </c>
      <c r="AG193" s="40">
        <f t="shared" si="133"/>
        <v>0</v>
      </c>
      <c r="AH193" s="40">
        <f t="shared" si="133"/>
        <v>0</v>
      </c>
      <c r="AI193" s="40">
        <f t="shared" si="133"/>
        <v>0</v>
      </c>
      <c r="AJ193" s="40">
        <f t="shared" si="133"/>
        <v>0</v>
      </c>
      <c r="AK193" s="40">
        <f t="shared" si="133"/>
        <v>0</v>
      </c>
      <c r="AL193" s="40">
        <f t="shared" si="133"/>
        <v>0</v>
      </c>
      <c r="AM193" s="40">
        <f t="shared" si="133"/>
        <v>0</v>
      </c>
      <c r="AN193" s="40">
        <f t="shared" si="133"/>
        <v>0</v>
      </c>
      <c r="AO193" s="40">
        <f t="shared" si="133"/>
        <v>0</v>
      </c>
      <c r="AP193" s="40">
        <f t="shared" si="133"/>
        <v>0</v>
      </c>
      <c r="AQ193" s="40">
        <f t="shared" si="133"/>
        <v>0</v>
      </c>
      <c r="AR193" s="40">
        <f t="shared" si="133"/>
        <v>0</v>
      </c>
      <c r="AS193" s="40">
        <f t="shared" si="133"/>
        <v>0</v>
      </c>
      <c r="AT193" s="40">
        <f t="shared" si="133"/>
        <v>0</v>
      </c>
      <c r="AU193" s="40">
        <f t="shared" si="133"/>
        <v>0</v>
      </c>
      <c r="AV193" s="40">
        <f t="shared" si="133"/>
        <v>0</v>
      </c>
      <c r="AW193" s="40">
        <f t="shared" si="133"/>
        <v>0</v>
      </c>
      <c r="AX193" s="40">
        <f t="shared" si="133"/>
        <v>0</v>
      </c>
      <c r="AY193" s="60">
        <f t="shared" si="133"/>
        <v>0</v>
      </c>
      <c r="AZ193" s="40">
        <f t="shared" si="133"/>
        <v>0</v>
      </c>
      <c r="BA193" s="40">
        <f t="shared" si="133"/>
        <v>0</v>
      </c>
      <c r="BB193" s="40">
        <f t="shared" si="133"/>
        <v>0</v>
      </c>
      <c r="BC193" s="40">
        <f t="shared" si="133"/>
        <v>0</v>
      </c>
      <c r="BD193" s="40">
        <f t="shared" si="133"/>
        <v>0</v>
      </c>
      <c r="BE193" s="40">
        <f t="shared" si="133"/>
        <v>0</v>
      </c>
      <c r="BF193" s="40">
        <f t="shared" si="133"/>
        <v>0</v>
      </c>
      <c r="BG193" s="40">
        <f t="shared" si="133"/>
        <v>0</v>
      </c>
      <c r="BH193" s="40">
        <f t="shared" si="133"/>
        <v>0</v>
      </c>
      <c r="BI193" s="40">
        <f t="shared" si="133"/>
        <v>0</v>
      </c>
      <c r="BJ193" s="40">
        <f t="shared" si="133"/>
        <v>0</v>
      </c>
      <c r="BK193" s="40">
        <f t="shared" si="133"/>
        <v>0</v>
      </c>
      <c r="BL193" s="40">
        <f t="shared" si="133"/>
        <v>0</v>
      </c>
      <c r="BM193" s="40">
        <f t="shared" si="133"/>
        <v>0</v>
      </c>
      <c r="BN193" s="40">
        <f t="shared" si="133"/>
        <v>0</v>
      </c>
      <c r="BO193" s="40">
        <f t="shared" si="133"/>
        <v>0</v>
      </c>
      <c r="BP193" s="40">
        <f t="shared" si="133"/>
        <v>0</v>
      </c>
      <c r="BQ193" s="40">
        <f t="shared" si="133"/>
        <v>0</v>
      </c>
      <c r="BR193" s="40">
        <f t="shared" si="133"/>
        <v>0</v>
      </c>
      <c r="BS193" s="40">
        <f t="shared" si="133"/>
        <v>0</v>
      </c>
      <c r="BT193" s="40">
        <f t="shared" si="133"/>
        <v>0</v>
      </c>
      <c r="BU193" s="40">
        <f t="shared" si="133"/>
        <v>0</v>
      </c>
      <c r="BV193" s="40">
        <f t="shared" si="133"/>
        <v>0</v>
      </c>
      <c r="BW193" s="40">
        <f t="shared" si="133"/>
        <v>0</v>
      </c>
      <c r="BX193" s="40">
        <f t="shared" si="133"/>
        <v>0</v>
      </c>
      <c r="BY193" s="40">
        <f t="shared" si="133"/>
        <v>0</v>
      </c>
      <c r="BZ193" s="40">
        <f t="shared" si="133"/>
        <v>0</v>
      </c>
      <c r="CA193" s="40">
        <f t="shared" si="133"/>
        <v>0</v>
      </c>
      <c r="CB193" s="40">
        <f t="shared" si="133"/>
        <v>0</v>
      </c>
      <c r="CC193" s="40">
        <f t="shared" si="133"/>
        <v>0</v>
      </c>
      <c r="CD193" s="40">
        <f t="shared" si="133"/>
        <v>0</v>
      </c>
      <c r="CE193" s="40">
        <f t="shared" si="133"/>
        <v>0</v>
      </c>
      <c r="CF193" s="40">
        <f t="shared" si="133"/>
        <v>0</v>
      </c>
      <c r="CG193" s="40">
        <f t="shared" si="133"/>
        <v>0</v>
      </c>
      <c r="CH193" s="40">
        <f t="shared" si="133"/>
        <v>0</v>
      </c>
      <c r="CI193" s="40">
        <f t="shared" si="133"/>
        <v>0</v>
      </c>
      <c r="CJ193" s="40">
        <f t="shared" si="133"/>
        <v>0</v>
      </c>
      <c r="CK193" s="40">
        <f t="shared" si="133"/>
        <v>0</v>
      </c>
      <c r="CL193" s="40">
        <f t="shared" si="133"/>
        <v>0</v>
      </c>
      <c r="CM193" s="40">
        <f t="shared" si="133"/>
        <v>0</v>
      </c>
      <c r="CN193" s="40">
        <f t="shared" si="133"/>
        <v>0</v>
      </c>
      <c r="CO193" s="40">
        <f t="shared" si="133"/>
        <v>0</v>
      </c>
      <c r="CP193" s="40">
        <f t="shared" si="133"/>
        <v>0</v>
      </c>
      <c r="CQ193" s="40">
        <f t="shared" si="133"/>
        <v>0</v>
      </c>
      <c r="CR193" s="40">
        <f t="shared" si="133"/>
        <v>0</v>
      </c>
      <c r="CS193" s="40">
        <f t="shared" si="133"/>
        <v>0</v>
      </c>
      <c r="CT193" s="40">
        <f t="shared" si="133"/>
        <v>0</v>
      </c>
      <c r="CU193" s="40">
        <f t="shared" si="133"/>
        <v>0</v>
      </c>
      <c r="CV193" s="40">
        <f t="shared" si="133"/>
        <v>0</v>
      </c>
      <c r="CW193" s="40">
        <f t="shared" si="133"/>
        <v>0</v>
      </c>
      <c r="CX193" s="40">
        <f t="shared" si="133"/>
        <v>0</v>
      </c>
      <c r="CY193" s="40">
        <f t="shared" si="133"/>
        <v>0</v>
      </c>
      <c r="CZ193" s="40">
        <f t="shared" si="133"/>
        <v>0</v>
      </c>
      <c r="DA193" s="40">
        <f t="shared" si="133"/>
        <v>0</v>
      </c>
      <c r="DB193" s="40">
        <f t="shared" si="133"/>
        <v>0</v>
      </c>
      <c r="DC193" s="40">
        <f t="shared" si="133"/>
        <v>0</v>
      </c>
      <c r="DD193" s="40">
        <f t="shared" si="133"/>
        <v>0</v>
      </c>
      <c r="DE193" s="40">
        <f t="shared" si="133"/>
        <v>0</v>
      </c>
      <c r="DF193" s="40">
        <f t="shared" si="133"/>
        <v>0</v>
      </c>
      <c r="DG193" s="40">
        <f t="shared" si="133"/>
        <v>0</v>
      </c>
      <c r="DH193" s="40">
        <f t="shared" si="133"/>
        <v>0</v>
      </c>
      <c r="DI193" s="40">
        <f t="shared" si="133"/>
        <v>0</v>
      </c>
      <c r="DJ193" s="40">
        <f t="shared" si="133"/>
        <v>0</v>
      </c>
    </row>
    <row r="194" spans="2:114" ht="14.25" customHeight="1">
      <c r="B194" s="2" t="s">
        <v>88</v>
      </c>
      <c r="E194" s="31">
        <f t="shared" si="130"/>
        <v>0</v>
      </c>
      <c r="G194" s="40">
        <f t="shared" ref="G194:DJ194" si="134">G45</f>
        <v>0</v>
      </c>
      <c r="H194" s="40">
        <f t="shared" si="134"/>
        <v>0</v>
      </c>
      <c r="I194" s="40">
        <f t="shared" si="134"/>
        <v>0</v>
      </c>
      <c r="J194" s="40">
        <f t="shared" si="134"/>
        <v>0</v>
      </c>
      <c r="K194" s="40">
        <f t="shared" si="134"/>
        <v>0</v>
      </c>
      <c r="L194" s="40">
        <f t="shared" si="134"/>
        <v>0</v>
      </c>
      <c r="M194" s="40">
        <f t="shared" si="134"/>
        <v>0</v>
      </c>
      <c r="N194" s="40">
        <f t="shared" si="134"/>
        <v>0</v>
      </c>
      <c r="O194" s="40">
        <f t="shared" si="134"/>
        <v>0</v>
      </c>
      <c r="P194" s="40">
        <f t="shared" si="134"/>
        <v>0</v>
      </c>
      <c r="Q194" s="40">
        <f t="shared" si="134"/>
        <v>0</v>
      </c>
      <c r="R194" s="40">
        <f t="shared" si="134"/>
        <v>0</v>
      </c>
      <c r="S194" s="40">
        <f t="shared" si="134"/>
        <v>0</v>
      </c>
      <c r="T194" s="40">
        <f t="shared" si="134"/>
        <v>0</v>
      </c>
      <c r="U194" s="40">
        <f t="shared" si="134"/>
        <v>0</v>
      </c>
      <c r="V194" s="40">
        <f t="shared" si="134"/>
        <v>0</v>
      </c>
      <c r="W194" s="40">
        <f t="shared" si="134"/>
        <v>0</v>
      </c>
      <c r="X194" s="40">
        <f t="shared" si="134"/>
        <v>0</v>
      </c>
      <c r="Y194" s="40">
        <f t="shared" si="134"/>
        <v>0</v>
      </c>
      <c r="Z194" s="40">
        <f t="shared" si="134"/>
        <v>0</v>
      </c>
      <c r="AA194" s="40">
        <f t="shared" si="134"/>
        <v>0</v>
      </c>
      <c r="AB194" s="40">
        <f t="shared" si="134"/>
        <v>0</v>
      </c>
      <c r="AC194" s="40">
        <f t="shared" si="134"/>
        <v>0</v>
      </c>
      <c r="AD194" s="40">
        <f t="shared" si="134"/>
        <v>0</v>
      </c>
      <c r="AE194" s="40">
        <f t="shared" si="134"/>
        <v>0</v>
      </c>
      <c r="AF194" s="40">
        <f t="shared" si="134"/>
        <v>0</v>
      </c>
      <c r="AG194" s="40">
        <f t="shared" si="134"/>
        <v>0</v>
      </c>
      <c r="AH194" s="40">
        <f t="shared" si="134"/>
        <v>0</v>
      </c>
      <c r="AI194" s="40">
        <f t="shared" si="134"/>
        <v>0</v>
      </c>
      <c r="AJ194" s="40">
        <f t="shared" si="134"/>
        <v>0</v>
      </c>
      <c r="AK194" s="40">
        <f t="shared" si="134"/>
        <v>0</v>
      </c>
      <c r="AL194" s="40">
        <f t="shared" si="134"/>
        <v>0</v>
      </c>
      <c r="AM194" s="40">
        <f t="shared" si="134"/>
        <v>0</v>
      </c>
      <c r="AN194" s="40">
        <f t="shared" si="134"/>
        <v>0</v>
      </c>
      <c r="AO194" s="40">
        <f t="shared" si="134"/>
        <v>0</v>
      </c>
      <c r="AP194" s="40">
        <f t="shared" si="134"/>
        <v>0</v>
      </c>
      <c r="AQ194" s="40">
        <f t="shared" si="134"/>
        <v>0</v>
      </c>
      <c r="AR194" s="40">
        <f t="shared" si="134"/>
        <v>0</v>
      </c>
      <c r="AS194" s="40">
        <f t="shared" si="134"/>
        <v>0</v>
      </c>
      <c r="AT194" s="40">
        <f t="shared" si="134"/>
        <v>0</v>
      </c>
      <c r="AU194" s="40">
        <f t="shared" si="134"/>
        <v>0</v>
      </c>
      <c r="AV194" s="40">
        <f t="shared" si="134"/>
        <v>0</v>
      </c>
      <c r="AW194" s="40">
        <f t="shared" si="134"/>
        <v>0</v>
      </c>
      <c r="AX194" s="40">
        <f t="shared" si="134"/>
        <v>0</v>
      </c>
      <c r="AY194" s="60">
        <f t="shared" si="134"/>
        <v>0</v>
      </c>
      <c r="AZ194" s="40">
        <f t="shared" si="134"/>
        <v>0</v>
      </c>
      <c r="BA194" s="40">
        <f t="shared" si="134"/>
        <v>0</v>
      </c>
      <c r="BB194" s="40">
        <f t="shared" si="134"/>
        <v>0</v>
      </c>
      <c r="BC194" s="40">
        <f t="shared" si="134"/>
        <v>0</v>
      </c>
      <c r="BD194" s="40">
        <f t="shared" si="134"/>
        <v>0</v>
      </c>
      <c r="BE194" s="40">
        <f t="shared" si="134"/>
        <v>0</v>
      </c>
      <c r="BF194" s="40">
        <f t="shared" si="134"/>
        <v>0</v>
      </c>
      <c r="BG194" s="40">
        <f t="shared" si="134"/>
        <v>0</v>
      </c>
      <c r="BH194" s="40">
        <f t="shared" si="134"/>
        <v>0</v>
      </c>
      <c r="BI194" s="40">
        <f t="shared" si="134"/>
        <v>0</v>
      </c>
      <c r="BJ194" s="40">
        <f t="shared" si="134"/>
        <v>0</v>
      </c>
      <c r="BK194" s="40">
        <f t="shared" si="134"/>
        <v>0</v>
      </c>
      <c r="BL194" s="40">
        <f t="shared" si="134"/>
        <v>0</v>
      </c>
      <c r="BM194" s="40">
        <f t="shared" si="134"/>
        <v>0</v>
      </c>
      <c r="BN194" s="40">
        <f t="shared" si="134"/>
        <v>0</v>
      </c>
      <c r="BO194" s="40">
        <f t="shared" si="134"/>
        <v>0</v>
      </c>
      <c r="BP194" s="40">
        <f t="shared" si="134"/>
        <v>0</v>
      </c>
      <c r="BQ194" s="40">
        <f t="shared" si="134"/>
        <v>0</v>
      </c>
      <c r="BR194" s="40">
        <f t="shared" si="134"/>
        <v>0</v>
      </c>
      <c r="BS194" s="40">
        <f t="shared" si="134"/>
        <v>0</v>
      </c>
      <c r="BT194" s="40">
        <f t="shared" si="134"/>
        <v>0</v>
      </c>
      <c r="BU194" s="40">
        <f t="shared" si="134"/>
        <v>0</v>
      </c>
      <c r="BV194" s="40">
        <f t="shared" si="134"/>
        <v>0</v>
      </c>
      <c r="BW194" s="40">
        <f t="shared" si="134"/>
        <v>0</v>
      </c>
      <c r="BX194" s="40">
        <f t="shared" si="134"/>
        <v>0</v>
      </c>
      <c r="BY194" s="40">
        <f t="shared" si="134"/>
        <v>0</v>
      </c>
      <c r="BZ194" s="40">
        <f t="shared" si="134"/>
        <v>0</v>
      </c>
      <c r="CA194" s="40">
        <f t="shared" si="134"/>
        <v>0</v>
      </c>
      <c r="CB194" s="40">
        <f t="shared" si="134"/>
        <v>0</v>
      </c>
      <c r="CC194" s="40">
        <f t="shared" si="134"/>
        <v>0</v>
      </c>
      <c r="CD194" s="40">
        <f t="shared" si="134"/>
        <v>0</v>
      </c>
      <c r="CE194" s="40">
        <f t="shared" si="134"/>
        <v>0</v>
      </c>
      <c r="CF194" s="40">
        <f t="shared" si="134"/>
        <v>0</v>
      </c>
      <c r="CG194" s="40">
        <f t="shared" si="134"/>
        <v>0</v>
      </c>
      <c r="CH194" s="40">
        <f t="shared" si="134"/>
        <v>0</v>
      </c>
      <c r="CI194" s="40">
        <f t="shared" si="134"/>
        <v>0</v>
      </c>
      <c r="CJ194" s="40">
        <f t="shared" si="134"/>
        <v>0</v>
      </c>
      <c r="CK194" s="40">
        <f t="shared" si="134"/>
        <v>0</v>
      </c>
      <c r="CL194" s="40">
        <f t="shared" si="134"/>
        <v>0</v>
      </c>
      <c r="CM194" s="40">
        <f t="shared" si="134"/>
        <v>0</v>
      </c>
      <c r="CN194" s="40">
        <f t="shared" si="134"/>
        <v>0</v>
      </c>
      <c r="CO194" s="40">
        <f t="shared" si="134"/>
        <v>0</v>
      </c>
      <c r="CP194" s="40">
        <f t="shared" si="134"/>
        <v>0</v>
      </c>
      <c r="CQ194" s="40">
        <f t="shared" si="134"/>
        <v>0</v>
      </c>
      <c r="CR194" s="40">
        <f t="shared" si="134"/>
        <v>0</v>
      </c>
      <c r="CS194" s="40">
        <f t="shared" si="134"/>
        <v>0</v>
      </c>
      <c r="CT194" s="40">
        <f t="shared" si="134"/>
        <v>0</v>
      </c>
      <c r="CU194" s="40">
        <f t="shared" si="134"/>
        <v>0</v>
      </c>
      <c r="CV194" s="40">
        <f t="shared" si="134"/>
        <v>0</v>
      </c>
      <c r="CW194" s="40">
        <f t="shared" si="134"/>
        <v>0</v>
      </c>
      <c r="CX194" s="40">
        <f t="shared" si="134"/>
        <v>0</v>
      </c>
      <c r="CY194" s="40">
        <f t="shared" si="134"/>
        <v>0</v>
      </c>
      <c r="CZ194" s="40">
        <f t="shared" si="134"/>
        <v>0</v>
      </c>
      <c r="DA194" s="40">
        <f t="shared" si="134"/>
        <v>0</v>
      </c>
      <c r="DB194" s="40">
        <f t="shared" si="134"/>
        <v>0</v>
      </c>
      <c r="DC194" s="40">
        <f t="shared" si="134"/>
        <v>0</v>
      </c>
      <c r="DD194" s="40">
        <f t="shared" si="134"/>
        <v>0</v>
      </c>
      <c r="DE194" s="40">
        <f t="shared" si="134"/>
        <v>0</v>
      </c>
      <c r="DF194" s="40">
        <f t="shared" si="134"/>
        <v>0</v>
      </c>
      <c r="DG194" s="40">
        <f t="shared" si="134"/>
        <v>0</v>
      </c>
      <c r="DH194" s="40">
        <f t="shared" si="134"/>
        <v>0</v>
      </c>
      <c r="DI194" s="40">
        <f t="shared" si="134"/>
        <v>0</v>
      </c>
      <c r="DJ194" s="40">
        <f t="shared" si="134"/>
        <v>0</v>
      </c>
    </row>
    <row r="195" spans="2:114" ht="14.25" customHeight="1">
      <c r="E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c r="CH195" s="29"/>
      <c r="CI195" s="29"/>
      <c r="CJ195" s="29"/>
      <c r="CK195" s="29"/>
      <c r="CL195" s="29"/>
      <c r="CM195" s="29"/>
      <c r="CN195" s="29"/>
      <c r="CO195" s="29"/>
      <c r="CP195" s="29"/>
      <c r="CQ195" s="29"/>
      <c r="CR195" s="29"/>
      <c r="CS195" s="29"/>
      <c r="CT195" s="29"/>
      <c r="CU195" s="29"/>
      <c r="CV195" s="29"/>
      <c r="CW195" s="29"/>
      <c r="CX195" s="29"/>
      <c r="CY195" s="29"/>
      <c r="CZ195" s="29"/>
      <c r="DA195" s="29"/>
      <c r="DB195" s="29"/>
      <c r="DC195" s="29"/>
      <c r="DD195" s="29"/>
      <c r="DE195" s="29"/>
      <c r="DF195" s="29"/>
      <c r="DG195" s="29"/>
      <c r="DH195" s="29"/>
      <c r="DI195" s="29"/>
      <c r="DJ195" s="29"/>
    </row>
    <row r="196" spans="2:114" ht="14.25" customHeight="1">
      <c r="B196" s="1" t="s">
        <v>89</v>
      </c>
      <c r="E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row>
    <row r="197" spans="2:114" ht="14.25" customHeight="1">
      <c r="E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c r="CH197" s="29"/>
      <c r="CI197" s="29"/>
      <c r="CJ197" s="29"/>
      <c r="CK197" s="29"/>
      <c r="CL197" s="29"/>
      <c r="CM197" s="29"/>
      <c r="CN197" s="29"/>
      <c r="CO197" s="29"/>
      <c r="CP197" s="29"/>
      <c r="CQ197" s="29"/>
      <c r="CR197" s="29"/>
      <c r="CS197" s="29"/>
      <c r="CT197" s="29"/>
      <c r="CU197" s="29"/>
      <c r="CV197" s="29"/>
      <c r="CW197" s="29"/>
      <c r="CX197" s="29"/>
      <c r="CY197" s="29"/>
      <c r="CZ197" s="29"/>
      <c r="DA197" s="29"/>
      <c r="DB197" s="29"/>
      <c r="DC197" s="29"/>
      <c r="DD197" s="29"/>
      <c r="DE197" s="29"/>
      <c r="DF197" s="29"/>
      <c r="DG197" s="29"/>
      <c r="DH197" s="29"/>
      <c r="DI197" s="29"/>
      <c r="DJ197" s="29"/>
    </row>
    <row r="198" spans="2:114" ht="14.25" customHeight="1">
      <c r="B198" s="2" t="s">
        <v>99</v>
      </c>
      <c r="E198" s="29">
        <f t="shared" ref="E198:E200" si="135">SUM(G198:DJ198)</f>
        <v>0</v>
      </c>
      <c r="F198" s="1"/>
      <c r="G198" s="40">
        <f t="shared" ref="G198:DJ198" si="136">SUM(G192:G193)</f>
        <v>0</v>
      </c>
      <c r="H198" s="40">
        <f t="shared" si="136"/>
        <v>0</v>
      </c>
      <c r="I198" s="40">
        <f t="shared" si="136"/>
        <v>0</v>
      </c>
      <c r="J198" s="40">
        <f t="shared" si="136"/>
        <v>0</v>
      </c>
      <c r="K198" s="40">
        <f t="shared" si="136"/>
        <v>0</v>
      </c>
      <c r="L198" s="40">
        <f t="shared" si="136"/>
        <v>0</v>
      </c>
      <c r="M198" s="40">
        <f t="shared" si="136"/>
        <v>0</v>
      </c>
      <c r="N198" s="40">
        <f t="shared" si="136"/>
        <v>0</v>
      </c>
      <c r="O198" s="40">
        <f t="shared" si="136"/>
        <v>0</v>
      </c>
      <c r="P198" s="40">
        <f t="shared" si="136"/>
        <v>0</v>
      </c>
      <c r="Q198" s="40">
        <f t="shared" si="136"/>
        <v>0</v>
      </c>
      <c r="R198" s="40">
        <f t="shared" si="136"/>
        <v>0</v>
      </c>
      <c r="S198" s="40">
        <f t="shared" si="136"/>
        <v>0</v>
      </c>
      <c r="T198" s="40">
        <f t="shared" si="136"/>
        <v>0</v>
      </c>
      <c r="U198" s="40">
        <f t="shared" si="136"/>
        <v>0</v>
      </c>
      <c r="V198" s="40">
        <f t="shared" si="136"/>
        <v>0</v>
      </c>
      <c r="W198" s="40">
        <f t="shared" si="136"/>
        <v>0</v>
      </c>
      <c r="X198" s="40">
        <f t="shared" si="136"/>
        <v>0</v>
      </c>
      <c r="Y198" s="40">
        <f t="shared" si="136"/>
        <v>0</v>
      </c>
      <c r="Z198" s="40">
        <f t="shared" si="136"/>
        <v>0</v>
      </c>
      <c r="AA198" s="40">
        <f t="shared" si="136"/>
        <v>0</v>
      </c>
      <c r="AB198" s="40">
        <f t="shared" si="136"/>
        <v>0</v>
      </c>
      <c r="AC198" s="40">
        <f t="shared" si="136"/>
        <v>0</v>
      </c>
      <c r="AD198" s="40">
        <f t="shared" si="136"/>
        <v>0</v>
      </c>
      <c r="AE198" s="40">
        <f t="shared" si="136"/>
        <v>0</v>
      </c>
      <c r="AF198" s="40">
        <f t="shared" si="136"/>
        <v>0</v>
      </c>
      <c r="AG198" s="40">
        <f t="shared" si="136"/>
        <v>0</v>
      </c>
      <c r="AH198" s="40">
        <f t="shared" si="136"/>
        <v>0</v>
      </c>
      <c r="AI198" s="40">
        <f t="shared" si="136"/>
        <v>0</v>
      </c>
      <c r="AJ198" s="40">
        <f t="shared" si="136"/>
        <v>0</v>
      </c>
      <c r="AK198" s="40">
        <f t="shared" si="136"/>
        <v>0</v>
      </c>
      <c r="AL198" s="40">
        <f t="shared" si="136"/>
        <v>0</v>
      </c>
      <c r="AM198" s="40">
        <f t="shared" si="136"/>
        <v>0</v>
      </c>
      <c r="AN198" s="40">
        <f t="shared" si="136"/>
        <v>0</v>
      </c>
      <c r="AO198" s="40">
        <f t="shared" si="136"/>
        <v>0</v>
      </c>
      <c r="AP198" s="40">
        <f t="shared" si="136"/>
        <v>0</v>
      </c>
      <c r="AQ198" s="40">
        <f t="shared" si="136"/>
        <v>0</v>
      </c>
      <c r="AR198" s="40">
        <f t="shared" si="136"/>
        <v>0</v>
      </c>
      <c r="AS198" s="40">
        <f t="shared" si="136"/>
        <v>0</v>
      </c>
      <c r="AT198" s="40">
        <f t="shared" si="136"/>
        <v>0</v>
      </c>
      <c r="AU198" s="40">
        <f t="shared" si="136"/>
        <v>0</v>
      </c>
      <c r="AV198" s="40">
        <f t="shared" si="136"/>
        <v>0</v>
      </c>
      <c r="AW198" s="40">
        <f t="shared" si="136"/>
        <v>0</v>
      </c>
      <c r="AX198" s="40">
        <f t="shared" si="136"/>
        <v>0</v>
      </c>
      <c r="AY198" s="60">
        <f t="shared" si="136"/>
        <v>0</v>
      </c>
      <c r="AZ198" s="40">
        <f t="shared" si="136"/>
        <v>0</v>
      </c>
      <c r="BA198" s="40">
        <f t="shared" si="136"/>
        <v>0</v>
      </c>
      <c r="BB198" s="40">
        <f t="shared" si="136"/>
        <v>0</v>
      </c>
      <c r="BC198" s="40">
        <f t="shared" si="136"/>
        <v>0</v>
      </c>
      <c r="BD198" s="40">
        <f t="shared" si="136"/>
        <v>0</v>
      </c>
      <c r="BE198" s="40">
        <f t="shared" si="136"/>
        <v>0</v>
      </c>
      <c r="BF198" s="40">
        <f t="shared" si="136"/>
        <v>0</v>
      </c>
      <c r="BG198" s="40">
        <f t="shared" si="136"/>
        <v>0</v>
      </c>
      <c r="BH198" s="40">
        <f t="shared" si="136"/>
        <v>0</v>
      </c>
      <c r="BI198" s="40">
        <f t="shared" si="136"/>
        <v>0</v>
      </c>
      <c r="BJ198" s="40">
        <f t="shared" si="136"/>
        <v>0</v>
      </c>
      <c r="BK198" s="40">
        <f t="shared" si="136"/>
        <v>0</v>
      </c>
      <c r="BL198" s="40">
        <f t="shared" si="136"/>
        <v>0</v>
      </c>
      <c r="BM198" s="40">
        <f t="shared" si="136"/>
        <v>0</v>
      </c>
      <c r="BN198" s="40">
        <f t="shared" si="136"/>
        <v>0</v>
      </c>
      <c r="BO198" s="40">
        <f t="shared" si="136"/>
        <v>0</v>
      </c>
      <c r="BP198" s="40">
        <f t="shared" si="136"/>
        <v>0</v>
      </c>
      <c r="BQ198" s="40">
        <f t="shared" si="136"/>
        <v>0</v>
      </c>
      <c r="BR198" s="40">
        <f t="shared" si="136"/>
        <v>0</v>
      </c>
      <c r="BS198" s="40">
        <f t="shared" si="136"/>
        <v>0</v>
      </c>
      <c r="BT198" s="40">
        <f t="shared" si="136"/>
        <v>0</v>
      </c>
      <c r="BU198" s="40">
        <f t="shared" si="136"/>
        <v>0</v>
      </c>
      <c r="BV198" s="40">
        <f t="shared" si="136"/>
        <v>0</v>
      </c>
      <c r="BW198" s="40">
        <f t="shared" si="136"/>
        <v>0</v>
      </c>
      <c r="BX198" s="40">
        <f t="shared" si="136"/>
        <v>0</v>
      </c>
      <c r="BY198" s="40">
        <f t="shared" si="136"/>
        <v>0</v>
      </c>
      <c r="BZ198" s="40">
        <f t="shared" si="136"/>
        <v>0</v>
      </c>
      <c r="CA198" s="40">
        <f t="shared" si="136"/>
        <v>0</v>
      </c>
      <c r="CB198" s="40">
        <f t="shared" si="136"/>
        <v>0</v>
      </c>
      <c r="CC198" s="40">
        <f t="shared" si="136"/>
        <v>0</v>
      </c>
      <c r="CD198" s="40">
        <f t="shared" si="136"/>
        <v>0</v>
      </c>
      <c r="CE198" s="40">
        <f t="shared" si="136"/>
        <v>0</v>
      </c>
      <c r="CF198" s="40">
        <f t="shared" si="136"/>
        <v>0</v>
      </c>
      <c r="CG198" s="40">
        <f t="shared" si="136"/>
        <v>0</v>
      </c>
      <c r="CH198" s="40">
        <f t="shared" si="136"/>
        <v>0</v>
      </c>
      <c r="CI198" s="40">
        <f t="shared" si="136"/>
        <v>0</v>
      </c>
      <c r="CJ198" s="40">
        <f t="shared" si="136"/>
        <v>0</v>
      </c>
      <c r="CK198" s="40">
        <f t="shared" si="136"/>
        <v>0</v>
      </c>
      <c r="CL198" s="40">
        <f t="shared" si="136"/>
        <v>0</v>
      </c>
      <c r="CM198" s="40">
        <f t="shared" si="136"/>
        <v>0</v>
      </c>
      <c r="CN198" s="40">
        <f t="shared" si="136"/>
        <v>0</v>
      </c>
      <c r="CO198" s="40">
        <f t="shared" si="136"/>
        <v>0</v>
      </c>
      <c r="CP198" s="40">
        <f t="shared" si="136"/>
        <v>0</v>
      </c>
      <c r="CQ198" s="40">
        <f t="shared" si="136"/>
        <v>0</v>
      </c>
      <c r="CR198" s="40">
        <f t="shared" si="136"/>
        <v>0</v>
      </c>
      <c r="CS198" s="40">
        <f t="shared" si="136"/>
        <v>0</v>
      </c>
      <c r="CT198" s="40">
        <f t="shared" si="136"/>
        <v>0</v>
      </c>
      <c r="CU198" s="40">
        <f t="shared" si="136"/>
        <v>0</v>
      </c>
      <c r="CV198" s="40">
        <f t="shared" si="136"/>
        <v>0</v>
      </c>
      <c r="CW198" s="40">
        <f t="shared" si="136"/>
        <v>0</v>
      </c>
      <c r="CX198" s="40">
        <f t="shared" si="136"/>
        <v>0</v>
      </c>
      <c r="CY198" s="40">
        <f t="shared" si="136"/>
        <v>0</v>
      </c>
      <c r="CZ198" s="40">
        <f t="shared" si="136"/>
        <v>0</v>
      </c>
      <c r="DA198" s="40">
        <f t="shared" si="136"/>
        <v>0</v>
      </c>
      <c r="DB198" s="40">
        <f t="shared" si="136"/>
        <v>0</v>
      </c>
      <c r="DC198" s="40">
        <f t="shared" si="136"/>
        <v>0</v>
      </c>
      <c r="DD198" s="40">
        <f t="shared" si="136"/>
        <v>0</v>
      </c>
      <c r="DE198" s="40">
        <f t="shared" si="136"/>
        <v>0</v>
      </c>
      <c r="DF198" s="40">
        <f t="shared" si="136"/>
        <v>0</v>
      </c>
      <c r="DG198" s="40">
        <f t="shared" si="136"/>
        <v>0</v>
      </c>
      <c r="DH198" s="40">
        <f t="shared" si="136"/>
        <v>0</v>
      </c>
      <c r="DI198" s="40">
        <f t="shared" si="136"/>
        <v>0</v>
      </c>
      <c r="DJ198" s="40">
        <f t="shared" si="136"/>
        <v>0</v>
      </c>
    </row>
    <row r="199" spans="2:114" ht="14.25" customHeight="1">
      <c r="B199" s="2" t="s">
        <v>100</v>
      </c>
      <c r="E199" s="31">
        <f t="shared" si="135"/>
        <v>0</v>
      </c>
      <c r="F199" s="1"/>
      <c r="G199" s="32">
        <f t="shared" ref="G199:DJ199" si="137">SUM(G191,G198)</f>
        <v>0</v>
      </c>
      <c r="H199" s="32">
        <f t="shared" si="137"/>
        <v>0</v>
      </c>
      <c r="I199" s="32">
        <f t="shared" si="137"/>
        <v>0</v>
      </c>
      <c r="J199" s="32">
        <f t="shared" si="137"/>
        <v>0</v>
      </c>
      <c r="K199" s="32">
        <f t="shared" si="137"/>
        <v>0</v>
      </c>
      <c r="L199" s="32">
        <f t="shared" si="137"/>
        <v>0</v>
      </c>
      <c r="M199" s="32">
        <f t="shared" si="137"/>
        <v>0</v>
      </c>
      <c r="N199" s="32">
        <f t="shared" si="137"/>
        <v>0</v>
      </c>
      <c r="O199" s="32">
        <f t="shared" si="137"/>
        <v>0</v>
      </c>
      <c r="P199" s="32">
        <f t="shared" si="137"/>
        <v>0</v>
      </c>
      <c r="Q199" s="32">
        <f t="shared" si="137"/>
        <v>0</v>
      </c>
      <c r="R199" s="32">
        <f t="shared" si="137"/>
        <v>0</v>
      </c>
      <c r="S199" s="32">
        <f t="shared" si="137"/>
        <v>0</v>
      </c>
      <c r="T199" s="32">
        <f t="shared" si="137"/>
        <v>0</v>
      </c>
      <c r="U199" s="32">
        <f t="shared" si="137"/>
        <v>0</v>
      </c>
      <c r="V199" s="32">
        <f t="shared" si="137"/>
        <v>0</v>
      </c>
      <c r="W199" s="32">
        <f t="shared" si="137"/>
        <v>0</v>
      </c>
      <c r="X199" s="32">
        <f t="shared" si="137"/>
        <v>0</v>
      </c>
      <c r="Y199" s="32">
        <f t="shared" si="137"/>
        <v>0</v>
      </c>
      <c r="Z199" s="32">
        <f t="shared" si="137"/>
        <v>0</v>
      </c>
      <c r="AA199" s="32">
        <f t="shared" si="137"/>
        <v>0</v>
      </c>
      <c r="AB199" s="32">
        <f t="shared" si="137"/>
        <v>0</v>
      </c>
      <c r="AC199" s="32">
        <f t="shared" si="137"/>
        <v>0</v>
      </c>
      <c r="AD199" s="32">
        <f t="shared" si="137"/>
        <v>0</v>
      </c>
      <c r="AE199" s="32">
        <f t="shared" si="137"/>
        <v>0</v>
      </c>
      <c r="AF199" s="32">
        <f t="shared" si="137"/>
        <v>0</v>
      </c>
      <c r="AG199" s="32">
        <f t="shared" si="137"/>
        <v>0</v>
      </c>
      <c r="AH199" s="32">
        <f t="shared" si="137"/>
        <v>0</v>
      </c>
      <c r="AI199" s="32">
        <f t="shared" si="137"/>
        <v>0</v>
      </c>
      <c r="AJ199" s="32">
        <f t="shared" si="137"/>
        <v>0</v>
      </c>
      <c r="AK199" s="32">
        <f t="shared" si="137"/>
        <v>0</v>
      </c>
      <c r="AL199" s="32">
        <f t="shared" si="137"/>
        <v>0</v>
      </c>
      <c r="AM199" s="32">
        <f t="shared" si="137"/>
        <v>0</v>
      </c>
      <c r="AN199" s="32">
        <f t="shared" si="137"/>
        <v>0</v>
      </c>
      <c r="AO199" s="32">
        <f t="shared" si="137"/>
        <v>0</v>
      </c>
      <c r="AP199" s="32">
        <f t="shared" si="137"/>
        <v>0</v>
      </c>
      <c r="AQ199" s="32">
        <f t="shared" si="137"/>
        <v>0</v>
      </c>
      <c r="AR199" s="32">
        <f t="shared" si="137"/>
        <v>0</v>
      </c>
      <c r="AS199" s="32">
        <f t="shared" si="137"/>
        <v>0</v>
      </c>
      <c r="AT199" s="32">
        <f t="shared" si="137"/>
        <v>0</v>
      </c>
      <c r="AU199" s="32">
        <f t="shared" si="137"/>
        <v>0</v>
      </c>
      <c r="AV199" s="32">
        <f t="shared" si="137"/>
        <v>0</v>
      </c>
      <c r="AW199" s="32">
        <f t="shared" si="137"/>
        <v>0</v>
      </c>
      <c r="AX199" s="32">
        <f t="shared" si="137"/>
        <v>0</v>
      </c>
      <c r="AY199" s="56">
        <f t="shared" si="137"/>
        <v>0</v>
      </c>
      <c r="AZ199" s="32">
        <f t="shared" si="137"/>
        <v>0</v>
      </c>
      <c r="BA199" s="32">
        <f t="shared" si="137"/>
        <v>0</v>
      </c>
      <c r="BB199" s="32">
        <f t="shared" si="137"/>
        <v>0</v>
      </c>
      <c r="BC199" s="32">
        <f t="shared" si="137"/>
        <v>0</v>
      </c>
      <c r="BD199" s="32">
        <f t="shared" si="137"/>
        <v>0</v>
      </c>
      <c r="BE199" s="32">
        <f t="shared" si="137"/>
        <v>0</v>
      </c>
      <c r="BF199" s="32">
        <f t="shared" si="137"/>
        <v>0</v>
      </c>
      <c r="BG199" s="32">
        <f t="shared" si="137"/>
        <v>0</v>
      </c>
      <c r="BH199" s="32">
        <f t="shared" si="137"/>
        <v>0</v>
      </c>
      <c r="BI199" s="32">
        <f t="shared" si="137"/>
        <v>0</v>
      </c>
      <c r="BJ199" s="32">
        <f t="shared" si="137"/>
        <v>0</v>
      </c>
      <c r="BK199" s="32">
        <f t="shared" si="137"/>
        <v>0</v>
      </c>
      <c r="BL199" s="32">
        <f t="shared" si="137"/>
        <v>0</v>
      </c>
      <c r="BM199" s="32">
        <f t="shared" si="137"/>
        <v>0</v>
      </c>
      <c r="BN199" s="32">
        <f t="shared" si="137"/>
        <v>0</v>
      </c>
      <c r="BO199" s="32">
        <f t="shared" si="137"/>
        <v>0</v>
      </c>
      <c r="BP199" s="32">
        <f t="shared" si="137"/>
        <v>0</v>
      </c>
      <c r="BQ199" s="32">
        <f t="shared" si="137"/>
        <v>0</v>
      </c>
      <c r="BR199" s="32">
        <f t="shared" si="137"/>
        <v>0</v>
      </c>
      <c r="BS199" s="32">
        <f t="shared" si="137"/>
        <v>0</v>
      </c>
      <c r="BT199" s="32">
        <f t="shared" si="137"/>
        <v>0</v>
      </c>
      <c r="BU199" s="32">
        <f t="shared" si="137"/>
        <v>0</v>
      </c>
      <c r="BV199" s="32">
        <f t="shared" si="137"/>
        <v>0</v>
      </c>
      <c r="BW199" s="32">
        <f t="shared" si="137"/>
        <v>0</v>
      </c>
      <c r="BX199" s="32">
        <f t="shared" si="137"/>
        <v>0</v>
      </c>
      <c r="BY199" s="32">
        <f t="shared" si="137"/>
        <v>0</v>
      </c>
      <c r="BZ199" s="32">
        <f t="shared" si="137"/>
        <v>0</v>
      </c>
      <c r="CA199" s="32">
        <f t="shared" si="137"/>
        <v>0</v>
      </c>
      <c r="CB199" s="32">
        <f t="shared" si="137"/>
        <v>0</v>
      </c>
      <c r="CC199" s="32">
        <f t="shared" si="137"/>
        <v>0</v>
      </c>
      <c r="CD199" s="32">
        <f t="shared" si="137"/>
        <v>0</v>
      </c>
      <c r="CE199" s="32">
        <f t="shared" si="137"/>
        <v>0</v>
      </c>
      <c r="CF199" s="32">
        <f t="shared" si="137"/>
        <v>0</v>
      </c>
      <c r="CG199" s="32">
        <f t="shared" si="137"/>
        <v>0</v>
      </c>
      <c r="CH199" s="32">
        <f t="shared" si="137"/>
        <v>0</v>
      </c>
      <c r="CI199" s="32">
        <f t="shared" si="137"/>
        <v>0</v>
      </c>
      <c r="CJ199" s="32">
        <f t="shared" si="137"/>
        <v>0</v>
      </c>
      <c r="CK199" s="32">
        <f t="shared" si="137"/>
        <v>0</v>
      </c>
      <c r="CL199" s="32">
        <f t="shared" si="137"/>
        <v>0</v>
      </c>
      <c r="CM199" s="32">
        <f t="shared" si="137"/>
        <v>0</v>
      </c>
      <c r="CN199" s="32">
        <f t="shared" si="137"/>
        <v>0</v>
      </c>
      <c r="CO199" s="32">
        <f t="shared" si="137"/>
        <v>0</v>
      </c>
      <c r="CP199" s="32">
        <f t="shared" si="137"/>
        <v>0</v>
      </c>
      <c r="CQ199" s="32">
        <f t="shared" si="137"/>
        <v>0</v>
      </c>
      <c r="CR199" s="32">
        <f t="shared" si="137"/>
        <v>0</v>
      </c>
      <c r="CS199" s="32">
        <f t="shared" si="137"/>
        <v>0</v>
      </c>
      <c r="CT199" s="32">
        <f t="shared" si="137"/>
        <v>0</v>
      </c>
      <c r="CU199" s="32">
        <f t="shared" si="137"/>
        <v>0</v>
      </c>
      <c r="CV199" s="32">
        <f t="shared" si="137"/>
        <v>0</v>
      </c>
      <c r="CW199" s="32">
        <f t="shared" si="137"/>
        <v>0</v>
      </c>
      <c r="CX199" s="32">
        <f t="shared" si="137"/>
        <v>0</v>
      </c>
      <c r="CY199" s="32">
        <f t="shared" si="137"/>
        <v>0</v>
      </c>
      <c r="CZ199" s="32">
        <f t="shared" si="137"/>
        <v>0</v>
      </c>
      <c r="DA199" s="32">
        <f t="shared" si="137"/>
        <v>0</v>
      </c>
      <c r="DB199" s="32">
        <f t="shared" si="137"/>
        <v>0</v>
      </c>
      <c r="DC199" s="32">
        <f t="shared" si="137"/>
        <v>0</v>
      </c>
      <c r="DD199" s="32">
        <f t="shared" si="137"/>
        <v>0</v>
      </c>
      <c r="DE199" s="32">
        <f t="shared" si="137"/>
        <v>0</v>
      </c>
      <c r="DF199" s="32">
        <f t="shared" si="137"/>
        <v>0</v>
      </c>
      <c r="DG199" s="32">
        <f t="shared" si="137"/>
        <v>0</v>
      </c>
      <c r="DH199" s="32">
        <f t="shared" si="137"/>
        <v>0</v>
      </c>
      <c r="DI199" s="32">
        <f t="shared" si="137"/>
        <v>0</v>
      </c>
      <c r="DJ199" s="32">
        <f t="shared" si="137"/>
        <v>0</v>
      </c>
    </row>
    <row r="200" spans="2:114" ht="14.25" customHeight="1">
      <c r="B200" s="2" t="s">
        <v>101</v>
      </c>
      <c r="E200" s="29">
        <f t="shared" si="135"/>
        <v>0</v>
      </c>
      <c r="G200" s="40">
        <f t="shared" ref="G200:DJ200" si="138">IF(G$3&lt;$C$9,G199,0)</f>
        <v>0</v>
      </c>
      <c r="H200" s="40">
        <f t="shared" si="138"/>
        <v>0</v>
      </c>
      <c r="I200" s="40">
        <f t="shared" si="138"/>
        <v>0</v>
      </c>
      <c r="J200" s="40">
        <f t="shared" si="138"/>
        <v>0</v>
      </c>
      <c r="K200" s="40">
        <f t="shared" si="138"/>
        <v>0</v>
      </c>
      <c r="L200" s="40">
        <f t="shared" si="138"/>
        <v>0</v>
      </c>
      <c r="M200" s="40">
        <f t="shared" si="138"/>
        <v>0</v>
      </c>
      <c r="N200" s="40">
        <f t="shared" si="138"/>
        <v>0</v>
      </c>
      <c r="O200" s="40">
        <f t="shared" si="138"/>
        <v>0</v>
      </c>
      <c r="P200" s="40">
        <f t="shared" si="138"/>
        <v>0</v>
      </c>
      <c r="Q200" s="40">
        <f t="shared" si="138"/>
        <v>0</v>
      </c>
      <c r="R200" s="40">
        <f t="shared" si="138"/>
        <v>0</v>
      </c>
      <c r="S200" s="40">
        <f t="shared" si="138"/>
        <v>0</v>
      </c>
      <c r="T200" s="40">
        <f t="shared" si="138"/>
        <v>0</v>
      </c>
      <c r="U200" s="40">
        <f t="shared" si="138"/>
        <v>0</v>
      </c>
      <c r="V200" s="40">
        <f t="shared" si="138"/>
        <v>0</v>
      </c>
      <c r="W200" s="40">
        <f t="shared" si="138"/>
        <v>0</v>
      </c>
      <c r="X200" s="40">
        <f t="shared" si="138"/>
        <v>0</v>
      </c>
      <c r="Y200" s="40">
        <f t="shared" si="138"/>
        <v>0</v>
      </c>
      <c r="Z200" s="40">
        <f t="shared" si="138"/>
        <v>0</v>
      </c>
      <c r="AA200" s="40">
        <f t="shared" si="138"/>
        <v>0</v>
      </c>
      <c r="AB200" s="40">
        <f t="shared" si="138"/>
        <v>0</v>
      </c>
      <c r="AC200" s="40">
        <f t="shared" si="138"/>
        <v>0</v>
      </c>
      <c r="AD200" s="40">
        <f t="shared" si="138"/>
        <v>0</v>
      </c>
      <c r="AE200" s="40">
        <f t="shared" si="138"/>
        <v>0</v>
      </c>
      <c r="AF200" s="40">
        <f t="shared" si="138"/>
        <v>0</v>
      </c>
      <c r="AG200" s="40">
        <f t="shared" si="138"/>
        <v>0</v>
      </c>
      <c r="AH200" s="40">
        <f t="shared" si="138"/>
        <v>0</v>
      </c>
      <c r="AI200" s="40">
        <f t="shared" si="138"/>
        <v>0</v>
      </c>
      <c r="AJ200" s="40">
        <f t="shared" si="138"/>
        <v>0</v>
      </c>
      <c r="AK200" s="40">
        <f t="shared" si="138"/>
        <v>0</v>
      </c>
      <c r="AL200" s="40">
        <f t="shared" si="138"/>
        <v>0</v>
      </c>
      <c r="AM200" s="40">
        <f t="shared" si="138"/>
        <v>0</v>
      </c>
      <c r="AN200" s="40">
        <f t="shared" si="138"/>
        <v>0</v>
      </c>
      <c r="AO200" s="40">
        <f t="shared" si="138"/>
        <v>0</v>
      </c>
      <c r="AP200" s="40">
        <f t="shared" si="138"/>
        <v>0</v>
      </c>
      <c r="AQ200" s="40">
        <f t="shared" si="138"/>
        <v>0</v>
      </c>
      <c r="AR200" s="40">
        <f t="shared" si="138"/>
        <v>0</v>
      </c>
      <c r="AS200" s="40">
        <f t="shared" si="138"/>
        <v>0</v>
      </c>
      <c r="AT200" s="40">
        <f t="shared" si="138"/>
        <v>0</v>
      </c>
      <c r="AU200" s="40">
        <f t="shared" si="138"/>
        <v>0</v>
      </c>
      <c r="AV200" s="40">
        <f t="shared" si="138"/>
        <v>0</v>
      </c>
      <c r="AW200" s="40">
        <f t="shared" si="138"/>
        <v>0</v>
      </c>
      <c r="AX200" s="40">
        <f t="shared" si="138"/>
        <v>0</v>
      </c>
      <c r="AY200" s="60">
        <f t="shared" si="138"/>
        <v>0</v>
      </c>
      <c r="AZ200" s="40">
        <f t="shared" si="138"/>
        <v>0</v>
      </c>
      <c r="BA200" s="40">
        <f t="shared" si="138"/>
        <v>0</v>
      </c>
      <c r="BB200" s="40">
        <f t="shared" si="138"/>
        <v>0</v>
      </c>
      <c r="BC200" s="40">
        <f t="shared" si="138"/>
        <v>0</v>
      </c>
      <c r="BD200" s="40">
        <f t="shared" si="138"/>
        <v>0</v>
      </c>
      <c r="BE200" s="40">
        <f t="shared" si="138"/>
        <v>0</v>
      </c>
      <c r="BF200" s="40">
        <f t="shared" si="138"/>
        <v>0</v>
      </c>
      <c r="BG200" s="40">
        <f t="shared" si="138"/>
        <v>0</v>
      </c>
      <c r="BH200" s="40">
        <f t="shared" si="138"/>
        <v>0</v>
      </c>
      <c r="BI200" s="40">
        <f t="shared" si="138"/>
        <v>0</v>
      </c>
      <c r="BJ200" s="40">
        <f t="shared" si="138"/>
        <v>0</v>
      </c>
      <c r="BK200" s="40">
        <f t="shared" si="138"/>
        <v>0</v>
      </c>
      <c r="BL200" s="40">
        <f t="shared" si="138"/>
        <v>0</v>
      </c>
      <c r="BM200" s="40">
        <f t="shared" si="138"/>
        <v>0</v>
      </c>
      <c r="BN200" s="40">
        <f t="shared" si="138"/>
        <v>0</v>
      </c>
      <c r="BO200" s="40">
        <f t="shared" si="138"/>
        <v>0</v>
      </c>
      <c r="BP200" s="40">
        <f t="shared" si="138"/>
        <v>0</v>
      </c>
      <c r="BQ200" s="40">
        <f t="shared" si="138"/>
        <v>0</v>
      </c>
      <c r="BR200" s="40">
        <f t="shared" si="138"/>
        <v>0</v>
      </c>
      <c r="BS200" s="40">
        <f t="shared" si="138"/>
        <v>0</v>
      </c>
      <c r="BT200" s="40">
        <f t="shared" si="138"/>
        <v>0</v>
      </c>
      <c r="BU200" s="40">
        <f t="shared" si="138"/>
        <v>0</v>
      </c>
      <c r="BV200" s="40">
        <f t="shared" si="138"/>
        <v>0</v>
      </c>
      <c r="BW200" s="40">
        <f t="shared" si="138"/>
        <v>0</v>
      </c>
      <c r="BX200" s="40">
        <f t="shared" si="138"/>
        <v>0</v>
      </c>
      <c r="BY200" s="40">
        <f t="shared" si="138"/>
        <v>0</v>
      </c>
      <c r="BZ200" s="40">
        <f t="shared" si="138"/>
        <v>0</v>
      </c>
      <c r="CA200" s="40">
        <f t="shared" si="138"/>
        <v>0</v>
      </c>
      <c r="CB200" s="40">
        <f t="shared" si="138"/>
        <v>0</v>
      </c>
      <c r="CC200" s="40">
        <f t="shared" si="138"/>
        <v>0</v>
      </c>
      <c r="CD200" s="40">
        <f t="shared" si="138"/>
        <v>0</v>
      </c>
      <c r="CE200" s="40">
        <f t="shared" si="138"/>
        <v>0</v>
      </c>
      <c r="CF200" s="40">
        <f t="shared" si="138"/>
        <v>0</v>
      </c>
      <c r="CG200" s="40">
        <f t="shared" si="138"/>
        <v>0</v>
      </c>
      <c r="CH200" s="40">
        <f t="shared" si="138"/>
        <v>0</v>
      </c>
      <c r="CI200" s="40">
        <f t="shared" si="138"/>
        <v>0</v>
      </c>
      <c r="CJ200" s="40">
        <f t="shared" si="138"/>
        <v>0</v>
      </c>
      <c r="CK200" s="40">
        <f t="shared" si="138"/>
        <v>0</v>
      </c>
      <c r="CL200" s="40">
        <f t="shared" si="138"/>
        <v>0</v>
      </c>
      <c r="CM200" s="40">
        <f t="shared" si="138"/>
        <v>0</v>
      </c>
      <c r="CN200" s="40">
        <f t="shared" si="138"/>
        <v>0</v>
      </c>
      <c r="CO200" s="40">
        <f t="shared" si="138"/>
        <v>0</v>
      </c>
      <c r="CP200" s="40">
        <f t="shared" si="138"/>
        <v>0</v>
      </c>
      <c r="CQ200" s="40">
        <f t="shared" si="138"/>
        <v>0</v>
      </c>
      <c r="CR200" s="40">
        <f t="shared" si="138"/>
        <v>0</v>
      </c>
      <c r="CS200" s="40">
        <f t="shared" si="138"/>
        <v>0</v>
      </c>
      <c r="CT200" s="40">
        <f t="shared" si="138"/>
        <v>0</v>
      </c>
      <c r="CU200" s="40">
        <f t="shared" si="138"/>
        <v>0</v>
      </c>
      <c r="CV200" s="40">
        <f t="shared" si="138"/>
        <v>0</v>
      </c>
      <c r="CW200" s="40">
        <f t="shared" si="138"/>
        <v>0</v>
      </c>
      <c r="CX200" s="40">
        <f t="shared" si="138"/>
        <v>0</v>
      </c>
      <c r="CY200" s="40">
        <f t="shared" si="138"/>
        <v>0</v>
      </c>
      <c r="CZ200" s="40">
        <f t="shared" si="138"/>
        <v>0</v>
      </c>
      <c r="DA200" s="40">
        <f t="shared" si="138"/>
        <v>0</v>
      </c>
      <c r="DB200" s="40">
        <f t="shared" si="138"/>
        <v>0</v>
      </c>
      <c r="DC200" s="40">
        <f t="shared" si="138"/>
        <v>0</v>
      </c>
      <c r="DD200" s="40">
        <f t="shared" si="138"/>
        <v>0</v>
      </c>
      <c r="DE200" s="40">
        <f t="shared" si="138"/>
        <v>0</v>
      </c>
      <c r="DF200" s="40">
        <f t="shared" si="138"/>
        <v>0</v>
      </c>
      <c r="DG200" s="40">
        <f t="shared" si="138"/>
        <v>0</v>
      </c>
      <c r="DH200" s="40">
        <f t="shared" si="138"/>
        <v>0</v>
      </c>
      <c r="DI200" s="40">
        <f t="shared" si="138"/>
        <v>0</v>
      </c>
      <c r="DJ200" s="40">
        <f t="shared" si="138"/>
        <v>0</v>
      </c>
    </row>
    <row r="201" spans="2:114" ht="14.25" customHeight="1">
      <c r="E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c r="CT201" s="31"/>
      <c r="CU201" s="31"/>
      <c r="CV201" s="31"/>
      <c r="CW201" s="31"/>
      <c r="CX201" s="31"/>
      <c r="CY201" s="31"/>
      <c r="CZ201" s="31"/>
      <c r="DA201" s="31"/>
      <c r="DB201" s="31"/>
      <c r="DC201" s="31"/>
      <c r="DD201" s="31"/>
      <c r="DE201" s="31"/>
      <c r="DF201" s="31"/>
      <c r="DG201" s="31"/>
      <c r="DH201" s="31"/>
      <c r="DI201" s="31"/>
      <c r="DJ201" s="31"/>
    </row>
    <row r="202" spans="2:114" ht="14.25" customHeight="1">
      <c r="B202" s="2" t="s">
        <v>102</v>
      </c>
      <c r="C202" s="1"/>
      <c r="D202" s="1"/>
      <c r="E202" s="29">
        <f t="shared" ref="E202:E204" si="139">SUM(G202:DJ202)</f>
        <v>0</v>
      </c>
      <c r="F202" s="1"/>
      <c r="G202" s="40">
        <f t="shared" ref="G202:DJ202" si="140">G198+G194</f>
        <v>0</v>
      </c>
      <c r="H202" s="40">
        <f t="shared" si="140"/>
        <v>0</v>
      </c>
      <c r="I202" s="40">
        <f t="shared" si="140"/>
        <v>0</v>
      </c>
      <c r="J202" s="40">
        <f t="shared" si="140"/>
        <v>0</v>
      </c>
      <c r="K202" s="40">
        <f t="shared" si="140"/>
        <v>0</v>
      </c>
      <c r="L202" s="40">
        <f t="shared" si="140"/>
        <v>0</v>
      </c>
      <c r="M202" s="40">
        <f t="shared" si="140"/>
        <v>0</v>
      </c>
      <c r="N202" s="40">
        <f t="shared" si="140"/>
        <v>0</v>
      </c>
      <c r="O202" s="40">
        <f t="shared" si="140"/>
        <v>0</v>
      </c>
      <c r="P202" s="40">
        <f t="shared" si="140"/>
        <v>0</v>
      </c>
      <c r="Q202" s="40">
        <f t="shared" si="140"/>
        <v>0</v>
      </c>
      <c r="R202" s="40">
        <f t="shared" si="140"/>
        <v>0</v>
      </c>
      <c r="S202" s="40">
        <f t="shared" si="140"/>
        <v>0</v>
      </c>
      <c r="T202" s="40">
        <f t="shared" si="140"/>
        <v>0</v>
      </c>
      <c r="U202" s="40">
        <f t="shared" si="140"/>
        <v>0</v>
      </c>
      <c r="V202" s="40">
        <f t="shared" si="140"/>
        <v>0</v>
      </c>
      <c r="W202" s="40">
        <f t="shared" si="140"/>
        <v>0</v>
      </c>
      <c r="X202" s="40">
        <f t="shared" si="140"/>
        <v>0</v>
      </c>
      <c r="Y202" s="40">
        <f t="shared" si="140"/>
        <v>0</v>
      </c>
      <c r="Z202" s="40">
        <f t="shared" si="140"/>
        <v>0</v>
      </c>
      <c r="AA202" s="40">
        <f t="shared" si="140"/>
        <v>0</v>
      </c>
      <c r="AB202" s="40">
        <f t="shared" si="140"/>
        <v>0</v>
      </c>
      <c r="AC202" s="40">
        <f t="shared" si="140"/>
        <v>0</v>
      </c>
      <c r="AD202" s="40">
        <f t="shared" si="140"/>
        <v>0</v>
      </c>
      <c r="AE202" s="40">
        <f t="shared" si="140"/>
        <v>0</v>
      </c>
      <c r="AF202" s="40">
        <f t="shared" si="140"/>
        <v>0</v>
      </c>
      <c r="AG202" s="40">
        <f t="shared" si="140"/>
        <v>0</v>
      </c>
      <c r="AH202" s="40">
        <f t="shared" si="140"/>
        <v>0</v>
      </c>
      <c r="AI202" s="40">
        <f t="shared" si="140"/>
        <v>0</v>
      </c>
      <c r="AJ202" s="40">
        <f t="shared" si="140"/>
        <v>0</v>
      </c>
      <c r="AK202" s="40">
        <f t="shared" si="140"/>
        <v>0</v>
      </c>
      <c r="AL202" s="40">
        <f t="shared" si="140"/>
        <v>0</v>
      </c>
      <c r="AM202" s="40">
        <f t="shared" si="140"/>
        <v>0</v>
      </c>
      <c r="AN202" s="40">
        <f t="shared" si="140"/>
        <v>0</v>
      </c>
      <c r="AO202" s="40">
        <f t="shared" si="140"/>
        <v>0</v>
      </c>
      <c r="AP202" s="40">
        <f t="shared" si="140"/>
        <v>0</v>
      </c>
      <c r="AQ202" s="40">
        <f t="shared" si="140"/>
        <v>0</v>
      </c>
      <c r="AR202" s="40">
        <f t="shared" si="140"/>
        <v>0</v>
      </c>
      <c r="AS202" s="40">
        <f t="shared" si="140"/>
        <v>0</v>
      </c>
      <c r="AT202" s="40">
        <f t="shared" si="140"/>
        <v>0</v>
      </c>
      <c r="AU202" s="40">
        <f t="shared" si="140"/>
        <v>0</v>
      </c>
      <c r="AV202" s="40">
        <f t="shared" si="140"/>
        <v>0</v>
      </c>
      <c r="AW202" s="40">
        <f t="shared" si="140"/>
        <v>0</v>
      </c>
      <c r="AX202" s="40">
        <f t="shared" si="140"/>
        <v>0</v>
      </c>
      <c r="AY202" s="60">
        <f t="shared" si="140"/>
        <v>0</v>
      </c>
      <c r="AZ202" s="40">
        <f t="shared" si="140"/>
        <v>0</v>
      </c>
      <c r="BA202" s="40">
        <f t="shared" si="140"/>
        <v>0</v>
      </c>
      <c r="BB202" s="40">
        <f t="shared" si="140"/>
        <v>0</v>
      </c>
      <c r="BC202" s="40">
        <f t="shared" si="140"/>
        <v>0</v>
      </c>
      <c r="BD202" s="40">
        <f t="shared" si="140"/>
        <v>0</v>
      </c>
      <c r="BE202" s="40">
        <f t="shared" si="140"/>
        <v>0</v>
      </c>
      <c r="BF202" s="40">
        <f t="shared" si="140"/>
        <v>0</v>
      </c>
      <c r="BG202" s="40">
        <f t="shared" si="140"/>
        <v>0</v>
      </c>
      <c r="BH202" s="40">
        <f t="shared" si="140"/>
        <v>0</v>
      </c>
      <c r="BI202" s="40">
        <f t="shared" si="140"/>
        <v>0</v>
      </c>
      <c r="BJ202" s="40">
        <f t="shared" si="140"/>
        <v>0</v>
      </c>
      <c r="BK202" s="40">
        <f t="shared" si="140"/>
        <v>0</v>
      </c>
      <c r="BL202" s="40">
        <f t="shared" si="140"/>
        <v>0</v>
      </c>
      <c r="BM202" s="40">
        <f t="shared" si="140"/>
        <v>0</v>
      </c>
      <c r="BN202" s="40">
        <f t="shared" si="140"/>
        <v>0</v>
      </c>
      <c r="BO202" s="40">
        <f t="shared" si="140"/>
        <v>0</v>
      </c>
      <c r="BP202" s="40">
        <f t="shared" si="140"/>
        <v>0</v>
      </c>
      <c r="BQ202" s="40">
        <f t="shared" si="140"/>
        <v>0</v>
      </c>
      <c r="BR202" s="40">
        <f t="shared" si="140"/>
        <v>0</v>
      </c>
      <c r="BS202" s="40">
        <f t="shared" si="140"/>
        <v>0</v>
      </c>
      <c r="BT202" s="40">
        <f t="shared" si="140"/>
        <v>0</v>
      </c>
      <c r="BU202" s="40">
        <f t="shared" si="140"/>
        <v>0</v>
      </c>
      <c r="BV202" s="40">
        <f t="shared" si="140"/>
        <v>0</v>
      </c>
      <c r="BW202" s="40">
        <f t="shared" si="140"/>
        <v>0</v>
      </c>
      <c r="BX202" s="40">
        <f t="shared" si="140"/>
        <v>0</v>
      </c>
      <c r="BY202" s="40">
        <f t="shared" si="140"/>
        <v>0</v>
      </c>
      <c r="BZ202" s="40">
        <f t="shared" si="140"/>
        <v>0</v>
      </c>
      <c r="CA202" s="40">
        <f t="shared" si="140"/>
        <v>0</v>
      </c>
      <c r="CB202" s="40">
        <f t="shared" si="140"/>
        <v>0</v>
      </c>
      <c r="CC202" s="40">
        <f t="shared" si="140"/>
        <v>0</v>
      </c>
      <c r="CD202" s="40">
        <f t="shared" si="140"/>
        <v>0</v>
      </c>
      <c r="CE202" s="40">
        <f t="shared" si="140"/>
        <v>0</v>
      </c>
      <c r="CF202" s="40">
        <f t="shared" si="140"/>
        <v>0</v>
      </c>
      <c r="CG202" s="40">
        <f t="shared" si="140"/>
        <v>0</v>
      </c>
      <c r="CH202" s="40">
        <f t="shared" si="140"/>
        <v>0</v>
      </c>
      <c r="CI202" s="40">
        <f t="shared" si="140"/>
        <v>0</v>
      </c>
      <c r="CJ202" s="40">
        <f t="shared" si="140"/>
        <v>0</v>
      </c>
      <c r="CK202" s="40">
        <f t="shared" si="140"/>
        <v>0</v>
      </c>
      <c r="CL202" s="40">
        <f t="shared" si="140"/>
        <v>0</v>
      </c>
      <c r="CM202" s="40">
        <f t="shared" si="140"/>
        <v>0</v>
      </c>
      <c r="CN202" s="40">
        <f t="shared" si="140"/>
        <v>0</v>
      </c>
      <c r="CO202" s="40">
        <f t="shared" si="140"/>
        <v>0</v>
      </c>
      <c r="CP202" s="40">
        <f t="shared" si="140"/>
        <v>0</v>
      </c>
      <c r="CQ202" s="40">
        <f t="shared" si="140"/>
        <v>0</v>
      </c>
      <c r="CR202" s="40">
        <f t="shared" si="140"/>
        <v>0</v>
      </c>
      <c r="CS202" s="40">
        <f t="shared" si="140"/>
        <v>0</v>
      </c>
      <c r="CT202" s="40">
        <f t="shared" si="140"/>
        <v>0</v>
      </c>
      <c r="CU202" s="40">
        <f t="shared" si="140"/>
        <v>0</v>
      </c>
      <c r="CV202" s="40">
        <f t="shared" si="140"/>
        <v>0</v>
      </c>
      <c r="CW202" s="40">
        <f t="shared" si="140"/>
        <v>0</v>
      </c>
      <c r="CX202" s="40">
        <f t="shared" si="140"/>
        <v>0</v>
      </c>
      <c r="CY202" s="40">
        <f t="shared" si="140"/>
        <v>0</v>
      </c>
      <c r="CZ202" s="40">
        <f t="shared" si="140"/>
        <v>0</v>
      </c>
      <c r="DA202" s="40">
        <f t="shared" si="140"/>
        <v>0</v>
      </c>
      <c r="DB202" s="40">
        <f t="shared" si="140"/>
        <v>0</v>
      </c>
      <c r="DC202" s="40">
        <f t="shared" si="140"/>
        <v>0</v>
      </c>
      <c r="DD202" s="40">
        <f t="shared" si="140"/>
        <v>0</v>
      </c>
      <c r="DE202" s="40">
        <f t="shared" si="140"/>
        <v>0</v>
      </c>
      <c r="DF202" s="40">
        <f t="shared" si="140"/>
        <v>0</v>
      </c>
      <c r="DG202" s="40">
        <f t="shared" si="140"/>
        <v>0</v>
      </c>
      <c r="DH202" s="40">
        <f t="shared" si="140"/>
        <v>0</v>
      </c>
      <c r="DI202" s="40">
        <f t="shared" si="140"/>
        <v>0</v>
      </c>
      <c r="DJ202" s="40">
        <f t="shared" si="140"/>
        <v>0</v>
      </c>
    </row>
    <row r="203" spans="2:114" ht="14.25" customHeight="1">
      <c r="B203" s="2" t="s">
        <v>103</v>
      </c>
      <c r="E203" s="31">
        <f t="shared" si="139"/>
        <v>0</v>
      </c>
      <c r="F203" s="1"/>
      <c r="G203" s="32">
        <f t="shared" ref="G203:DJ203" si="141">G199+G194</f>
        <v>0</v>
      </c>
      <c r="H203" s="32">
        <f t="shared" si="141"/>
        <v>0</v>
      </c>
      <c r="I203" s="32">
        <f t="shared" si="141"/>
        <v>0</v>
      </c>
      <c r="J203" s="32">
        <f t="shared" si="141"/>
        <v>0</v>
      </c>
      <c r="K203" s="32">
        <f t="shared" si="141"/>
        <v>0</v>
      </c>
      <c r="L203" s="32">
        <f t="shared" si="141"/>
        <v>0</v>
      </c>
      <c r="M203" s="32">
        <f t="shared" si="141"/>
        <v>0</v>
      </c>
      <c r="N203" s="32">
        <f t="shared" si="141"/>
        <v>0</v>
      </c>
      <c r="O203" s="32">
        <f t="shared" si="141"/>
        <v>0</v>
      </c>
      <c r="P203" s="32">
        <f t="shared" si="141"/>
        <v>0</v>
      </c>
      <c r="Q203" s="32">
        <f t="shared" si="141"/>
        <v>0</v>
      </c>
      <c r="R203" s="32">
        <f t="shared" si="141"/>
        <v>0</v>
      </c>
      <c r="S203" s="32">
        <f t="shared" si="141"/>
        <v>0</v>
      </c>
      <c r="T203" s="32">
        <f t="shared" si="141"/>
        <v>0</v>
      </c>
      <c r="U203" s="32">
        <f t="shared" si="141"/>
        <v>0</v>
      </c>
      <c r="V203" s="32">
        <f t="shared" si="141"/>
        <v>0</v>
      </c>
      <c r="W203" s="32">
        <f t="shared" si="141"/>
        <v>0</v>
      </c>
      <c r="X203" s="32">
        <f t="shared" si="141"/>
        <v>0</v>
      </c>
      <c r="Y203" s="32">
        <f t="shared" si="141"/>
        <v>0</v>
      </c>
      <c r="Z203" s="32">
        <f t="shared" si="141"/>
        <v>0</v>
      </c>
      <c r="AA203" s="32">
        <f t="shared" si="141"/>
        <v>0</v>
      </c>
      <c r="AB203" s="32">
        <f t="shared" si="141"/>
        <v>0</v>
      </c>
      <c r="AC203" s="32">
        <f t="shared" si="141"/>
        <v>0</v>
      </c>
      <c r="AD203" s="32">
        <f t="shared" si="141"/>
        <v>0</v>
      </c>
      <c r="AE203" s="32">
        <f t="shared" si="141"/>
        <v>0</v>
      </c>
      <c r="AF203" s="32">
        <f t="shared" si="141"/>
        <v>0</v>
      </c>
      <c r="AG203" s="32">
        <f t="shared" si="141"/>
        <v>0</v>
      </c>
      <c r="AH203" s="32">
        <f t="shared" si="141"/>
        <v>0</v>
      </c>
      <c r="AI203" s="32">
        <f t="shared" si="141"/>
        <v>0</v>
      </c>
      <c r="AJ203" s="32">
        <f t="shared" si="141"/>
        <v>0</v>
      </c>
      <c r="AK203" s="32">
        <f t="shared" si="141"/>
        <v>0</v>
      </c>
      <c r="AL203" s="32">
        <f t="shared" si="141"/>
        <v>0</v>
      </c>
      <c r="AM203" s="32">
        <f t="shared" si="141"/>
        <v>0</v>
      </c>
      <c r="AN203" s="32">
        <f t="shared" si="141"/>
        <v>0</v>
      </c>
      <c r="AO203" s="32">
        <f t="shared" si="141"/>
        <v>0</v>
      </c>
      <c r="AP203" s="32">
        <f t="shared" si="141"/>
        <v>0</v>
      </c>
      <c r="AQ203" s="32">
        <f t="shared" si="141"/>
        <v>0</v>
      </c>
      <c r="AR203" s="32">
        <f t="shared" si="141"/>
        <v>0</v>
      </c>
      <c r="AS203" s="32">
        <f t="shared" si="141"/>
        <v>0</v>
      </c>
      <c r="AT203" s="32">
        <f t="shared" si="141"/>
        <v>0</v>
      </c>
      <c r="AU203" s="32">
        <f t="shared" si="141"/>
        <v>0</v>
      </c>
      <c r="AV203" s="32">
        <f t="shared" si="141"/>
        <v>0</v>
      </c>
      <c r="AW203" s="32">
        <f t="shared" si="141"/>
        <v>0</v>
      </c>
      <c r="AX203" s="32">
        <f t="shared" si="141"/>
        <v>0</v>
      </c>
      <c r="AY203" s="56">
        <f t="shared" si="141"/>
        <v>0</v>
      </c>
      <c r="AZ203" s="32">
        <f t="shared" si="141"/>
        <v>0</v>
      </c>
      <c r="BA203" s="32">
        <f t="shared" si="141"/>
        <v>0</v>
      </c>
      <c r="BB203" s="32">
        <f t="shared" si="141"/>
        <v>0</v>
      </c>
      <c r="BC203" s="32">
        <f t="shared" si="141"/>
        <v>0</v>
      </c>
      <c r="BD203" s="32">
        <f t="shared" si="141"/>
        <v>0</v>
      </c>
      <c r="BE203" s="32">
        <f t="shared" si="141"/>
        <v>0</v>
      </c>
      <c r="BF203" s="32">
        <f t="shared" si="141"/>
        <v>0</v>
      </c>
      <c r="BG203" s="32">
        <f t="shared" si="141"/>
        <v>0</v>
      </c>
      <c r="BH203" s="32">
        <f t="shared" si="141"/>
        <v>0</v>
      </c>
      <c r="BI203" s="32">
        <f t="shared" si="141"/>
        <v>0</v>
      </c>
      <c r="BJ203" s="32">
        <f t="shared" si="141"/>
        <v>0</v>
      </c>
      <c r="BK203" s="32">
        <f t="shared" si="141"/>
        <v>0</v>
      </c>
      <c r="BL203" s="32">
        <f t="shared" si="141"/>
        <v>0</v>
      </c>
      <c r="BM203" s="32">
        <f t="shared" si="141"/>
        <v>0</v>
      </c>
      <c r="BN203" s="32">
        <f t="shared" si="141"/>
        <v>0</v>
      </c>
      <c r="BO203" s="32">
        <f t="shared" si="141"/>
        <v>0</v>
      </c>
      <c r="BP203" s="32">
        <f t="shared" si="141"/>
        <v>0</v>
      </c>
      <c r="BQ203" s="32">
        <f t="shared" si="141"/>
        <v>0</v>
      </c>
      <c r="BR203" s="32">
        <f t="shared" si="141"/>
        <v>0</v>
      </c>
      <c r="BS203" s="32">
        <f t="shared" si="141"/>
        <v>0</v>
      </c>
      <c r="BT203" s="32">
        <f t="shared" si="141"/>
        <v>0</v>
      </c>
      <c r="BU203" s="32">
        <f t="shared" si="141"/>
        <v>0</v>
      </c>
      <c r="BV203" s="32">
        <f t="shared" si="141"/>
        <v>0</v>
      </c>
      <c r="BW203" s="32">
        <f t="shared" si="141"/>
        <v>0</v>
      </c>
      <c r="BX203" s="32">
        <f t="shared" si="141"/>
        <v>0</v>
      </c>
      <c r="BY203" s="32">
        <f t="shared" si="141"/>
        <v>0</v>
      </c>
      <c r="BZ203" s="32">
        <f t="shared" si="141"/>
        <v>0</v>
      </c>
      <c r="CA203" s="32">
        <f t="shared" si="141"/>
        <v>0</v>
      </c>
      <c r="CB203" s="32">
        <f t="shared" si="141"/>
        <v>0</v>
      </c>
      <c r="CC203" s="32">
        <f t="shared" si="141"/>
        <v>0</v>
      </c>
      <c r="CD203" s="32">
        <f t="shared" si="141"/>
        <v>0</v>
      </c>
      <c r="CE203" s="32">
        <f t="shared" si="141"/>
        <v>0</v>
      </c>
      <c r="CF203" s="32">
        <f t="shared" si="141"/>
        <v>0</v>
      </c>
      <c r="CG203" s="32">
        <f t="shared" si="141"/>
        <v>0</v>
      </c>
      <c r="CH203" s="32">
        <f t="shared" si="141"/>
        <v>0</v>
      </c>
      <c r="CI203" s="32">
        <f t="shared" si="141"/>
        <v>0</v>
      </c>
      <c r="CJ203" s="32">
        <f t="shared" si="141"/>
        <v>0</v>
      </c>
      <c r="CK203" s="32">
        <f t="shared" si="141"/>
        <v>0</v>
      </c>
      <c r="CL203" s="32">
        <f t="shared" si="141"/>
        <v>0</v>
      </c>
      <c r="CM203" s="32">
        <f t="shared" si="141"/>
        <v>0</v>
      </c>
      <c r="CN203" s="32">
        <f t="shared" si="141"/>
        <v>0</v>
      </c>
      <c r="CO203" s="32">
        <f t="shared" si="141"/>
        <v>0</v>
      </c>
      <c r="CP203" s="32">
        <f t="shared" si="141"/>
        <v>0</v>
      </c>
      <c r="CQ203" s="32">
        <f t="shared" si="141"/>
        <v>0</v>
      </c>
      <c r="CR203" s="32">
        <f t="shared" si="141"/>
        <v>0</v>
      </c>
      <c r="CS203" s="32">
        <f t="shared" si="141"/>
        <v>0</v>
      </c>
      <c r="CT203" s="32">
        <f t="shared" si="141"/>
        <v>0</v>
      </c>
      <c r="CU203" s="32">
        <f t="shared" si="141"/>
        <v>0</v>
      </c>
      <c r="CV203" s="32">
        <f t="shared" si="141"/>
        <v>0</v>
      </c>
      <c r="CW203" s="32">
        <f t="shared" si="141"/>
        <v>0</v>
      </c>
      <c r="CX203" s="32">
        <f t="shared" si="141"/>
        <v>0</v>
      </c>
      <c r="CY203" s="32">
        <f t="shared" si="141"/>
        <v>0</v>
      </c>
      <c r="CZ203" s="32">
        <f t="shared" si="141"/>
        <v>0</v>
      </c>
      <c r="DA203" s="32">
        <f t="shared" si="141"/>
        <v>0</v>
      </c>
      <c r="DB203" s="32">
        <f t="shared" si="141"/>
        <v>0</v>
      </c>
      <c r="DC203" s="32">
        <f t="shared" si="141"/>
        <v>0</v>
      </c>
      <c r="DD203" s="32">
        <f t="shared" si="141"/>
        <v>0</v>
      </c>
      <c r="DE203" s="32">
        <f t="shared" si="141"/>
        <v>0</v>
      </c>
      <c r="DF203" s="32">
        <f t="shared" si="141"/>
        <v>0</v>
      </c>
      <c r="DG203" s="32">
        <f t="shared" si="141"/>
        <v>0</v>
      </c>
      <c r="DH203" s="32">
        <f t="shared" si="141"/>
        <v>0</v>
      </c>
      <c r="DI203" s="32">
        <f t="shared" si="141"/>
        <v>0</v>
      </c>
      <c r="DJ203" s="32">
        <f t="shared" si="141"/>
        <v>0</v>
      </c>
    </row>
    <row r="204" spans="2:114" ht="14.25" customHeight="1">
      <c r="B204" s="2" t="s">
        <v>104</v>
      </c>
      <c r="E204" s="29">
        <f t="shared" si="139"/>
        <v>0</v>
      </c>
      <c r="F204" s="1"/>
      <c r="G204" s="40">
        <f t="shared" ref="G204:DJ204" si="142">G200+G194</f>
        <v>0</v>
      </c>
      <c r="H204" s="40">
        <f t="shared" si="142"/>
        <v>0</v>
      </c>
      <c r="I204" s="40">
        <f t="shared" si="142"/>
        <v>0</v>
      </c>
      <c r="J204" s="40">
        <f t="shared" si="142"/>
        <v>0</v>
      </c>
      <c r="K204" s="40">
        <f t="shared" si="142"/>
        <v>0</v>
      </c>
      <c r="L204" s="40">
        <f t="shared" si="142"/>
        <v>0</v>
      </c>
      <c r="M204" s="40">
        <f t="shared" si="142"/>
        <v>0</v>
      </c>
      <c r="N204" s="40">
        <f t="shared" si="142"/>
        <v>0</v>
      </c>
      <c r="O204" s="40">
        <f t="shared" si="142"/>
        <v>0</v>
      </c>
      <c r="P204" s="40">
        <f t="shared" si="142"/>
        <v>0</v>
      </c>
      <c r="Q204" s="40">
        <f t="shared" si="142"/>
        <v>0</v>
      </c>
      <c r="R204" s="40">
        <f t="shared" si="142"/>
        <v>0</v>
      </c>
      <c r="S204" s="40">
        <f t="shared" si="142"/>
        <v>0</v>
      </c>
      <c r="T204" s="40">
        <f t="shared" si="142"/>
        <v>0</v>
      </c>
      <c r="U204" s="40">
        <f t="shared" si="142"/>
        <v>0</v>
      </c>
      <c r="V204" s="40">
        <f t="shared" si="142"/>
        <v>0</v>
      </c>
      <c r="W204" s="40">
        <f t="shared" si="142"/>
        <v>0</v>
      </c>
      <c r="X204" s="40">
        <f t="shared" si="142"/>
        <v>0</v>
      </c>
      <c r="Y204" s="40">
        <f t="shared" si="142"/>
        <v>0</v>
      </c>
      <c r="Z204" s="40">
        <f t="shared" si="142"/>
        <v>0</v>
      </c>
      <c r="AA204" s="40">
        <f t="shared" si="142"/>
        <v>0</v>
      </c>
      <c r="AB204" s="40">
        <f t="shared" si="142"/>
        <v>0</v>
      </c>
      <c r="AC204" s="40">
        <f t="shared" si="142"/>
        <v>0</v>
      </c>
      <c r="AD204" s="40">
        <f t="shared" si="142"/>
        <v>0</v>
      </c>
      <c r="AE204" s="40">
        <f t="shared" si="142"/>
        <v>0</v>
      </c>
      <c r="AF204" s="40">
        <f t="shared" si="142"/>
        <v>0</v>
      </c>
      <c r="AG204" s="40">
        <f t="shared" si="142"/>
        <v>0</v>
      </c>
      <c r="AH204" s="40">
        <f t="shared" si="142"/>
        <v>0</v>
      </c>
      <c r="AI204" s="40">
        <f t="shared" si="142"/>
        <v>0</v>
      </c>
      <c r="AJ204" s="40">
        <f t="shared" si="142"/>
        <v>0</v>
      </c>
      <c r="AK204" s="40">
        <f t="shared" si="142"/>
        <v>0</v>
      </c>
      <c r="AL204" s="40">
        <f t="shared" si="142"/>
        <v>0</v>
      </c>
      <c r="AM204" s="40">
        <f t="shared" si="142"/>
        <v>0</v>
      </c>
      <c r="AN204" s="40">
        <f t="shared" si="142"/>
        <v>0</v>
      </c>
      <c r="AO204" s="40">
        <f t="shared" si="142"/>
        <v>0</v>
      </c>
      <c r="AP204" s="40">
        <f t="shared" si="142"/>
        <v>0</v>
      </c>
      <c r="AQ204" s="40">
        <f t="shared" si="142"/>
        <v>0</v>
      </c>
      <c r="AR204" s="40">
        <f t="shared" si="142"/>
        <v>0</v>
      </c>
      <c r="AS204" s="40">
        <f t="shared" si="142"/>
        <v>0</v>
      </c>
      <c r="AT204" s="40">
        <f t="shared" si="142"/>
        <v>0</v>
      </c>
      <c r="AU204" s="40">
        <f t="shared" si="142"/>
        <v>0</v>
      </c>
      <c r="AV204" s="40">
        <f t="shared" si="142"/>
        <v>0</v>
      </c>
      <c r="AW204" s="40">
        <f t="shared" si="142"/>
        <v>0</v>
      </c>
      <c r="AX204" s="40">
        <f t="shared" si="142"/>
        <v>0</v>
      </c>
      <c r="AY204" s="60">
        <f t="shared" si="142"/>
        <v>0</v>
      </c>
      <c r="AZ204" s="40">
        <f t="shared" si="142"/>
        <v>0</v>
      </c>
      <c r="BA204" s="40">
        <f t="shared" si="142"/>
        <v>0</v>
      </c>
      <c r="BB204" s="40">
        <f t="shared" si="142"/>
        <v>0</v>
      </c>
      <c r="BC204" s="40">
        <f t="shared" si="142"/>
        <v>0</v>
      </c>
      <c r="BD204" s="40">
        <f t="shared" si="142"/>
        <v>0</v>
      </c>
      <c r="BE204" s="40">
        <f t="shared" si="142"/>
        <v>0</v>
      </c>
      <c r="BF204" s="40">
        <f t="shared" si="142"/>
        <v>0</v>
      </c>
      <c r="BG204" s="40">
        <f t="shared" si="142"/>
        <v>0</v>
      </c>
      <c r="BH204" s="40">
        <f t="shared" si="142"/>
        <v>0</v>
      </c>
      <c r="BI204" s="40">
        <f t="shared" si="142"/>
        <v>0</v>
      </c>
      <c r="BJ204" s="40">
        <f t="shared" si="142"/>
        <v>0</v>
      </c>
      <c r="BK204" s="40">
        <f t="shared" si="142"/>
        <v>0</v>
      </c>
      <c r="BL204" s="40">
        <f t="shared" si="142"/>
        <v>0</v>
      </c>
      <c r="BM204" s="40">
        <f t="shared" si="142"/>
        <v>0</v>
      </c>
      <c r="BN204" s="40">
        <f t="shared" si="142"/>
        <v>0</v>
      </c>
      <c r="BO204" s="40">
        <f t="shared" si="142"/>
        <v>0</v>
      </c>
      <c r="BP204" s="40">
        <f t="shared" si="142"/>
        <v>0</v>
      </c>
      <c r="BQ204" s="40">
        <f t="shared" si="142"/>
        <v>0</v>
      </c>
      <c r="BR204" s="40">
        <f t="shared" si="142"/>
        <v>0</v>
      </c>
      <c r="BS204" s="40">
        <f t="shared" si="142"/>
        <v>0</v>
      </c>
      <c r="BT204" s="40">
        <f t="shared" si="142"/>
        <v>0</v>
      </c>
      <c r="BU204" s="40">
        <f t="shared" si="142"/>
        <v>0</v>
      </c>
      <c r="BV204" s="40">
        <f t="shared" si="142"/>
        <v>0</v>
      </c>
      <c r="BW204" s="40">
        <f t="shared" si="142"/>
        <v>0</v>
      </c>
      <c r="BX204" s="40">
        <f t="shared" si="142"/>
        <v>0</v>
      </c>
      <c r="BY204" s="40">
        <f t="shared" si="142"/>
        <v>0</v>
      </c>
      <c r="BZ204" s="40">
        <f t="shared" si="142"/>
        <v>0</v>
      </c>
      <c r="CA204" s="40">
        <f t="shared" si="142"/>
        <v>0</v>
      </c>
      <c r="CB204" s="40">
        <f t="shared" si="142"/>
        <v>0</v>
      </c>
      <c r="CC204" s="40">
        <f t="shared" si="142"/>
        <v>0</v>
      </c>
      <c r="CD204" s="40">
        <f t="shared" si="142"/>
        <v>0</v>
      </c>
      <c r="CE204" s="40">
        <f t="shared" si="142"/>
        <v>0</v>
      </c>
      <c r="CF204" s="40">
        <f t="shared" si="142"/>
        <v>0</v>
      </c>
      <c r="CG204" s="40">
        <f t="shared" si="142"/>
        <v>0</v>
      </c>
      <c r="CH204" s="40">
        <f t="shared" si="142"/>
        <v>0</v>
      </c>
      <c r="CI204" s="40">
        <f t="shared" si="142"/>
        <v>0</v>
      </c>
      <c r="CJ204" s="40">
        <f t="shared" si="142"/>
        <v>0</v>
      </c>
      <c r="CK204" s="40">
        <f t="shared" si="142"/>
        <v>0</v>
      </c>
      <c r="CL204" s="40">
        <f t="shared" si="142"/>
        <v>0</v>
      </c>
      <c r="CM204" s="40">
        <f t="shared" si="142"/>
        <v>0</v>
      </c>
      <c r="CN204" s="40">
        <f t="shared" si="142"/>
        <v>0</v>
      </c>
      <c r="CO204" s="40">
        <f t="shared" si="142"/>
        <v>0</v>
      </c>
      <c r="CP204" s="40">
        <f t="shared" si="142"/>
        <v>0</v>
      </c>
      <c r="CQ204" s="40">
        <f t="shared" si="142"/>
        <v>0</v>
      </c>
      <c r="CR204" s="40">
        <f t="shared" si="142"/>
        <v>0</v>
      </c>
      <c r="CS204" s="40">
        <f t="shared" si="142"/>
        <v>0</v>
      </c>
      <c r="CT204" s="40">
        <f t="shared" si="142"/>
        <v>0</v>
      </c>
      <c r="CU204" s="40">
        <f t="shared" si="142"/>
        <v>0</v>
      </c>
      <c r="CV204" s="40">
        <f t="shared" si="142"/>
        <v>0</v>
      </c>
      <c r="CW204" s="40">
        <f t="shared" si="142"/>
        <v>0</v>
      </c>
      <c r="CX204" s="40">
        <f t="shared" si="142"/>
        <v>0</v>
      </c>
      <c r="CY204" s="40">
        <f t="shared" si="142"/>
        <v>0</v>
      </c>
      <c r="CZ204" s="40">
        <f t="shared" si="142"/>
        <v>0</v>
      </c>
      <c r="DA204" s="40">
        <f t="shared" si="142"/>
        <v>0</v>
      </c>
      <c r="DB204" s="40">
        <f t="shared" si="142"/>
        <v>0</v>
      </c>
      <c r="DC204" s="40">
        <f t="shared" si="142"/>
        <v>0</v>
      </c>
      <c r="DD204" s="40">
        <f t="shared" si="142"/>
        <v>0</v>
      </c>
      <c r="DE204" s="40">
        <f t="shared" si="142"/>
        <v>0</v>
      </c>
      <c r="DF204" s="40">
        <f t="shared" si="142"/>
        <v>0</v>
      </c>
      <c r="DG204" s="40">
        <f t="shared" si="142"/>
        <v>0</v>
      </c>
      <c r="DH204" s="40">
        <f t="shared" si="142"/>
        <v>0</v>
      </c>
      <c r="DI204" s="40">
        <f t="shared" si="142"/>
        <v>0</v>
      </c>
      <c r="DJ204" s="40">
        <f t="shared" si="142"/>
        <v>0</v>
      </c>
    </row>
    <row r="205" spans="2:114" ht="14.25" customHeight="1">
      <c r="B205" s="1"/>
      <c r="F205" s="1"/>
    </row>
    <row r="206" spans="2:114" ht="14.25" customHeight="1">
      <c r="B206" s="1" t="s">
        <v>94</v>
      </c>
    </row>
    <row r="207" spans="2:114" ht="14.25" customHeight="1"/>
    <row r="208" spans="2:114" ht="14.25" customHeight="1">
      <c r="B208" s="2" t="s">
        <v>99</v>
      </c>
      <c r="C208" s="1"/>
      <c r="D208" s="1"/>
      <c r="E208" s="29">
        <f t="shared" ref="E208:E210" si="143">SUM(G208:DJ208)</f>
        <v>0</v>
      </c>
      <c r="F208" s="1"/>
      <c r="G208" s="40">
        <f t="shared" ref="G208:DJ210" si="144">G198*G$52</f>
        <v>0</v>
      </c>
      <c r="H208" s="40">
        <f t="shared" si="144"/>
        <v>0</v>
      </c>
      <c r="I208" s="40">
        <f t="shared" si="144"/>
        <v>0</v>
      </c>
      <c r="J208" s="40">
        <f t="shared" si="144"/>
        <v>0</v>
      </c>
      <c r="K208" s="40">
        <f t="shared" si="144"/>
        <v>0</v>
      </c>
      <c r="L208" s="40">
        <f t="shared" si="144"/>
        <v>0</v>
      </c>
      <c r="M208" s="40">
        <f t="shared" si="144"/>
        <v>0</v>
      </c>
      <c r="N208" s="40">
        <f t="shared" si="144"/>
        <v>0</v>
      </c>
      <c r="O208" s="40">
        <f t="shared" si="144"/>
        <v>0</v>
      </c>
      <c r="P208" s="40">
        <f t="shared" si="144"/>
        <v>0</v>
      </c>
      <c r="Q208" s="40">
        <f t="shared" si="144"/>
        <v>0</v>
      </c>
      <c r="R208" s="40">
        <f t="shared" si="144"/>
        <v>0</v>
      </c>
      <c r="S208" s="40">
        <f t="shared" si="144"/>
        <v>0</v>
      </c>
      <c r="T208" s="40">
        <f t="shared" si="144"/>
        <v>0</v>
      </c>
      <c r="U208" s="40">
        <f t="shared" si="144"/>
        <v>0</v>
      </c>
      <c r="V208" s="40">
        <f t="shared" si="144"/>
        <v>0</v>
      </c>
      <c r="W208" s="40">
        <f t="shared" si="144"/>
        <v>0</v>
      </c>
      <c r="X208" s="40">
        <f t="shared" si="144"/>
        <v>0</v>
      </c>
      <c r="Y208" s="40">
        <f t="shared" si="144"/>
        <v>0</v>
      </c>
      <c r="Z208" s="40">
        <f t="shared" si="144"/>
        <v>0</v>
      </c>
      <c r="AA208" s="40">
        <f t="shared" si="144"/>
        <v>0</v>
      </c>
      <c r="AB208" s="40">
        <f t="shared" si="144"/>
        <v>0</v>
      </c>
      <c r="AC208" s="40">
        <f t="shared" si="144"/>
        <v>0</v>
      </c>
      <c r="AD208" s="40">
        <f t="shared" si="144"/>
        <v>0</v>
      </c>
      <c r="AE208" s="40">
        <f t="shared" si="144"/>
        <v>0</v>
      </c>
      <c r="AF208" s="40">
        <f t="shared" si="144"/>
        <v>0</v>
      </c>
      <c r="AG208" s="40">
        <f t="shared" si="144"/>
        <v>0</v>
      </c>
      <c r="AH208" s="40">
        <f t="shared" si="144"/>
        <v>0</v>
      </c>
      <c r="AI208" s="40">
        <f t="shared" si="144"/>
        <v>0</v>
      </c>
      <c r="AJ208" s="40">
        <f t="shared" si="144"/>
        <v>0</v>
      </c>
      <c r="AK208" s="40">
        <f t="shared" si="144"/>
        <v>0</v>
      </c>
      <c r="AL208" s="40">
        <f t="shared" si="144"/>
        <v>0</v>
      </c>
      <c r="AM208" s="40">
        <f t="shared" si="144"/>
        <v>0</v>
      </c>
      <c r="AN208" s="40">
        <f t="shared" si="144"/>
        <v>0</v>
      </c>
      <c r="AO208" s="40">
        <f t="shared" si="144"/>
        <v>0</v>
      </c>
      <c r="AP208" s="40">
        <f t="shared" si="144"/>
        <v>0</v>
      </c>
      <c r="AQ208" s="40">
        <f t="shared" si="144"/>
        <v>0</v>
      </c>
      <c r="AR208" s="40">
        <f t="shared" si="144"/>
        <v>0</v>
      </c>
      <c r="AS208" s="40">
        <f t="shared" si="144"/>
        <v>0</v>
      </c>
      <c r="AT208" s="40">
        <f t="shared" si="144"/>
        <v>0</v>
      </c>
      <c r="AU208" s="40">
        <f t="shared" si="144"/>
        <v>0</v>
      </c>
      <c r="AV208" s="40">
        <f t="shared" si="144"/>
        <v>0</v>
      </c>
      <c r="AW208" s="40">
        <f t="shared" si="144"/>
        <v>0</v>
      </c>
      <c r="AX208" s="40">
        <f t="shared" si="144"/>
        <v>0</v>
      </c>
      <c r="AY208" s="60">
        <f t="shared" si="144"/>
        <v>0</v>
      </c>
      <c r="AZ208" s="40">
        <f t="shared" si="144"/>
        <v>0</v>
      </c>
      <c r="BA208" s="40">
        <f t="shared" si="144"/>
        <v>0</v>
      </c>
      <c r="BB208" s="40">
        <f t="shared" si="144"/>
        <v>0</v>
      </c>
      <c r="BC208" s="40">
        <f t="shared" si="144"/>
        <v>0</v>
      </c>
      <c r="BD208" s="40">
        <f t="shared" si="144"/>
        <v>0</v>
      </c>
      <c r="BE208" s="40">
        <f t="shared" si="144"/>
        <v>0</v>
      </c>
      <c r="BF208" s="40">
        <f t="shared" si="144"/>
        <v>0</v>
      </c>
      <c r="BG208" s="40">
        <f t="shared" si="144"/>
        <v>0</v>
      </c>
      <c r="BH208" s="40">
        <f t="shared" si="144"/>
        <v>0</v>
      </c>
      <c r="BI208" s="40">
        <f t="shared" si="144"/>
        <v>0</v>
      </c>
      <c r="BJ208" s="40">
        <f t="shared" si="144"/>
        <v>0</v>
      </c>
      <c r="BK208" s="40">
        <f t="shared" si="144"/>
        <v>0</v>
      </c>
      <c r="BL208" s="40">
        <f t="shared" si="144"/>
        <v>0</v>
      </c>
      <c r="BM208" s="40">
        <f t="shared" si="144"/>
        <v>0</v>
      </c>
      <c r="BN208" s="40">
        <f t="shared" si="144"/>
        <v>0</v>
      </c>
      <c r="BO208" s="40">
        <f t="shared" si="144"/>
        <v>0</v>
      </c>
      <c r="BP208" s="40">
        <f t="shared" si="144"/>
        <v>0</v>
      </c>
      <c r="BQ208" s="40">
        <f t="shared" si="144"/>
        <v>0</v>
      </c>
      <c r="BR208" s="40">
        <f t="shared" si="144"/>
        <v>0</v>
      </c>
      <c r="BS208" s="40">
        <f t="shared" si="144"/>
        <v>0</v>
      </c>
      <c r="BT208" s="40">
        <f t="shared" si="144"/>
        <v>0</v>
      </c>
      <c r="BU208" s="40">
        <f t="shared" si="144"/>
        <v>0</v>
      </c>
      <c r="BV208" s="40">
        <f t="shared" si="144"/>
        <v>0</v>
      </c>
      <c r="BW208" s="40">
        <f t="shared" si="144"/>
        <v>0</v>
      </c>
      <c r="BX208" s="40">
        <f t="shared" si="144"/>
        <v>0</v>
      </c>
      <c r="BY208" s="40">
        <f t="shared" si="144"/>
        <v>0</v>
      </c>
      <c r="BZ208" s="40">
        <f t="shared" si="144"/>
        <v>0</v>
      </c>
      <c r="CA208" s="40">
        <f t="shared" si="144"/>
        <v>0</v>
      </c>
      <c r="CB208" s="40">
        <f t="shared" si="144"/>
        <v>0</v>
      </c>
      <c r="CC208" s="40">
        <f t="shared" si="144"/>
        <v>0</v>
      </c>
      <c r="CD208" s="40">
        <f t="shared" si="144"/>
        <v>0</v>
      </c>
      <c r="CE208" s="40">
        <f t="shared" si="144"/>
        <v>0</v>
      </c>
      <c r="CF208" s="40">
        <f t="shared" si="144"/>
        <v>0</v>
      </c>
      <c r="CG208" s="40">
        <f t="shared" si="144"/>
        <v>0</v>
      </c>
      <c r="CH208" s="40">
        <f t="shared" si="144"/>
        <v>0</v>
      </c>
      <c r="CI208" s="40">
        <f t="shared" si="144"/>
        <v>0</v>
      </c>
      <c r="CJ208" s="40">
        <f t="shared" si="144"/>
        <v>0</v>
      </c>
      <c r="CK208" s="40">
        <f t="shared" si="144"/>
        <v>0</v>
      </c>
      <c r="CL208" s="40">
        <f t="shared" si="144"/>
        <v>0</v>
      </c>
      <c r="CM208" s="40">
        <f t="shared" si="144"/>
        <v>0</v>
      </c>
      <c r="CN208" s="40">
        <f t="shared" si="144"/>
        <v>0</v>
      </c>
      <c r="CO208" s="40">
        <f t="shared" si="144"/>
        <v>0</v>
      </c>
      <c r="CP208" s="40">
        <f t="shared" si="144"/>
        <v>0</v>
      </c>
      <c r="CQ208" s="40">
        <f t="shared" si="144"/>
        <v>0</v>
      </c>
      <c r="CR208" s="40">
        <f t="shared" si="144"/>
        <v>0</v>
      </c>
      <c r="CS208" s="40">
        <f t="shared" si="144"/>
        <v>0</v>
      </c>
      <c r="CT208" s="40">
        <f t="shared" si="144"/>
        <v>0</v>
      </c>
      <c r="CU208" s="40">
        <f t="shared" si="144"/>
        <v>0</v>
      </c>
      <c r="CV208" s="40">
        <f t="shared" si="144"/>
        <v>0</v>
      </c>
      <c r="CW208" s="40">
        <f t="shared" si="144"/>
        <v>0</v>
      </c>
      <c r="CX208" s="40">
        <f t="shared" si="144"/>
        <v>0</v>
      </c>
      <c r="CY208" s="40">
        <f t="shared" si="144"/>
        <v>0</v>
      </c>
      <c r="CZ208" s="40">
        <f t="shared" si="144"/>
        <v>0</v>
      </c>
      <c r="DA208" s="40">
        <f t="shared" si="144"/>
        <v>0</v>
      </c>
      <c r="DB208" s="40">
        <f t="shared" si="144"/>
        <v>0</v>
      </c>
      <c r="DC208" s="40">
        <f t="shared" si="144"/>
        <v>0</v>
      </c>
      <c r="DD208" s="40">
        <f t="shared" si="144"/>
        <v>0</v>
      </c>
      <c r="DE208" s="40">
        <f t="shared" si="144"/>
        <v>0</v>
      </c>
      <c r="DF208" s="40">
        <f t="shared" si="144"/>
        <v>0</v>
      </c>
      <c r="DG208" s="40">
        <f t="shared" si="144"/>
        <v>0</v>
      </c>
      <c r="DH208" s="40">
        <f t="shared" si="144"/>
        <v>0</v>
      </c>
      <c r="DI208" s="40">
        <f t="shared" si="144"/>
        <v>0</v>
      </c>
      <c r="DJ208" s="40">
        <f t="shared" si="144"/>
        <v>0</v>
      </c>
    </row>
    <row r="209" spans="2:114" ht="14.25" customHeight="1">
      <c r="B209" s="2" t="s">
        <v>100</v>
      </c>
      <c r="E209" s="31">
        <f t="shared" si="143"/>
        <v>0</v>
      </c>
      <c r="F209" s="1"/>
      <c r="G209" s="32">
        <f t="shared" si="144"/>
        <v>0</v>
      </c>
      <c r="H209" s="32">
        <f t="shared" si="144"/>
        <v>0</v>
      </c>
      <c r="I209" s="32">
        <f t="shared" si="144"/>
        <v>0</v>
      </c>
      <c r="J209" s="32">
        <f t="shared" si="144"/>
        <v>0</v>
      </c>
      <c r="K209" s="32">
        <f t="shared" si="144"/>
        <v>0</v>
      </c>
      <c r="L209" s="32">
        <f t="shared" si="144"/>
        <v>0</v>
      </c>
      <c r="M209" s="32">
        <f t="shared" si="144"/>
        <v>0</v>
      </c>
      <c r="N209" s="32">
        <f t="shared" si="144"/>
        <v>0</v>
      </c>
      <c r="O209" s="32">
        <f t="shared" si="144"/>
        <v>0</v>
      </c>
      <c r="P209" s="32">
        <f t="shared" si="144"/>
        <v>0</v>
      </c>
      <c r="Q209" s="32">
        <f t="shared" si="144"/>
        <v>0</v>
      </c>
      <c r="R209" s="32">
        <f t="shared" si="144"/>
        <v>0</v>
      </c>
      <c r="S209" s="32">
        <f t="shared" si="144"/>
        <v>0</v>
      </c>
      <c r="T209" s="32">
        <f t="shared" si="144"/>
        <v>0</v>
      </c>
      <c r="U209" s="32">
        <f t="shared" si="144"/>
        <v>0</v>
      </c>
      <c r="V209" s="32">
        <f t="shared" si="144"/>
        <v>0</v>
      </c>
      <c r="W209" s="32">
        <f t="shared" si="144"/>
        <v>0</v>
      </c>
      <c r="X209" s="32">
        <f t="shared" si="144"/>
        <v>0</v>
      </c>
      <c r="Y209" s="32">
        <f t="shared" si="144"/>
        <v>0</v>
      </c>
      <c r="Z209" s="32">
        <f t="shared" si="144"/>
        <v>0</v>
      </c>
      <c r="AA209" s="32">
        <f t="shared" si="144"/>
        <v>0</v>
      </c>
      <c r="AB209" s="32">
        <f t="shared" si="144"/>
        <v>0</v>
      </c>
      <c r="AC209" s="32">
        <f t="shared" si="144"/>
        <v>0</v>
      </c>
      <c r="AD209" s="32">
        <f t="shared" si="144"/>
        <v>0</v>
      </c>
      <c r="AE209" s="32">
        <f t="shared" si="144"/>
        <v>0</v>
      </c>
      <c r="AF209" s="32">
        <f t="shared" si="144"/>
        <v>0</v>
      </c>
      <c r="AG209" s="32">
        <f t="shared" si="144"/>
        <v>0</v>
      </c>
      <c r="AH209" s="32">
        <f t="shared" si="144"/>
        <v>0</v>
      </c>
      <c r="AI209" s="32">
        <f t="shared" si="144"/>
        <v>0</v>
      </c>
      <c r="AJ209" s="32">
        <f t="shared" si="144"/>
        <v>0</v>
      </c>
      <c r="AK209" s="32">
        <f t="shared" si="144"/>
        <v>0</v>
      </c>
      <c r="AL209" s="32">
        <f t="shared" si="144"/>
        <v>0</v>
      </c>
      <c r="AM209" s="32">
        <f t="shared" si="144"/>
        <v>0</v>
      </c>
      <c r="AN209" s="32">
        <f t="shared" si="144"/>
        <v>0</v>
      </c>
      <c r="AO209" s="32">
        <f t="shared" si="144"/>
        <v>0</v>
      </c>
      <c r="AP209" s="32">
        <f t="shared" si="144"/>
        <v>0</v>
      </c>
      <c r="AQ209" s="32">
        <f t="shared" si="144"/>
        <v>0</v>
      </c>
      <c r="AR209" s="32">
        <f t="shared" si="144"/>
        <v>0</v>
      </c>
      <c r="AS209" s="32">
        <f t="shared" si="144"/>
        <v>0</v>
      </c>
      <c r="AT209" s="32">
        <f t="shared" si="144"/>
        <v>0</v>
      </c>
      <c r="AU209" s="32">
        <f t="shared" si="144"/>
        <v>0</v>
      </c>
      <c r="AV209" s="32">
        <f t="shared" si="144"/>
        <v>0</v>
      </c>
      <c r="AW209" s="32">
        <f t="shared" si="144"/>
        <v>0</v>
      </c>
      <c r="AX209" s="32">
        <f t="shared" si="144"/>
        <v>0</v>
      </c>
      <c r="AY209" s="56">
        <f t="shared" si="144"/>
        <v>0</v>
      </c>
      <c r="AZ209" s="32">
        <f t="shared" si="144"/>
        <v>0</v>
      </c>
      <c r="BA209" s="32">
        <f t="shared" si="144"/>
        <v>0</v>
      </c>
      <c r="BB209" s="32">
        <f t="shared" si="144"/>
        <v>0</v>
      </c>
      <c r="BC209" s="32">
        <f t="shared" si="144"/>
        <v>0</v>
      </c>
      <c r="BD209" s="32">
        <f t="shared" si="144"/>
        <v>0</v>
      </c>
      <c r="BE209" s="32">
        <f t="shared" si="144"/>
        <v>0</v>
      </c>
      <c r="BF209" s="32">
        <f t="shared" si="144"/>
        <v>0</v>
      </c>
      <c r="BG209" s="32">
        <f t="shared" si="144"/>
        <v>0</v>
      </c>
      <c r="BH209" s="32">
        <f t="shared" si="144"/>
        <v>0</v>
      </c>
      <c r="BI209" s="32">
        <f t="shared" si="144"/>
        <v>0</v>
      </c>
      <c r="BJ209" s="32">
        <f t="shared" si="144"/>
        <v>0</v>
      </c>
      <c r="BK209" s="32">
        <f t="shared" si="144"/>
        <v>0</v>
      </c>
      <c r="BL209" s="32">
        <f t="shared" si="144"/>
        <v>0</v>
      </c>
      <c r="BM209" s="32">
        <f t="shared" si="144"/>
        <v>0</v>
      </c>
      <c r="BN209" s="32">
        <f t="shared" si="144"/>
        <v>0</v>
      </c>
      <c r="BO209" s="32">
        <f t="shared" si="144"/>
        <v>0</v>
      </c>
      <c r="BP209" s="32">
        <f t="shared" si="144"/>
        <v>0</v>
      </c>
      <c r="BQ209" s="32">
        <f t="shared" si="144"/>
        <v>0</v>
      </c>
      <c r="BR209" s="32">
        <f t="shared" si="144"/>
        <v>0</v>
      </c>
      <c r="BS209" s="32">
        <f t="shared" si="144"/>
        <v>0</v>
      </c>
      <c r="BT209" s="32">
        <f t="shared" si="144"/>
        <v>0</v>
      </c>
      <c r="BU209" s="32">
        <f t="shared" si="144"/>
        <v>0</v>
      </c>
      <c r="BV209" s="32">
        <f t="shared" si="144"/>
        <v>0</v>
      </c>
      <c r="BW209" s="32">
        <f t="shared" si="144"/>
        <v>0</v>
      </c>
      <c r="BX209" s="32">
        <f t="shared" si="144"/>
        <v>0</v>
      </c>
      <c r="BY209" s="32">
        <f t="shared" si="144"/>
        <v>0</v>
      </c>
      <c r="BZ209" s="32">
        <f t="shared" si="144"/>
        <v>0</v>
      </c>
      <c r="CA209" s="32">
        <f t="shared" si="144"/>
        <v>0</v>
      </c>
      <c r="CB209" s="32">
        <f t="shared" si="144"/>
        <v>0</v>
      </c>
      <c r="CC209" s="32">
        <f t="shared" si="144"/>
        <v>0</v>
      </c>
      <c r="CD209" s="32">
        <f t="shared" si="144"/>
        <v>0</v>
      </c>
      <c r="CE209" s="32">
        <f t="shared" si="144"/>
        <v>0</v>
      </c>
      <c r="CF209" s="32">
        <f t="shared" si="144"/>
        <v>0</v>
      </c>
      <c r="CG209" s="32">
        <f t="shared" si="144"/>
        <v>0</v>
      </c>
      <c r="CH209" s="32">
        <f t="shared" si="144"/>
        <v>0</v>
      </c>
      <c r="CI209" s="32">
        <f t="shared" si="144"/>
        <v>0</v>
      </c>
      <c r="CJ209" s="32">
        <f t="shared" si="144"/>
        <v>0</v>
      </c>
      <c r="CK209" s="32">
        <f t="shared" si="144"/>
        <v>0</v>
      </c>
      <c r="CL209" s="32">
        <f t="shared" si="144"/>
        <v>0</v>
      </c>
      <c r="CM209" s="32">
        <f t="shared" si="144"/>
        <v>0</v>
      </c>
      <c r="CN209" s="32">
        <f t="shared" si="144"/>
        <v>0</v>
      </c>
      <c r="CO209" s="32">
        <f t="shared" si="144"/>
        <v>0</v>
      </c>
      <c r="CP209" s="32">
        <f t="shared" si="144"/>
        <v>0</v>
      </c>
      <c r="CQ209" s="32">
        <f t="shared" si="144"/>
        <v>0</v>
      </c>
      <c r="CR209" s="32">
        <f t="shared" si="144"/>
        <v>0</v>
      </c>
      <c r="CS209" s="32">
        <f t="shared" si="144"/>
        <v>0</v>
      </c>
      <c r="CT209" s="32">
        <f t="shared" si="144"/>
        <v>0</v>
      </c>
      <c r="CU209" s="32">
        <f t="shared" si="144"/>
        <v>0</v>
      </c>
      <c r="CV209" s="32">
        <f t="shared" si="144"/>
        <v>0</v>
      </c>
      <c r="CW209" s="32">
        <f t="shared" si="144"/>
        <v>0</v>
      </c>
      <c r="CX209" s="32">
        <f t="shared" si="144"/>
        <v>0</v>
      </c>
      <c r="CY209" s="32">
        <f t="shared" si="144"/>
        <v>0</v>
      </c>
      <c r="CZ209" s="32">
        <f t="shared" si="144"/>
        <v>0</v>
      </c>
      <c r="DA209" s="32">
        <f t="shared" si="144"/>
        <v>0</v>
      </c>
      <c r="DB209" s="32">
        <f t="shared" si="144"/>
        <v>0</v>
      </c>
      <c r="DC209" s="32">
        <f t="shared" si="144"/>
        <v>0</v>
      </c>
      <c r="DD209" s="32">
        <f t="shared" si="144"/>
        <v>0</v>
      </c>
      <c r="DE209" s="32">
        <f t="shared" si="144"/>
        <v>0</v>
      </c>
      <c r="DF209" s="32">
        <f t="shared" si="144"/>
        <v>0</v>
      </c>
      <c r="DG209" s="32">
        <f t="shared" si="144"/>
        <v>0</v>
      </c>
      <c r="DH209" s="32">
        <f t="shared" si="144"/>
        <v>0</v>
      </c>
      <c r="DI209" s="32">
        <f t="shared" si="144"/>
        <v>0</v>
      </c>
      <c r="DJ209" s="32">
        <f t="shared" si="144"/>
        <v>0</v>
      </c>
    </row>
    <row r="210" spans="2:114" ht="14.25" customHeight="1">
      <c r="B210" s="2" t="s">
        <v>101</v>
      </c>
      <c r="E210" s="29">
        <f t="shared" si="143"/>
        <v>0</v>
      </c>
      <c r="F210" s="1"/>
      <c r="G210" s="40">
        <f t="shared" si="144"/>
        <v>0</v>
      </c>
      <c r="H210" s="40">
        <f t="shared" si="144"/>
        <v>0</v>
      </c>
      <c r="I210" s="40">
        <f t="shared" si="144"/>
        <v>0</v>
      </c>
      <c r="J210" s="40">
        <f t="shared" si="144"/>
        <v>0</v>
      </c>
      <c r="K210" s="40">
        <f t="shared" si="144"/>
        <v>0</v>
      </c>
      <c r="L210" s="40">
        <f t="shared" si="144"/>
        <v>0</v>
      </c>
      <c r="M210" s="40">
        <f t="shared" si="144"/>
        <v>0</v>
      </c>
      <c r="N210" s="40">
        <f t="shared" si="144"/>
        <v>0</v>
      </c>
      <c r="O210" s="40">
        <f t="shared" si="144"/>
        <v>0</v>
      </c>
      <c r="P210" s="40">
        <f t="shared" si="144"/>
        <v>0</v>
      </c>
      <c r="Q210" s="40">
        <f t="shared" si="144"/>
        <v>0</v>
      </c>
      <c r="R210" s="40">
        <f t="shared" si="144"/>
        <v>0</v>
      </c>
      <c r="S210" s="40">
        <f t="shared" si="144"/>
        <v>0</v>
      </c>
      <c r="T210" s="40">
        <f t="shared" si="144"/>
        <v>0</v>
      </c>
      <c r="U210" s="40">
        <f t="shared" si="144"/>
        <v>0</v>
      </c>
      <c r="V210" s="40">
        <f t="shared" si="144"/>
        <v>0</v>
      </c>
      <c r="W210" s="40">
        <f t="shared" si="144"/>
        <v>0</v>
      </c>
      <c r="X210" s="40">
        <f t="shared" si="144"/>
        <v>0</v>
      </c>
      <c r="Y210" s="40">
        <f t="shared" si="144"/>
        <v>0</v>
      </c>
      <c r="Z210" s="40">
        <f t="shared" si="144"/>
        <v>0</v>
      </c>
      <c r="AA210" s="40">
        <f t="shared" si="144"/>
        <v>0</v>
      </c>
      <c r="AB210" s="40">
        <f t="shared" si="144"/>
        <v>0</v>
      </c>
      <c r="AC210" s="40">
        <f t="shared" si="144"/>
        <v>0</v>
      </c>
      <c r="AD210" s="40">
        <f t="shared" si="144"/>
        <v>0</v>
      </c>
      <c r="AE210" s="40">
        <f t="shared" si="144"/>
        <v>0</v>
      </c>
      <c r="AF210" s="40">
        <f t="shared" si="144"/>
        <v>0</v>
      </c>
      <c r="AG210" s="40">
        <f t="shared" si="144"/>
        <v>0</v>
      </c>
      <c r="AH210" s="40">
        <f t="shared" si="144"/>
        <v>0</v>
      </c>
      <c r="AI210" s="40">
        <f t="shared" si="144"/>
        <v>0</v>
      </c>
      <c r="AJ210" s="40">
        <f t="shared" si="144"/>
        <v>0</v>
      </c>
      <c r="AK210" s="40">
        <f t="shared" si="144"/>
        <v>0</v>
      </c>
      <c r="AL210" s="40">
        <f t="shared" si="144"/>
        <v>0</v>
      </c>
      <c r="AM210" s="40">
        <f t="shared" si="144"/>
        <v>0</v>
      </c>
      <c r="AN210" s="40">
        <f t="shared" si="144"/>
        <v>0</v>
      </c>
      <c r="AO210" s="40">
        <f t="shared" si="144"/>
        <v>0</v>
      </c>
      <c r="AP210" s="40">
        <f t="shared" si="144"/>
        <v>0</v>
      </c>
      <c r="AQ210" s="40">
        <f t="shared" si="144"/>
        <v>0</v>
      </c>
      <c r="AR210" s="40">
        <f t="shared" si="144"/>
        <v>0</v>
      </c>
      <c r="AS210" s="40">
        <f t="shared" si="144"/>
        <v>0</v>
      </c>
      <c r="AT210" s="40">
        <f t="shared" ref="AT210:DJ210" si="145">AT200*AT$52</f>
        <v>0</v>
      </c>
      <c r="AU210" s="40">
        <f t="shared" si="145"/>
        <v>0</v>
      </c>
      <c r="AV210" s="40">
        <f t="shared" si="145"/>
        <v>0</v>
      </c>
      <c r="AW210" s="40">
        <f t="shared" si="145"/>
        <v>0</v>
      </c>
      <c r="AX210" s="40">
        <f t="shared" si="145"/>
        <v>0</v>
      </c>
      <c r="AY210" s="60">
        <f t="shared" si="145"/>
        <v>0</v>
      </c>
      <c r="AZ210" s="40">
        <f t="shared" si="145"/>
        <v>0</v>
      </c>
      <c r="BA210" s="40">
        <f t="shared" si="145"/>
        <v>0</v>
      </c>
      <c r="BB210" s="40">
        <f t="shared" si="145"/>
        <v>0</v>
      </c>
      <c r="BC210" s="40">
        <f t="shared" si="145"/>
        <v>0</v>
      </c>
      <c r="BD210" s="40">
        <f t="shared" si="145"/>
        <v>0</v>
      </c>
      <c r="BE210" s="40">
        <f t="shared" si="145"/>
        <v>0</v>
      </c>
      <c r="BF210" s="40">
        <f t="shared" si="145"/>
        <v>0</v>
      </c>
      <c r="BG210" s="40">
        <f t="shared" si="145"/>
        <v>0</v>
      </c>
      <c r="BH210" s="40">
        <f t="shared" si="145"/>
        <v>0</v>
      </c>
      <c r="BI210" s="40">
        <f t="shared" si="145"/>
        <v>0</v>
      </c>
      <c r="BJ210" s="40">
        <f t="shared" si="145"/>
        <v>0</v>
      </c>
      <c r="BK210" s="40">
        <f t="shared" si="145"/>
        <v>0</v>
      </c>
      <c r="BL210" s="40">
        <f t="shared" si="145"/>
        <v>0</v>
      </c>
      <c r="BM210" s="40">
        <f t="shared" si="145"/>
        <v>0</v>
      </c>
      <c r="BN210" s="40">
        <f t="shared" si="145"/>
        <v>0</v>
      </c>
      <c r="BO210" s="40">
        <f t="shared" si="145"/>
        <v>0</v>
      </c>
      <c r="BP210" s="40">
        <f t="shared" si="145"/>
        <v>0</v>
      </c>
      <c r="BQ210" s="40">
        <f t="shared" si="145"/>
        <v>0</v>
      </c>
      <c r="BR210" s="40">
        <f t="shared" si="145"/>
        <v>0</v>
      </c>
      <c r="BS210" s="40">
        <f t="shared" si="145"/>
        <v>0</v>
      </c>
      <c r="BT210" s="40">
        <f t="shared" si="145"/>
        <v>0</v>
      </c>
      <c r="BU210" s="40">
        <f t="shared" si="145"/>
        <v>0</v>
      </c>
      <c r="BV210" s="40">
        <f t="shared" si="145"/>
        <v>0</v>
      </c>
      <c r="BW210" s="40">
        <f t="shared" si="145"/>
        <v>0</v>
      </c>
      <c r="BX210" s="40">
        <f t="shared" si="145"/>
        <v>0</v>
      </c>
      <c r="BY210" s="40">
        <f t="shared" si="145"/>
        <v>0</v>
      </c>
      <c r="BZ210" s="40">
        <f t="shared" si="145"/>
        <v>0</v>
      </c>
      <c r="CA210" s="40">
        <f t="shared" si="145"/>
        <v>0</v>
      </c>
      <c r="CB210" s="40">
        <f t="shared" si="145"/>
        <v>0</v>
      </c>
      <c r="CC210" s="40">
        <f t="shared" si="145"/>
        <v>0</v>
      </c>
      <c r="CD210" s="40">
        <f t="shared" si="145"/>
        <v>0</v>
      </c>
      <c r="CE210" s="40">
        <f t="shared" si="145"/>
        <v>0</v>
      </c>
      <c r="CF210" s="40">
        <f t="shared" si="145"/>
        <v>0</v>
      </c>
      <c r="CG210" s="40">
        <f t="shared" si="145"/>
        <v>0</v>
      </c>
      <c r="CH210" s="40">
        <f t="shared" si="145"/>
        <v>0</v>
      </c>
      <c r="CI210" s="40">
        <f t="shared" si="145"/>
        <v>0</v>
      </c>
      <c r="CJ210" s="40">
        <f t="shared" si="145"/>
        <v>0</v>
      </c>
      <c r="CK210" s="40">
        <f t="shared" si="145"/>
        <v>0</v>
      </c>
      <c r="CL210" s="40">
        <f t="shared" si="145"/>
        <v>0</v>
      </c>
      <c r="CM210" s="40">
        <f t="shared" si="145"/>
        <v>0</v>
      </c>
      <c r="CN210" s="40">
        <f t="shared" si="145"/>
        <v>0</v>
      </c>
      <c r="CO210" s="40">
        <f t="shared" si="145"/>
        <v>0</v>
      </c>
      <c r="CP210" s="40">
        <f t="shared" si="145"/>
        <v>0</v>
      </c>
      <c r="CQ210" s="40">
        <f t="shared" si="145"/>
        <v>0</v>
      </c>
      <c r="CR210" s="40">
        <f t="shared" si="145"/>
        <v>0</v>
      </c>
      <c r="CS210" s="40">
        <f t="shared" si="145"/>
        <v>0</v>
      </c>
      <c r="CT210" s="40">
        <f t="shared" si="145"/>
        <v>0</v>
      </c>
      <c r="CU210" s="40">
        <f t="shared" si="145"/>
        <v>0</v>
      </c>
      <c r="CV210" s="40">
        <f t="shared" si="145"/>
        <v>0</v>
      </c>
      <c r="CW210" s="40">
        <f t="shared" si="145"/>
        <v>0</v>
      </c>
      <c r="CX210" s="40">
        <f t="shared" si="145"/>
        <v>0</v>
      </c>
      <c r="CY210" s="40">
        <f t="shared" si="145"/>
        <v>0</v>
      </c>
      <c r="CZ210" s="40">
        <f t="shared" si="145"/>
        <v>0</v>
      </c>
      <c r="DA210" s="40">
        <f t="shared" si="145"/>
        <v>0</v>
      </c>
      <c r="DB210" s="40">
        <f t="shared" si="145"/>
        <v>0</v>
      </c>
      <c r="DC210" s="40">
        <f t="shared" si="145"/>
        <v>0</v>
      </c>
      <c r="DD210" s="40">
        <f t="shared" si="145"/>
        <v>0</v>
      </c>
      <c r="DE210" s="40">
        <f t="shared" si="145"/>
        <v>0</v>
      </c>
      <c r="DF210" s="40">
        <f t="shared" si="145"/>
        <v>0</v>
      </c>
      <c r="DG210" s="40">
        <f t="shared" si="145"/>
        <v>0</v>
      </c>
      <c r="DH210" s="40">
        <f t="shared" si="145"/>
        <v>0</v>
      </c>
      <c r="DI210" s="40">
        <f t="shared" si="145"/>
        <v>0</v>
      </c>
      <c r="DJ210" s="40">
        <f t="shared" si="145"/>
        <v>0</v>
      </c>
    </row>
    <row r="211" spans="2:114" ht="14.25" customHeight="1">
      <c r="E211" s="31"/>
      <c r="F211" s="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c r="CT211" s="31"/>
      <c r="CU211" s="31"/>
      <c r="CV211" s="31"/>
      <c r="CW211" s="31"/>
      <c r="CX211" s="31"/>
      <c r="CY211" s="31"/>
      <c r="CZ211" s="31"/>
      <c r="DA211" s="31"/>
      <c r="DB211" s="31"/>
      <c r="DC211" s="31"/>
      <c r="DD211" s="31"/>
      <c r="DE211" s="31"/>
      <c r="DF211" s="31"/>
      <c r="DG211" s="31"/>
      <c r="DH211" s="31"/>
      <c r="DI211" s="31"/>
      <c r="DJ211" s="31"/>
    </row>
    <row r="212" spans="2:114" ht="14.25" customHeight="1">
      <c r="B212" s="2" t="s">
        <v>102</v>
      </c>
      <c r="C212" s="1"/>
      <c r="D212" s="1"/>
      <c r="E212" s="29">
        <f t="shared" ref="E212:E214" si="146">SUM(G212:DJ212)</f>
        <v>0</v>
      </c>
      <c r="F212" s="1"/>
      <c r="G212" s="40">
        <f t="shared" ref="G212:DJ214" si="147">G202*G$52</f>
        <v>0</v>
      </c>
      <c r="H212" s="40">
        <f t="shared" si="147"/>
        <v>0</v>
      </c>
      <c r="I212" s="40">
        <f t="shared" si="147"/>
        <v>0</v>
      </c>
      <c r="J212" s="40">
        <f t="shared" si="147"/>
        <v>0</v>
      </c>
      <c r="K212" s="40">
        <f t="shared" si="147"/>
        <v>0</v>
      </c>
      <c r="L212" s="40">
        <f t="shared" si="147"/>
        <v>0</v>
      </c>
      <c r="M212" s="40">
        <f t="shared" si="147"/>
        <v>0</v>
      </c>
      <c r="N212" s="40">
        <f t="shared" si="147"/>
        <v>0</v>
      </c>
      <c r="O212" s="40">
        <f t="shared" si="147"/>
        <v>0</v>
      </c>
      <c r="P212" s="40">
        <f t="shared" si="147"/>
        <v>0</v>
      </c>
      <c r="Q212" s="40">
        <f t="shared" si="147"/>
        <v>0</v>
      </c>
      <c r="R212" s="40">
        <f t="shared" si="147"/>
        <v>0</v>
      </c>
      <c r="S212" s="40">
        <f t="shared" si="147"/>
        <v>0</v>
      </c>
      <c r="T212" s="40">
        <f t="shared" si="147"/>
        <v>0</v>
      </c>
      <c r="U212" s="40">
        <f t="shared" si="147"/>
        <v>0</v>
      </c>
      <c r="V212" s="40">
        <f t="shared" si="147"/>
        <v>0</v>
      </c>
      <c r="W212" s="40">
        <f t="shared" si="147"/>
        <v>0</v>
      </c>
      <c r="X212" s="40">
        <f t="shared" si="147"/>
        <v>0</v>
      </c>
      <c r="Y212" s="40">
        <f t="shared" si="147"/>
        <v>0</v>
      </c>
      <c r="Z212" s="40">
        <f t="shared" si="147"/>
        <v>0</v>
      </c>
      <c r="AA212" s="40">
        <f t="shared" si="147"/>
        <v>0</v>
      </c>
      <c r="AB212" s="40">
        <f t="shared" si="147"/>
        <v>0</v>
      </c>
      <c r="AC212" s="40">
        <f t="shared" si="147"/>
        <v>0</v>
      </c>
      <c r="AD212" s="40">
        <f t="shared" si="147"/>
        <v>0</v>
      </c>
      <c r="AE212" s="40">
        <f t="shared" si="147"/>
        <v>0</v>
      </c>
      <c r="AF212" s="40">
        <f t="shared" si="147"/>
        <v>0</v>
      </c>
      <c r="AG212" s="40">
        <f t="shared" si="147"/>
        <v>0</v>
      </c>
      <c r="AH212" s="40">
        <f t="shared" si="147"/>
        <v>0</v>
      </c>
      <c r="AI212" s="40">
        <f t="shared" si="147"/>
        <v>0</v>
      </c>
      <c r="AJ212" s="40">
        <f t="shared" si="147"/>
        <v>0</v>
      </c>
      <c r="AK212" s="40">
        <f t="shared" si="147"/>
        <v>0</v>
      </c>
      <c r="AL212" s="40">
        <f t="shared" si="147"/>
        <v>0</v>
      </c>
      <c r="AM212" s="40">
        <f t="shared" si="147"/>
        <v>0</v>
      </c>
      <c r="AN212" s="40">
        <f t="shared" si="147"/>
        <v>0</v>
      </c>
      <c r="AO212" s="40">
        <f t="shared" si="147"/>
        <v>0</v>
      </c>
      <c r="AP212" s="40">
        <f t="shared" si="147"/>
        <v>0</v>
      </c>
      <c r="AQ212" s="40">
        <f t="shared" si="147"/>
        <v>0</v>
      </c>
      <c r="AR212" s="40">
        <f t="shared" si="147"/>
        <v>0</v>
      </c>
      <c r="AS212" s="40">
        <f t="shared" si="147"/>
        <v>0</v>
      </c>
      <c r="AT212" s="40">
        <f t="shared" si="147"/>
        <v>0</v>
      </c>
      <c r="AU212" s="40">
        <f t="shared" si="147"/>
        <v>0</v>
      </c>
      <c r="AV212" s="40">
        <f t="shared" si="147"/>
        <v>0</v>
      </c>
      <c r="AW212" s="40">
        <f t="shared" si="147"/>
        <v>0</v>
      </c>
      <c r="AX212" s="40">
        <f t="shared" si="147"/>
        <v>0</v>
      </c>
      <c r="AY212" s="60">
        <f t="shared" si="147"/>
        <v>0</v>
      </c>
      <c r="AZ212" s="40">
        <f t="shared" si="147"/>
        <v>0</v>
      </c>
      <c r="BA212" s="40">
        <f t="shared" si="147"/>
        <v>0</v>
      </c>
      <c r="BB212" s="40">
        <f t="shared" si="147"/>
        <v>0</v>
      </c>
      <c r="BC212" s="40">
        <f t="shared" si="147"/>
        <v>0</v>
      </c>
      <c r="BD212" s="40">
        <f t="shared" si="147"/>
        <v>0</v>
      </c>
      <c r="BE212" s="40">
        <f t="shared" si="147"/>
        <v>0</v>
      </c>
      <c r="BF212" s="40">
        <f t="shared" si="147"/>
        <v>0</v>
      </c>
      <c r="BG212" s="40">
        <f t="shared" si="147"/>
        <v>0</v>
      </c>
      <c r="BH212" s="40">
        <f t="shared" si="147"/>
        <v>0</v>
      </c>
      <c r="BI212" s="40">
        <f t="shared" si="147"/>
        <v>0</v>
      </c>
      <c r="BJ212" s="40">
        <f t="shared" si="147"/>
        <v>0</v>
      </c>
      <c r="BK212" s="40">
        <f t="shared" si="147"/>
        <v>0</v>
      </c>
      <c r="BL212" s="40">
        <f t="shared" si="147"/>
        <v>0</v>
      </c>
      <c r="BM212" s="40">
        <f t="shared" si="147"/>
        <v>0</v>
      </c>
      <c r="BN212" s="40">
        <f t="shared" si="147"/>
        <v>0</v>
      </c>
      <c r="BO212" s="40">
        <f t="shared" si="147"/>
        <v>0</v>
      </c>
      <c r="BP212" s="40">
        <f t="shared" si="147"/>
        <v>0</v>
      </c>
      <c r="BQ212" s="40">
        <f t="shared" si="147"/>
        <v>0</v>
      </c>
      <c r="BR212" s="40">
        <f t="shared" si="147"/>
        <v>0</v>
      </c>
      <c r="BS212" s="40">
        <f t="shared" si="147"/>
        <v>0</v>
      </c>
      <c r="BT212" s="40">
        <f t="shared" si="147"/>
        <v>0</v>
      </c>
      <c r="BU212" s="40">
        <f t="shared" si="147"/>
        <v>0</v>
      </c>
      <c r="BV212" s="40">
        <f t="shared" si="147"/>
        <v>0</v>
      </c>
      <c r="BW212" s="40">
        <f t="shared" si="147"/>
        <v>0</v>
      </c>
      <c r="BX212" s="40">
        <f t="shared" si="147"/>
        <v>0</v>
      </c>
      <c r="BY212" s="40">
        <f t="shared" si="147"/>
        <v>0</v>
      </c>
      <c r="BZ212" s="40">
        <f t="shared" si="147"/>
        <v>0</v>
      </c>
      <c r="CA212" s="40">
        <f t="shared" si="147"/>
        <v>0</v>
      </c>
      <c r="CB212" s="40">
        <f t="shared" si="147"/>
        <v>0</v>
      </c>
      <c r="CC212" s="40">
        <f t="shared" si="147"/>
        <v>0</v>
      </c>
      <c r="CD212" s="40">
        <f t="shared" si="147"/>
        <v>0</v>
      </c>
      <c r="CE212" s="40">
        <f t="shared" si="147"/>
        <v>0</v>
      </c>
      <c r="CF212" s="40">
        <f t="shared" si="147"/>
        <v>0</v>
      </c>
      <c r="CG212" s="40">
        <f t="shared" si="147"/>
        <v>0</v>
      </c>
      <c r="CH212" s="40">
        <f t="shared" si="147"/>
        <v>0</v>
      </c>
      <c r="CI212" s="40">
        <f t="shared" si="147"/>
        <v>0</v>
      </c>
      <c r="CJ212" s="40">
        <f t="shared" si="147"/>
        <v>0</v>
      </c>
      <c r="CK212" s="40">
        <f t="shared" si="147"/>
        <v>0</v>
      </c>
      <c r="CL212" s="40">
        <f t="shared" si="147"/>
        <v>0</v>
      </c>
      <c r="CM212" s="40">
        <f t="shared" si="147"/>
        <v>0</v>
      </c>
      <c r="CN212" s="40">
        <f t="shared" si="147"/>
        <v>0</v>
      </c>
      <c r="CO212" s="40">
        <f t="shared" si="147"/>
        <v>0</v>
      </c>
      <c r="CP212" s="40">
        <f t="shared" si="147"/>
        <v>0</v>
      </c>
      <c r="CQ212" s="40">
        <f t="shared" si="147"/>
        <v>0</v>
      </c>
      <c r="CR212" s="40">
        <f t="shared" si="147"/>
        <v>0</v>
      </c>
      <c r="CS212" s="40">
        <f t="shared" si="147"/>
        <v>0</v>
      </c>
      <c r="CT212" s="40">
        <f t="shared" si="147"/>
        <v>0</v>
      </c>
      <c r="CU212" s="40">
        <f t="shared" si="147"/>
        <v>0</v>
      </c>
      <c r="CV212" s="40">
        <f t="shared" si="147"/>
        <v>0</v>
      </c>
      <c r="CW212" s="40">
        <f t="shared" si="147"/>
        <v>0</v>
      </c>
      <c r="CX212" s="40">
        <f t="shared" si="147"/>
        <v>0</v>
      </c>
      <c r="CY212" s="40">
        <f t="shared" si="147"/>
        <v>0</v>
      </c>
      <c r="CZ212" s="40">
        <f t="shared" si="147"/>
        <v>0</v>
      </c>
      <c r="DA212" s="40">
        <f t="shared" si="147"/>
        <v>0</v>
      </c>
      <c r="DB212" s="40">
        <f t="shared" si="147"/>
        <v>0</v>
      </c>
      <c r="DC212" s="40">
        <f t="shared" si="147"/>
        <v>0</v>
      </c>
      <c r="DD212" s="40">
        <f t="shared" si="147"/>
        <v>0</v>
      </c>
      <c r="DE212" s="40">
        <f t="shared" si="147"/>
        <v>0</v>
      </c>
      <c r="DF212" s="40">
        <f t="shared" si="147"/>
        <v>0</v>
      </c>
      <c r="DG212" s="40">
        <f t="shared" si="147"/>
        <v>0</v>
      </c>
      <c r="DH212" s="40">
        <f t="shared" si="147"/>
        <v>0</v>
      </c>
      <c r="DI212" s="40">
        <f t="shared" si="147"/>
        <v>0</v>
      </c>
      <c r="DJ212" s="40">
        <f t="shared" si="147"/>
        <v>0</v>
      </c>
    </row>
    <row r="213" spans="2:114" ht="14.25" customHeight="1">
      <c r="B213" s="2" t="s">
        <v>103</v>
      </c>
      <c r="E213" s="31">
        <f t="shared" si="146"/>
        <v>0</v>
      </c>
      <c r="F213" s="1"/>
      <c r="G213" s="32">
        <f t="shared" si="147"/>
        <v>0</v>
      </c>
      <c r="H213" s="32">
        <f t="shared" si="147"/>
        <v>0</v>
      </c>
      <c r="I213" s="32">
        <f t="shared" si="147"/>
        <v>0</v>
      </c>
      <c r="J213" s="32">
        <f t="shared" si="147"/>
        <v>0</v>
      </c>
      <c r="K213" s="32">
        <f t="shared" si="147"/>
        <v>0</v>
      </c>
      <c r="L213" s="32">
        <f t="shared" si="147"/>
        <v>0</v>
      </c>
      <c r="M213" s="32">
        <f t="shared" si="147"/>
        <v>0</v>
      </c>
      <c r="N213" s="32">
        <f t="shared" si="147"/>
        <v>0</v>
      </c>
      <c r="O213" s="32">
        <f t="shared" si="147"/>
        <v>0</v>
      </c>
      <c r="P213" s="32">
        <f t="shared" si="147"/>
        <v>0</v>
      </c>
      <c r="Q213" s="32">
        <f t="shared" si="147"/>
        <v>0</v>
      </c>
      <c r="R213" s="32">
        <f t="shared" si="147"/>
        <v>0</v>
      </c>
      <c r="S213" s="32">
        <f t="shared" si="147"/>
        <v>0</v>
      </c>
      <c r="T213" s="32">
        <f t="shared" si="147"/>
        <v>0</v>
      </c>
      <c r="U213" s="32">
        <f t="shared" si="147"/>
        <v>0</v>
      </c>
      <c r="V213" s="32">
        <f t="shared" si="147"/>
        <v>0</v>
      </c>
      <c r="W213" s="32">
        <f t="shared" si="147"/>
        <v>0</v>
      </c>
      <c r="X213" s="32">
        <f t="shared" si="147"/>
        <v>0</v>
      </c>
      <c r="Y213" s="32">
        <f t="shared" si="147"/>
        <v>0</v>
      </c>
      <c r="Z213" s="32">
        <f t="shared" si="147"/>
        <v>0</v>
      </c>
      <c r="AA213" s="32">
        <f t="shared" si="147"/>
        <v>0</v>
      </c>
      <c r="AB213" s="32">
        <f t="shared" si="147"/>
        <v>0</v>
      </c>
      <c r="AC213" s="32">
        <f t="shared" si="147"/>
        <v>0</v>
      </c>
      <c r="AD213" s="32">
        <f t="shared" si="147"/>
        <v>0</v>
      </c>
      <c r="AE213" s="32">
        <f t="shared" si="147"/>
        <v>0</v>
      </c>
      <c r="AF213" s="32">
        <f t="shared" si="147"/>
        <v>0</v>
      </c>
      <c r="AG213" s="32">
        <f t="shared" si="147"/>
        <v>0</v>
      </c>
      <c r="AH213" s="32">
        <f t="shared" si="147"/>
        <v>0</v>
      </c>
      <c r="AI213" s="32">
        <f t="shared" si="147"/>
        <v>0</v>
      </c>
      <c r="AJ213" s="32">
        <f t="shared" si="147"/>
        <v>0</v>
      </c>
      <c r="AK213" s="32">
        <f t="shared" si="147"/>
        <v>0</v>
      </c>
      <c r="AL213" s="32">
        <f t="shared" si="147"/>
        <v>0</v>
      </c>
      <c r="AM213" s="32">
        <f t="shared" si="147"/>
        <v>0</v>
      </c>
      <c r="AN213" s="32">
        <f t="shared" si="147"/>
        <v>0</v>
      </c>
      <c r="AO213" s="32">
        <f t="shared" si="147"/>
        <v>0</v>
      </c>
      <c r="AP213" s="32">
        <f t="shared" si="147"/>
        <v>0</v>
      </c>
      <c r="AQ213" s="32">
        <f t="shared" si="147"/>
        <v>0</v>
      </c>
      <c r="AR213" s="32">
        <f t="shared" si="147"/>
        <v>0</v>
      </c>
      <c r="AS213" s="32">
        <f t="shared" si="147"/>
        <v>0</v>
      </c>
      <c r="AT213" s="32">
        <f t="shared" si="147"/>
        <v>0</v>
      </c>
      <c r="AU213" s="32">
        <f t="shared" si="147"/>
        <v>0</v>
      </c>
      <c r="AV213" s="32">
        <f t="shared" si="147"/>
        <v>0</v>
      </c>
      <c r="AW213" s="32">
        <f t="shared" si="147"/>
        <v>0</v>
      </c>
      <c r="AX213" s="32">
        <f t="shared" si="147"/>
        <v>0</v>
      </c>
      <c r="AY213" s="56">
        <f t="shared" si="147"/>
        <v>0</v>
      </c>
      <c r="AZ213" s="32">
        <f t="shared" si="147"/>
        <v>0</v>
      </c>
      <c r="BA213" s="32">
        <f t="shared" si="147"/>
        <v>0</v>
      </c>
      <c r="BB213" s="32">
        <f t="shared" si="147"/>
        <v>0</v>
      </c>
      <c r="BC213" s="32">
        <f t="shared" si="147"/>
        <v>0</v>
      </c>
      <c r="BD213" s="32">
        <f t="shared" si="147"/>
        <v>0</v>
      </c>
      <c r="BE213" s="32">
        <f t="shared" si="147"/>
        <v>0</v>
      </c>
      <c r="BF213" s="32">
        <f t="shared" si="147"/>
        <v>0</v>
      </c>
      <c r="BG213" s="32">
        <f t="shared" si="147"/>
        <v>0</v>
      </c>
      <c r="BH213" s="32">
        <f t="shared" si="147"/>
        <v>0</v>
      </c>
      <c r="BI213" s="32">
        <f t="shared" si="147"/>
        <v>0</v>
      </c>
      <c r="BJ213" s="32">
        <f t="shared" si="147"/>
        <v>0</v>
      </c>
      <c r="BK213" s="32">
        <f t="shared" si="147"/>
        <v>0</v>
      </c>
      <c r="BL213" s="32">
        <f t="shared" si="147"/>
        <v>0</v>
      </c>
      <c r="BM213" s="32">
        <f t="shared" si="147"/>
        <v>0</v>
      </c>
      <c r="BN213" s="32">
        <f t="shared" si="147"/>
        <v>0</v>
      </c>
      <c r="BO213" s="32">
        <f t="shared" si="147"/>
        <v>0</v>
      </c>
      <c r="BP213" s="32">
        <f t="shared" si="147"/>
        <v>0</v>
      </c>
      <c r="BQ213" s="32">
        <f t="shared" si="147"/>
        <v>0</v>
      </c>
      <c r="BR213" s="32">
        <f t="shared" si="147"/>
        <v>0</v>
      </c>
      <c r="BS213" s="32">
        <f t="shared" si="147"/>
        <v>0</v>
      </c>
      <c r="BT213" s="32">
        <f t="shared" si="147"/>
        <v>0</v>
      </c>
      <c r="BU213" s="32">
        <f t="shared" si="147"/>
        <v>0</v>
      </c>
      <c r="BV213" s="32">
        <f t="shared" si="147"/>
        <v>0</v>
      </c>
      <c r="BW213" s="32">
        <f t="shared" si="147"/>
        <v>0</v>
      </c>
      <c r="BX213" s="32">
        <f t="shared" si="147"/>
        <v>0</v>
      </c>
      <c r="BY213" s="32">
        <f t="shared" si="147"/>
        <v>0</v>
      </c>
      <c r="BZ213" s="32">
        <f t="shared" si="147"/>
        <v>0</v>
      </c>
      <c r="CA213" s="32">
        <f t="shared" si="147"/>
        <v>0</v>
      </c>
      <c r="CB213" s="32">
        <f t="shared" si="147"/>
        <v>0</v>
      </c>
      <c r="CC213" s="32">
        <f t="shared" si="147"/>
        <v>0</v>
      </c>
      <c r="CD213" s="32">
        <f t="shared" si="147"/>
        <v>0</v>
      </c>
      <c r="CE213" s="32">
        <f t="shared" si="147"/>
        <v>0</v>
      </c>
      <c r="CF213" s="32">
        <f t="shared" si="147"/>
        <v>0</v>
      </c>
      <c r="CG213" s="32">
        <f t="shared" si="147"/>
        <v>0</v>
      </c>
      <c r="CH213" s="32">
        <f t="shared" si="147"/>
        <v>0</v>
      </c>
      <c r="CI213" s="32">
        <f t="shared" si="147"/>
        <v>0</v>
      </c>
      <c r="CJ213" s="32">
        <f t="shared" si="147"/>
        <v>0</v>
      </c>
      <c r="CK213" s="32">
        <f t="shared" si="147"/>
        <v>0</v>
      </c>
      <c r="CL213" s="32">
        <f t="shared" si="147"/>
        <v>0</v>
      </c>
      <c r="CM213" s="32">
        <f t="shared" si="147"/>
        <v>0</v>
      </c>
      <c r="CN213" s="32">
        <f t="shared" si="147"/>
        <v>0</v>
      </c>
      <c r="CO213" s="32">
        <f t="shared" si="147"/>
        <v>0</v>
      </c>
      <c r="CP213" s="32">
        <f t="shared" si="147"/>
        <v>0</v>
      </c>
      <c r="CQ213" s="32">
        <f t="shared" si="147"/>
        <v>0</v>
      </c>
      <c r="CR213" s="32">
        <f t="shared" si="147"/>
        <v>0</v>
      </c>
      <c r="CS213" s="32">
        <f t="shared" si="147"/>
        <v>0</v>
      </c>
      <c r="CT213" s="32">
        <f t="shared" si="147"/>
        <v>0</v>
      </c>
      <c r="CU213" s="32">
        <f t="shared" si="147"/>
        <v>0</v>
      </c>
      <c r="CV213" s="32">
        <f t="shared" si="147"/>
        <v>0</v>
      </c>
      <c r="CW213" s="32">
        <f t="shared" si="147"/>
        <v>0</v>
      </c>
      <c r="CX213" s="32">
        <f t="shared" si="147"/>
        <v>0</v>
      </c>
      <c r="CY213" s="32">
        <f t="shared" si="147"/>
        <v>0</v>
      </c>
      <c r="CZ213" s="32">
        <f t="shared" si="147"/>
        <v>0</v>
      </c>
      <c r="DA213" s="32">
        <f t="shared" si="147"/>
        <v>0</v>
      </c>
      <c r="DB213" s="32">
        <f t="shared" si="147"/>
        <v>0</v>
      </c>
      <c r="DC213" s="32">
        <f t="shared" si="147"/>
        <v>0</v>
      </c>
      <c r="DD213" s="32">
        <f t="shared" si="147"/>
        <v>0</v>
      </c>
      <c r="DE213" s="32">
        <f t="shared" si="147"/>
        <v>0</v>
      </c>
      <c r="DF213" s="32">
        <f t="shared" si="147"/>
        <v>0</v>
      </c>
      <c r="DG213" s="32">
        <f t="shared" si="147"/>
        <v>0</v>
      </c>
      <c r="DH213" s="32">
        <f t="shared" si="147"/>
        <v>0</v>
      </c>
      <c r="DI213" s="32">
        <f t="shared" si="147"/>
        <v>0</v>
      </c>
      <c r="DJ213" s="32">
        <f t="shared" si="147"/>
        <v>0</v>
      </c>
    </row>
    <row r="214" spans="2:114" ht="14.25" customHeight="1">
      <c r="B214" s="2" t="s">
        <v>104</v>
      </c>
      <c r="E214" s="29">
        <f t="shared" si="146"/>
        <v>0</v>
      </c>
      <c r="F214" s="1"/>
      <c r="G214" s="40">
        <f t="shared" si="147"/>
        <v>0</v>
      </c>
      <c r="H214" s="40">
        <f t="shared" si="147"/>
        <v>0</v>
      </c>
      <c r="I214" s="40">
        <f t="shared" si="147"/>
        <v>0</v>
      </c>
      <c r="J214" s="40">
        <f t="shared" si="147"/>
        <v>0</v>
      </c>
      <c r="K214" s="40">
        <f t="shared" si="147"/>
        <v>0</v>
      </c>
      <c r="L214" s="40">
        <f t="shared" si="147"/>
        <v>0</v>
      </c>
      <c r="M214" s="40">
        <f t="shared" si="147"/>
        <v>0</v>
      </c>
      <c r="N214" s="40">
        <f t="shared" si="147"/>
        <v>0</v>
      </c>
      <c r="O214" s="40">
        <f t="shared" si="147"/>
        <v>0</v>
      </c>
      <c r="P214" s="40">
        <f t="shared" si="147"/>
        <v>0</v>
      </c>
      <c r="Q214" s="40">
        <f t="shared" si="147"/>
        <v>0</v>
      </c>
      <c r="R214" s="40">
        <f t="shared" si="147"/>
        <v>0</v>
      </c>
      <c r="S214" s="40">
        <f t="shared" si="147"/>
        <v>0</v>
      </c>
      <c r="T214" s="40">
        <f t="shared" si="147"/>
        <v>0</v>
      </c>
      <c r="U214" s="40">
        <f t="shared" si="147"/>
        <v>0</v>
      </c>
      <c r="V214" s="40">
        <f t="shared" si="147"/>
        <v>0</v>
      </c>
      <c r="W214" s="40">
        <f t="shared" si="147"/>
        <v>0</v>
      </c>
      <c r="X214" s="40">
        <f t="shared" si="147"/>
        <v>0</v>
      </c>
      <c r="Y214" s="40">
        <f t="shared" si="147"/>
        <v>0</v>
      </c>
      <c r="Z214" s="40">
        <f t="shared" si="147"/>
        <v>0</v>
      </c>
      <c r="AA214" s="40">
        <f t="shared" si="147"/>
        <v>0</v>
      </c>
      <c r="AB214" s="40">
        <f t="shared" si="147"/>
        <v>0</v>
      </c>
      <c r="AC214" s="40">
        <f t="shared" si="147"/>
        <v>0</v>
      </c>
      <c r="AD214" s="40">
        <f t="shared" si="147"/>
        <v>0</v>
      </c>
      <c r="AE214" s="40">
        <f t="shared" si="147"/>
        <v>0</v>
      </c>
      <c r="AF214" s="40">
        <f t="shared" si="147"/>
        <v>0</v>
      </c>
      <c r="AG214" s="40">
        <f t="shared" si="147"/>
        <v>0</v>
      </c>
      <c r="AH214" s="40">
        <f t="shared" si="147"/>
        <v>0</v>
      </c>
      <c r="AI214" s="40">
        <f t="shared" si="147"/>
        <v>0</v>
      </c>
      <c r="AJ214" s="40">
        <f t="shared" si="147"/>
        <v>0</v>
      </c>
      <c r="AK214" s="40">
        <f t="shared" si="147"/>
        <v>0</v>
      </c>
      <c r="AL214" s="40">
        <f t="shared" si="147"/>
        <v>0</v>
      </c>
      <c r="AM214" s="40">
        <f t="shared" si="147"/>
        <v>0</v>
      </c>
      <c r="AN214" s="40">
        <f t="shared" si="147"/>
        <v>0</v>
      </c>
      <c r="AO214" s="40">
        <f t="shared" si="147"/>
        <v>0</v>
      </c>
      <c r="AP214" s="40">
        <f t="shared" si="147"/>
        <v>0</v>
      </c>
      <c r="AQ214" s="40">
        <f t="shared" si="147"/>
        <v>0</v>
      </c>
      <c r="AR214" s="40">
        <f t="shared" si="147"/>
        <v>0</v>
      </c>
      <c r="AS214" s="40">
        <f t="shared" si="147"/>
        <v>0</v>
      </c>
      <c r="AT214" s="40">
        <f t="shared" ref="AT214:DJ214" si="148">AT204*AT$52</f>
        <v>0</v>
      </c>
      <c r="AU214" s="40">
        <f t="shared" si="148"/>
        <v>0</v>
      </c>
      <c r="AV214" s="40">
        <f t="shared" si="148"/>
        <v>0</v>
      </c>
      <c r="AW214" s="40">
        <f t="shared" si="148"/>
        <v>0</v>
      </c>
      <c r="AX214" s="40">
        <f t="shared" si="148"/>
        <v>0</v>
      </c>
      <c r="AY214" s="60">
        <f t="shared" si="148"/>
        <v>0</v>
      </c>
      <c r="AZ214" s="40">
        <f t="shared" si="148"/>
        <v>0</v>
      </c>
      <c r="BA214" s="40">
        <f t="shared" si="148"/>
        <v>0</v>
      </c>
      <c r="BB214" s="40">
        <f t="shared" si="148"/>
        <v>0</v>
      </c>
      <c r="BC214" s="40">
        <f t="shared" si="148"/>
        <v>0</v>
      </c>
      <c r="BD214" s="40">
        <f t="shared" si="148"/>
        <v>0</v>
      </c>
      <c r="BE214" s="40">
        <f t="shared" si="148"/>
        <v>0</v>
      </c>
      <c r="BF214" s="40">
        <f t="shared" si="148"/>
        <v>0</v>
      </c>
      <c r="BG214" s="40">
        <f t="shared" si="148"/>
        <v>0</v>
      </c>
      <c r="BH214" s="40">
        <f t="shared" si="148"/>
        <v>0</v>
      </c>
      <c r="BI214" s="40">
        <f t="shared" si="148"/>
        <v>0</v>
      </c>
      <c r="BJ214" s="40">
        <f t="shared" si="148"/>
        <v>0</v>
      </c>
      <c r="BK214" s="40">
        <f t="shared" si="148"/>
        <v>0</v>
      </c>
      <c r="BL214" s="40">
        <f t="shared" si="148"/>
        <v>0</v>
      </c>
      <c r="BM214" s="40">
        <f t="shared" si="148"/>
        <v>0</v>
      </c>
      <c r="BN214" s="40">
        <f t="shared" si="148"/>
        <v>0</v>
      </c>
      <c r="BO214" s="40">
        <f t="shared" si="148"/>
        <v>0</v>
      </c>
      <c r="BP214" s="40">
        <f t="shared" si="148"/>
        <v>0</v>
      </c>
      <c r="BQ214" s="40">
        <f t="shared" si="148"/>
        <v>0</v>
      </c>
      <c r="BR214" s="40">
        <f t="shared" si="148"/>
        <v>0</v>
      </c>
      <c r="BS214" s="40">
        <f t="shared" si="148"/>
        <v>0</v>
      </c>
      <c r="BT214" s="40">
        <f t="shared" si="148"/>
        <v>0</v>
      </c>
      <c r="BU214" s="40">
        <f t="shared" si="148"/>
        <v>0</v>
      </c>
      <c r="BV214" s="40">
        <f t="shared" si="148"/>
        <v>0</v>
      </c>
      <c r="BW214" s="40">
        <f t="shared" si="148"/>
        <v>0</v>
      </c>
      <c r="BX214" s="40">
        <f t="shared" si="148"/>
        <v>0</v>
      </c>
      <c r="BY214" s="40">
        <f t="shared" si="148"/>
        <v>0</v>
      </c>
      <c r="BZ214" s="40">
        <f t="shared" si="148"/>
        <v>0</v>
      </c>
      <c r="CA214" s="40">
        <f t="shared" si="148"/>
        <v>0</v>
      </c>
      <c r="CB214" s="40">
        <f t="shared" si="148"/>
        <v>0</v>
      </c>
      <c r="CC214" s="40">
        <f t="shared" si="148"/>
        <v>0</v>
      </c>
      <c r="CD214" s="40">
        <f t="shared" si="148"/>
        <v>0</v>
      </c>
      <c r="CE214" s="40">
        <f t="shared" si="148"/>
        <v>0</v>
      </c>
      <c r="CF214" s="40">
        <f t="shared" si="148"/>
        <v>0</v>
      </c>
      <c r="CG214" s="40">
        <f t="shared" si="148"/>
        <v>0</v>
      </c>
      <c r="CH214" s="40">
        <f t="shared" si="148"/>
        <v>0</v>
      </c>
      <c r="CI214" s="40">
        <f t="shared" si="148"/>
        <v>0</v>
      </c>
      <c r="CJ214" s="40">
        <f t="shared" si="148"/>
        <v>0</v>
      </c>
      <c r="CK214" s="40">
        <f t="shared" si="148"/>
        <v>0</v>
      </c>
      <c r="CL214" s="40">
        <f t="shared" si="148"/>
        <v>0</v>
      </c>
      <c r="CM214" s="40">
        <f t="shared" si="148"/>
        <v>0</v>
      </c>
      <c r="CN214" s="40">
        <f t="shared" si="148"/>
        <v>0</v>
      </c>
      <c r="CO214" s="40">
        <f t="shared" si="148"/>
        <v>0</v>
      </c>
      <c r="CP214" s="40">
        <f t="shared" si="148"/>
        <v>0</v>
      </c>
      <c r="CQ214" s="40">
        <f t="shared" si="148"/>
        <v>0</v>
      </c>
      <c r="CR214" s="40">
        <f t="shared" si="148"/>
        <v>0</v>
      </c>
      <c r="CS214" s="40">
        <f t="shared" si="148"/>
        <v>0</v>
      </c>
      <c r="CT214" s="40">
        <f t="shared" si="148"/>
        <v>0</v>
      </c>
      <c r="CU214" s="40">
        <f t="shared" si="148"/>
        <v>0</v>
      </c>
      <c r="CV214" s="40">
        <f t="shared" si="148"/>
        <v>0</v>
      </c>
      <c r="CW214" s="40">
        <f t="shared" si="148"/>
        <v>0</v>
      </c>
      <c r="CX214" s="40">
        <f t="shared" si="148"/>
        <v>0</v>
      </c>
      <c r="CY214" s="40">
        <f t="shared" si="148"/>
        <v>0</v>
      </c>
      <c r="CZ214" s="40">
        <f t="shared" si="148"/>
        <v>0</v>
      </c>
      <c r="DA214" s="40">
        <f t="shared" si="148"/>
        <v>0</v>
      </c>
      <c r="DB214" s="40">
        <f t="shared" si="148"/>
        <v>0</v>
      </c>
      <c r="DC214" s="40">
        <f t="shared" si="148"/>
        <v>0</v>
      </c>
      <c r="DD214" s="40">
        <f t="shared" si="148"/>
        <v>0</v>
      </c>
      <c r="DE214" s="40">
        <f t="shared" si="148"/>
        <v>0</v>
      </c>
      <c r="DF214" s="40">
        <f t="shared" si="148"/>
        <v>0</v>
      </c>
      <c r="DG214" s="40">
        <f t="shared" si="148"/>
        <v>0</v>
      </c>
      <c r="DH214" s="40">
        <f t="shared" si="148"/>
        <v>0</v>
      </c>
      <c r="DI214" s="40">
        <f t="shared" si="148"/>
        <v>0</v>
      </c>
      <c r="DJ214" s="40">
        <f t="shared" si="148"/>
        <v>0</v>
      </c>
    </row>
    <row r="215" spans="2:114" ht="14.25" customHeight="1">
      <c r="B215" s="1"/>
      <c r="E215" s="31"/>
      <c r="F215" s="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1"/>
      <c r="DF215" s="31"/>
      <c r="DG215" s="31"/>
      <c r="DH215" s="31"/>
      <c r="DI215" s="31"/>
      <c r="DJ215" s="31"/>
    </row>
    <row r="216" spans="2:114" ht="14.25" customHeight="1">
      <c r="B216" s="43" t="str">
        <f>B18</f>
        <v>Enter name</v>
      </c>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row>
    <row r="217" spans="2:114" ht="14.25" customHeight="1"/>
    <row r="218" spans="2:114" ht="14.25" customHeight="1">
      <c r="B218" s="2" t="s">
        <v>96</v>
      </c>
      <c r="E218" s="31">
        <f t="shared" ref="E218:E221" si="149">SUM(G218:DJ218)</f>
        <v>0</v>
      </c>
      <c r="G218" s="40">
        <f t="shared" ref="G218:DJ218" si="150">(G$28*$C$18)+(G$29*$D$18)+(G$30*$C$18)</f>
        <v>0</v>
      </c>
      <c r="H218" s="40">
        <f t="shared" si="150"/>
        <v>0</v>
      </c>
      <c r="I218" s="40">
        <f t="shared" si="150"/>
        <v>0</v>
      </c>
      <c r="J218" s="40">
        <f t="shared" si="150"/>
        <v>0</v>
      </c>
      <c r="K218" s="40">
        <f t="shared" si="150"/>
        <v>0</v>
      </c>
      <c r="L218" s="40">
        <f t="shared" si="150"/>
        <v>0</v>
      </c>
      <c r="M218" s="40">
        <f t="shared" si="150"/>
        <v>0</v>
      </c>
      <c r="N218" s="40">
        <f t="shared" si="150"/>
        <v>0</v>
      </c>
      <c r="O218" s="40">
        <f t="shared" si="150"/>
        <v>0</v>
      </c>
      <c r="P218" s="40">
        <f t="shared" si="150"/>
        <v>0</v>
      </c>
      <c r="Q218" s="40">
        <f t="shared" si="150"/>
        <v>0</v>
      </c>
      <c r="R218" s="40">
        <f t="shared" si="150"/>
        <v>0</v>
      </c>
      <c r="S218" s="40">
        <f t="shared" si="150"/>
        <v>0</v>
      </c>
      <c r="T218" s="40">
        <f t="shared" si="150"/>
        <v>0</v>
      </c>
      <c r="U218" s="40">
        <f t="shared" si="150"/>
        <v>0</v>
      </c>
      <c r="V218" s="40">
        <f t="shared" si="150"/>
        <v>0</v>
      </c>
      <c r="W218" s="40">
        <f t="shared" si="150"/>
        <v>0</v>
      </c>
      <c r="X218" s="40">
        <f t="shared" si="150"/>
        <v>0</v>
      </c>
      <c r="Y218" s="40">
        <f t="shared" si="150"/>
        <v>0</v>
      </c>
      <c r="Z218" s="40">
        <f t="shared" si="150"/>
        <v>0</v>
      </c>
      <c r="AA218" s="40">
        <f t="shared" si="150"/>
        <v>0</v>
      </c>
      <c r="AB218" s="40">
        <f t="shared" si="150"/>
        <v>0</v>
      </c>
      <c r="AC218" s="40">
        <f t="shared" si="150"/>
        <v>0</v>
      </c>
      <c r="AD218" s="40">
        <f t="shared" si="150"/>
        <v>0</v>
      </c>
      <c r="AE218" s="40">
        <f t="shared" si="150"/>
        <v>0</v>
      </c>
      <c r="AF218" s="40">
        <f t="shared" si="150"/>
        <v>0</v>
      </c>
      <c r="AG218" s="40">
        <f t="shared" si="150"/>
        <v>0</v>
      </c>
      <c r="AH218" s="40">
        <f t="shared" si="150"/>
        <v>0</v>
      </c>
      <c r="AI218" s="40">
        <f t="shared" si="150"/>
        <v>0</v>
      </c>
      <c r="AJ218" s="40">
        <f t="shared" si="150"/>
        <v>0</v>
      </c>
      <c r="AK218" s="40">
        <f t="shared" si="150"/>
        <v>0</v>
      </c>
      <c r="AL218" s="40">
        <f t="shared" si="150"/>
        <v>0</v>
      </c>
      <c r="AM218" s="40">
        <f t="shared" si="150"/>
        <v>0</v>
      </c>
      <c r="AN218" s="40">
        <f t="shared" si="150"/>
        <v>0</v>
      </c>
      <c r="AO218" s="40">
        <f t="shared" si="150"/>
        <v>0</v>
      </c>
      <c r="AP218" s="40">
        <f t="shared" si="150"/>
        <v>0</v>
      </c>
      <c r="AQ218" s="40">
        <f t="shared" si="150"/>
        <v>0</v>
      </c>
      <c r="AR218" s="40">
        <f t="shared" si="150"/>
        <v>0</v>
      </c>
      <c r="AS218" s="40">
        <f t="shared" si="150"/>
        <v>0</v>
      </c>
      <c r="AT218" s="40">
        <f t="shared" si="150"/>
        <v>0</v>
      </c>
      <c r="AU218" s="40">
        <f t="shared" si="150"/>
        <v>0</v>
      </c>
      <c r="AV218" s="40">
        <f t="shared" si="150"/>
        <v>0</v>
      </c>
      <c r="AW218" s="40">
        <f t="shared" si="150"/>
        <v>0</v>
      </c>
      <c r="AX218" s="40">
        <f t="shared" si="150"/>
        <v>0</v>
      </c>
      <c r="AY218" s="60">
        <f t="shared" si="150"/>
        <v>0</v>
      </c>
      <c r="AZ218" s="40">
        <f t="shared" si="150"/>
        <v>0</v>
      </c>
      <c r="BA218" s="40">
        <f t="shared" si="150"/>
        <v>0</v>
      </c>
      <c r="BB218" s="40">
        <f t="shared" si="150"/>
        <v>0</v>
      </c>
      <c r="BC218" s="40">
        <f t="shared" si="150"/>
        <v>0</v>
      </c>
      <c r="BD218" s="40">
        <f t="shared" si="150"/>
        <v>0</v>
      </c>
      <c r="BE218" s="40">
        <f t="shared" si="150"/>
        <v>0</v>
      </c>
      <c r="BF218" s="40">
        <f t="shared" si="150"/>
        <v>0</v>
      </c>
      <c r="BG218" s="40">
        <f t="shared" si="150"/>
        <v>0</v>
      </c>
      <c r="BH218" s="40">
        <f t="shared" si="150"/>
        <v>0</v>
      </c>
      <c r="BI218" s="40">
        <f t="shared" si="150"/>
        <v>0</v>
      </c>
      <c r="BJ218" s="40">
        <f t="shared" si="150"/>
        <v>0</v>
      </c>
      <c r="BK218" s="40">
        <f t="shared" si="150"/>
        <v>0</v>
      </c>
      <c r="BL218" s="40">
        <f t="shared" si="150"/>
        <v>0</v>
      </c>
      <c r="BM218" s="40">
        <f t="shared" si="150"/>
        <v>0</v>
      </c>
      <c r="BN218" s="40">
        <f t="shared" si="150"/>
        <v>0</v>
      </c>
      <c r="BO218" s="40">
        <f t="shared" si="150"/>
        <v>0</v>
      </c>
      <c r="BP218" s="40">
        <f t="shared" si="150"/>
        <v>0</v>
      </c>
      <c r="BQ218" s="40">
        <f t="shared" si="150"/>
        <v>0</v>
      </c>
      <c r="BR218" s="40">
        <f t="shared" si="150"/>
        <v>0</v>
      </c>
      <c r="BS218" s="40">
        <f t="shared" si="150"/>
        <v>0</v>
      </c>
      <c r="BT218" s="40">
        <f t="shared" si="150"/>
        <v>0</v>
      </c>
      <c r="BU218" s="40">
        <f t="shared" si="150"/>
        <v>0</v>
      </c>
      <c r="BV218" s="40">
        <f t="shared" si="150"/>
        <v>0</v>
      </c>
      <c r="BW218" s="40">
        <f t="shared" si="150"/>
        <v>0</v>
      </c>
      <c r="BX218" s="40">
        <f t="shared" si="150"/>
        <v>0</v>
      </c>
      <c r="BY218" s="40">
        <f t="shared" si="150"/>
        <v>0</v>
      </c>
      <c r="BZ218" s="40">
        <f t="shared" si="150"/>
        <v>0</v>
      </c>
      <c r="CA218" s="40">
        <f t="shared" si="150"/>
        <v>0</v>
      </c>
      <c r="CB218" s="40">
        <f t="shared" si="150"/>
        <v>0</v>
      </c>
      <c r="CC218" s="40">
        <f t="shared" si="150"/>
        <v>0</v>
      </c>
      <c r="CD218" s="40">
        <f t="shared" si="150"/>
        <v>0</v>
      </c>
      <c r="CE218" s="40">
        <f t="shared" si="150"/>
        <v>0</v>
      </c>
      <c r="CF218" s="40">
        <f t="shared" si="150"/>
        <v>0</v>
      </c>
      <c r="CG218" s="40">
        <f t="shared" si="150"/>
        <v>0</v>
      </c>
      <c r="CH218" s="40">
        <f t="shared" si="150"/>
        <v>0</v>
      </c>
      <c r="CI218" s="40">
        <f t="shared" si="150"/>
        <v>0</v>
      </c>
      <c r="CJ218" s="40">
        <f t="shared" si="150"/>
        <v>0</v>
      </c>
      <c r="CK218" s="40">
        <f t="shared" si="150"/>
        <v>0</v>
      </c>
      <c r="CL218" s="40">
        <f t="shared" si="150"/>
        <v>0</v>
      </c>
      <c r="CM218" s="40">
        <f t="shared" si="150"/>
        <v>0</v>
      </c>
      <c r="CN218" s="40">
        <f t="shared" si="150"/>
        <v>0</v>
      </c>
      <c r="CO218" s="40">
        <f t="shared" si="150"/>
        <v>0</v>
      </c>
      <c r="CP218" s="40">
        <f t="shared" si="150"/>
        <v>0</v>
      </c>
      <c r="CQ218" s="40">
        <f t="shared" si="150"/>
        <v>0</v>
      </c>
      <c r="CR218" s="40">
        <f t="shared" si="150"/>
        <v>0</v>
      </c>
      <c r="CS218" s="40">
        <f t="shared" si="150"/>
        <v>0</v>
      </c>
      <c r="CT218" s="40">
        <f t="shared" si="150"/>
        <v>0</v>
      </c>
      <c r="CU218" s="40">
        <f t="shared" si="150"/>
        <v>0</v>
      </c>
      <c r="CV218" s="40">
        <f t="shared" si="150"/>
        <v>0</v>
      </c>
      <c r="CW218" s="40">
        <f t="shared" si="150"/>
        <v>0</v>
      </c>
      <c r="CX218" s="40">
        <f t="shared" si="150"/>
        <v>0</v>
      </c>
      <c r="CY218" s="40">
        <f t="shared" si="150"/>
        <v>0</v>
      </c>
      <c r="CZ218" s="40">
        <f t="shared" si="150"/>
        <v>0</v>
      </c>
      <c r="DA218" s="40">
        <f t="shared" si="150"/>
        <v>0</v>
      </c>
      <c r="DB218" s="40">
        <f t="shared" si="150"/>
        <v>0</v>
      </c>
      <c r="DC218" s="40">
        <f t="shared" si="150"/>
        <v>0</v>
      </c>
      <c r="DD218" s="40">
        <f t="shared" si="150"/>
        <v>0</v>
      </c>
      <c r="DE218" s="40">
        <f t="shared" si="150"/>
        <v>0</v>
      </c>
      <c r="DF218" s="40">
        <f t="shared" si="150"/>
        <v>0</v>
      </c>
      <c r="DG218" s="40">
        <f t="shared" si="150"/>
        <v>0</v>
      </c>
      <c r="DH218" s="40">
        <f t="shared" si="150"/>
        <v>0</v>
      </c>
      <c r="DI218" s="40">
        <f t="shared" si="150"/>
        <v>0</v>
      </c>
      <c r="DJ218" s="40">
        <f t="shared" si="150"/>
        <v>0</v>
      </c>
    </row>
    <row r="219" spans="2:114" ht="14.25" customHeight="1">
      <c r="B219" s="2" t="s">
        <v>97</v>
      </c>
      <c r="E219" s="31">
        <f t="shared" si="149"/>
        <v>0</v>
      </c>
      <c r="G219" s="40">
        <f t="shared" ref="G219:DJ219" si="151">(G$56*$C$18)+(G$57*$D$18)+(G$58*$D$18)+(G$59*$C$18)</f>
        <v>0</v>
      </c>
      <c r="H219" s="40">
        <f t="shared" si="151"/>
        <v>0</v>
      </c>
      <c r="I219" s="40">
        <f t="shared" si="151"/>
        <v>0</v>
      </c>
      <c r="J219" s="40">
        <f t="shared" si="151"/>
        <v>0</v>
      </c>
      <c r="K219" s="40">
        <f t="shared" si="151"/>
        <v>0</v>
      </c>
      <c r="L219" s="40">
        <f t="shared" si="151"/>
        <v>0</v>
      </c>
      <c r="M219" s="40">
        <f t="shared" si="151"/>
        <v>0</v>
      </c>
      <c r="N219" s="40">
        <f t="shared" si="151"/>
        <v>0</v>
      </c>
      <c r="O219" s="40">
        <f t="shared" si="151"/>
        <v>0</v>
      </c>
      <c r="P219" s="40">
        <f t="shared" si="151"/>
        <v>0</v>
      </c>
      <c r="Q219" s="40">
        <f t="shared" si="151"/>
        <v>0</v>
      </c>
      <c r="R219" s="40">
        <f t="shared" si="151"/>
        <v>0</v>
      </c>
      <c r="S219" s="40">
        <f t="shared" si="151"/>
        <v>0</v>
      </c>
      <c r="T219" s="40">
        <f t="shared" si="151"/>
        <v>0</v>
      </c>
      <c r="U219" s="40">
        <f t="shared" si="151"/>
        <v>0</v>
      </c>
      <c r="V219" s="40">
        <f t="shared" si="151"/>
        <v>0</v>
      </c>
      <c r="W219" s="40">
        <f t="shared" si="151"/>
        <v>0</v>
      </c>
      <c r="X219" s="40">
        <f t="shared" si="151"/>
        <v>0</v>
      </c>
      <c r="Y219" s="40">
        <f t="shared" si="151"/>
        <v>0</v>
      </c>
      <c r="Z219" s="40">
        <f t="shared" si="151"/>
        <v>0</v>
      </c>
      <c r="AA219" s="40">
        <f t="shared" si="151"/>
        <v>0</v>
      </c>
      <c r="AB219" s="40">
        <f t="shared" si="151"/>
        <v>0</v>
      </c>
      <c r="AC219" s="40">
        <f t="shared" si="151"/>
        <v>0</v>
      </c>
      <c r="AD219" s="40">
        <f t="shared" si="151"/>
        <v>0</v>
      </c>
      <c r="AE219" s="40">
        <f t="shared" si="151"/>
        <v>0</v>
      </c>
      <c r="AF219" s="40">
        <f t="shared" si="151"/>
        <v>0</v>
      </c>
      <c r="AG219" s="40">
        <f t="shared" si="151"/>
        <v>0</v>
      </c>
      <c r="AH219" s="40">
        <f t="shared" si="151"/>
        <v>0</v>
      </c>
      <c r="AI219" s="40">
        <f t="shared" si="151"/>
        <v>0</v>
      </c>
      <c r="AJ219" s="40">
        <f t="shared" si="151"/>
        <v>0</v>
      </c>
      <c r="AK219" s="40">
        <f t="shared" si="151"/>
        <v>0</v>
      </c>
      <c r="AL219" s="40">
        <f t="shared" si="151"/>
        <v>0</v>
      </c>
      <c r="AM219" s="40">
        <f t="shared" si="151"/>
        <v>0</v>
      </c>
      <c r="AN219" s="40">
        <f t="shared" si="151"/>
        <v>0</v>
      </c>
      <c r="AO219" s="40">
        <f t="shared" si="151"/>
        <v>0</v>
      </c>
      <c r="AP219" s="40">
        <f t="shared" si="151"/>
        <v>0</v>
      </c>
      <c r="AQ219" s="40">
        <f t="shared" si="151"/>
        <v>0</v>
      </c>
      <c r="AR219" s="40">
        <f t="shared" si="151"/>
        <v>0</v>
      </c>
      <c r="AS219" s="40">
        <f t="shared" si="151"/>
        <v>0</v>
      </c>
      <c r="AT219" s="40">
        <f t="shared" si="151"/>
        <v>0</v>
      </c>
      <c r="AU219" s="40">
        <f t="shared" si="151"/>
        <v>0</v>
      </c>
      <c r="AV219" s="40">
        <f t="shared" si="151"/>
        <v>0</v>
      </c>
      <c r="AW219" s="40">
        <f t="shared" si="151"/>
        <v>0</v>
      </c>
      <c r="AX219" s="40">
        <f t="shared" si="151"/>
        <v>0</v>
      </c>
      <c r="AY219" s="60">
        <f t="shared" si="151"/>
        <v>0</v>
      </c>
      <c r="AZ219" s="40">
        <f t="shared" si="151"/>
        <v>0</v>
      </c>
      <c r="BA219" s="40">
        <f t="shared" si="151"/>
        <v>0</v>
      </c>
      <c r="BB219" s="40">
        <f t="shared" si="151"/>
        <v>0</v>
      </c>
      <c r="BC219" s="40">
        <f t="shared" si="151"/>
        <v>0</v>
      </c>
      <c r="BD219" s="40">
        <f t="shared" si="151"/>
        <v>0</v>
      </c>
      <c r="BE219" s="40">
        <f t="shared" si="151"/>
        <v>0</v>
      </c>
      <c r="BF219" s="40">
        <f t="shared" si="151"/>
        <v>0</v>
      </c>
      <c r="BG219" s="40">
        <f t="shared" si="151"/>
        <v>0</v>
      </c>
      <c r="BH219" s="40">
        <f t="shared" si="151"/>
        <v>0</v>
      </c>
      <c r="BI219" s="40">
        <f t="shared" si="151"/>
        <v>0</v>
      </c>
      <c r="BJ219" s="40">
        <f t="shared" si="151"/>
        <v>0</v>
      </c>
      <c r="BK219" s="40">
        <f t="shared" si="151"/>
        <v>0</v>
      </c>
      <c r="BL219" s="40">
        <f t="shared" si="151"/>
        <v>0</v>
      </c>
      <c r="BM219" s="40">
        <f t="shared" si="151"/>
        <v>0</v>
      </c>
      <c r="BN219" s="40">
        <f t="shared" si="151"/>
        <v>0</v>
      </c>
      <c r="BO219" s="40">
        <f t="shared" si="151"/>
        <v>0</v>
      </c>
      <c r="BP219" s="40">
        <f t="shared" si="151"/>
        <v>0</v>
      </c>
      <c r="BQ219" s="40">
        <f t="shared" si="151"/>
        <v>0</v>
      </c>
      <c r="BR219" s="40">
        <f t="shared" si="151"/>
        <v>0</v>
      </c>
      <c r="BS219" s="40">
        <f t="shared" si="151"/>
        <v>0</v>
      </c>
      <c r="BT219" s="40">
        <f t="shared" si="151"/>
        <v>0</v>
      </c>
      <c r="BU219" s="40">
        <f t="shared" si="151"/>
        <v>0</v>
      </c>
      <c r="BV219" s="40">
        <f t="shared" si="151"/>
        <v>0</v>
      </c>
      <c r="BW219" s="40">
        <f t="shared" si="151"/>
        <v>0</v>
      </c>
      <c r="BX219" s="40">
        <f t="shared" si="151"/>
        <v>0</v>
      </c>
      <c r="BY219" s="40">
        <f t="shared" si="151"/>
        <v>0</v>
      </c>
      <c r="BZ219" s="40">
        <f t="shared" si="151"/>
        <v>0</v>
      </c>
      <c r="CA219" s="40">
        <f t="shared" si="151"/>
        <v>0</v>
      </c>
      <c r="CB219" s="40">
        <f t="shared" si="151"/>
        <v>0</v>
      </c>
      <c r="CC219" s="40">
        <f t="shared" si="151"/>
        <v>0</v>
      </c>
      <c r="CD219" s="40">
        <f t="shared" si="151"/>
        <v>0</v>
      </c>
      <c r="CE219" s="40">
        <f t="shared" si="151"/>
        <v>0</v>
      </c>
      <c r="CF219" s="40">
        <f t="shared" si="151"/>
        <v>0</v>
      </c>
      <c r="CG219" s="40">
        <f t="shared" si="151"/>
        <v>0</v>
      </c>
      <c r="CH219" s="40">
        <f t="shared" si="151"/>
        <v>0</v>
      </c>
      <c r="CI219" s="40">
        <f t="shared" si="151"/>
        <v>0</v>
      </c>
      <c r="CJ219" s="40">
        <f t="shared" si="151"/>
        <v>0</v>
      </c>
      <c r="CK219" s="40">
        <f t="shared" si="151"/>
        <v>0</v>
      </c>
      <c r="CL219" s="40">
        <f t="shared" si="151"/>
        <v>0</v>
      </c>
      <c r="CM219" s="40">
        <f t="shared" si="151"/>
        <v>0</v>
      </c>
      <c r="CN219" s="40">
        <f t="shared" si="151"/>
        <v>0</v>
      </c>
      <c r="CO219" s="40">
        <f t="shared" si="151"/>
        <v>0</v>
      </c>
      <c r="CP219" s="40">
        <f t="shared" si="151"/>
        <v>0</v>
      </c>
      <c r="CQ219" s="40">
        <f t="shared" si="151"/>
        <v>0</v>
      </c>
      <c r="CR219" s="40">
        <f t="shared" si="151"/>
        <v>0</v>
      </c>
      <c r="CS219" s="40">
        <f t="shared" si="151"/>
        <v>0</v>
      </c>
      <c r="CT219" s="40">
        <f t="shared" si="151"/>
        <v>0</v>
      </c>
      <c r="CU219" s="40">
        <f t="shared" si="151"/>
        <v>0</v>
      </c>
      <c r="CV219" s="40">
        <f t="shared" si="151"/>
        <v>0</v>
      </c>
      <c r="CW219" s="40">
        <f t="shared" si="151"/>
        <v>0</v>
      </c>
      <c r="CX219" s="40">
        <f t="shared" si="151"/>
        <v>0</v>
      </c>
      <c r="CY219" s="40">
        <f t="shared" si="151"/>
        <v>0</v>
      </c>
      <c r="CZ219" s="40">
        <f t="shared" si="151"/>
        <v>0</v>
      </c>
      <c r="DA219" s="40">
        <f t="shared" si="151"/>
        <v>0</v>
      </c>
      <c r="DB219" s="40">
        <f t="shared" si="151"/>
        <v>0</v>
      </c>
      <c r="DC219" s="40">
        <f t="shared" si="151"/>
        <v>0</v>
      </c>
      <c r="DD219" s="40">
        <f t="shared" si="151"/>
        <v>0</v>
      </c>
      <c r="DE219" s="40">
        <f t="shared" si="151"/>
        <v>0</v>
      </c>
      <c r="DF219" s="40">
        <f t="shared" si="151"/>
        <v>0</v>
      </c>
      <c r="DG219" s="40">
        <f t="shared" si="151"/>
        <v>0</v>
      </c>
      <c r="DH219" s="40">
        <f t="shared" si="151"/>
        <v>0</v>
      </c>
      <c r="DI219" s="40">
        <f t="shared" si="151"/>
        <v>0</v>
      </c>
      <c r="DJ219" s="40">
        <f t="shared" si="151"/>
        <v>0</v>
      </c>
    </row>
    <row r="220" spans="2:114" ht="14.25" customHeight="1">
      <c r="B220" s="2" t="s">
        <v>98</v>
      </c>
      <c r="E220" s="31">
        <f t="shared" si="149"/>
        <v>0</v>
      </c>
      <c r="G220" s="40">
        <f t="shared" ref="G220:DJ220" si="152">(G$70*$C$18)+(G$71*$D$18)+(G$72*$D$18)+(G$73*$C$18)</f>
        <v>0</v>
      </c>
      <c r="H220" s="40">
        <f t="shared" si="152"/>
        <v>0</v>
      </c>
      <c r="I220" s="40">
        <f t="shared" si="152"/>
        <v>0</v>
      </c>
      <c r="J220" s="40">
        <f t="shared" si="152"/>
        <v>0</v>
      </c>
      <c r="K220" s="40">
        <f t="shared" si="152"/>
        <v>0</v>
      </c>
      <c r="L220" s="40">
        <f t="shared" si="152"/>
        <v>0</v>
      </c>
      <c r="M220" s="40">
        <f t="shared" si="152"/>
        <v>0</v>
      </c>
      <c r="N220" s="40">
        <f t="shared" si="152"/>
        <v>0</v>
      </c>
      <c r="O220" s="40">
        <f t="shared" si="152"/>
        <v>0</v>
      </c>
      <c r="P220" s="40">
        <f t="shared" si="152"/>
        <v>0</v>
      </c>
      <c r="Q220" s="40">
        <f t="shared" si="152"/>
        <v>0</v>
      </c>
      <c r="R220" s="40">
        <f t="shared" si="152"/>
        <v>0</v>
      </c>
      <c r="S220" s="40">
        <f t="shared" si="152"/>
        <v>0</v>
      </c>
      <c r="T220" s="40">
        <f t="shared" si="152"/>
        <v>0</v>
      </c>
      <c r="U220" s="40">
        <f t="shared" si="152"/>
        <v>0</v>
      </c>
      <c r="V220" s="40">
        <f t="shared" si="152"/>
        <v>0</v>
      </c>
      <c r="W220" s="40">
        <f t="shared" si="152"/>
        <v>0</v>
      </c>
      <c r="X220" s="40">
        <f t="shared" si="152"/>
        <v>0</v>
      </c>
      <c r="Y220" s="40">
        <f t="shared" si="152"/>
        <v>0</v>
      </c>
      <c r="Z220" s="40">
        <f t="shared" si="152"/>
        <v>0</v>
      </c>
      <c r="AA220" s="40">
        <f t="shared" si="152"/>
        <v>0</v>
      </c>
      <c r="AB220" s="40">
        <f t="shared" si="152"/>
        <v>0</v>
      </c>
      <c r="AC220" s="40">
        <f t="shared" si="152"/>
        <v>0</v>
      </c>
      <c r="AD220" s="40">
        <f t="shared" si="152"/>
        <v>0</v>
      </c>
      <c r="AE220" s="40">
        <f t="shared" si="152"/>
        <v>0</v>
      </c>
      <c r="AF220" s="40">
        <f t="shared" si="152"/>
        <v>0</v>
      </c>
      <c r="AG220" s="40">
        <f t="shared" si="152"/>
        <v>0</v>
      </c>
      <c r="AH220" s="40">
        <f t="shared" si="152"/>
        <v>0</v>
      </c>
      <c r="AI220" s="40">
        <f t="shared" si="152"/>
        <v>0</v>
      </c>
      <c r="AJ220" s="40">
        <f t="shared" si="152"/>
        <v>0</v>
      </c>
      <c r="AK220" s="40">
        <f t="shared" si="152"/>
        <v>0</v>
      </c>
      <c r="AL220" s="40">
        <f t="shared" si="152"/>
        <v>0</v>
      </c>
      <c r="AM220" s="40">
        <f t="shared" si="152"/>
        <v>0</v>
      </c>
      <c r="AN220" s="40">
        <f t="shared" si="152"/>
        <v>0</v>
      </c>
      <c r="AO220" s="40">
        <f t="shared" si="152"/>
        <v>0</v>
      </c>
      <c r="AP220" s="40">
        <f t="shared" si="152"/>
        <v>0</v>
      </c>
      <c r="AQ220" s="40">
        <f t="shared" si="152"/>
        <v>0</v>
      </c>
      <c r="AR220" s="40">
        <f t="shared" si="152"/>
        <v>0</v>
      </c>
      <c r="AS220" s="40">
        <f t="shared" si="152"/>
        <v>0</v>
      </c>
      <c r="AT220" s="40">
        <f t="shared" si="152"/>
        <v>0</v>
      </c>
      <c r="AU220" s="40">
        <f t="shared" si="152"/>
        <v>0</v>
      </c>
      <c r="AV220" s="40">
        <f t="shared" si="152"/>
        <v>0</v>
      </c>
      <c r="AW220" s="40">
        <f t="shared" si="152"/>
        <v>0</v>
      </c>
      <c r="AX220" s="40">
        <f t="shared" si="152"/>
        <v>0</v>
      </c>
      <c r="AY220" s="60">
        <f t="shared" si="152"/>
        <v>0</v>
      </c>
      <c r="AZ220" s="40">
        <f t="shared" si="152"/>
        <v>0</v>
      </c>
      <c r="BA220" s="40">
        <f t="shared" si="152"/>
        <v>0</v>
      </c>
      <c r="BB220" s="40">
        <f t="shared" si="152"/>
        <v>0</v>
      </c>
      <c r="BC220" s="40">
        <f t="shared" si="152"/>
        <v>0</v>
      </c>
      <c r="BD220" s="40">
        <f t="shared" si="152"/>
        <v>0</v>
      </c>
      <c r="BE220" s="40">
        <f t="shared" si="152"/>
        <v>0</v>
      </c>
      <c r="BF220" s="40">
        <f t="shared" si="152"/>
        <v>0</v>
      </c>
      <c r="BG220" s="40">
        <f t="shared" si="152"/>
        <v>0</v>
      </c>
      <c r="BH220" s="40">
        <f t="shared" si="152"/>
        <v>0</v>
      </c>
      <c r="BI220" s="40">
        <f t="shared" si="152"/>
        <v>0</v>
      </c>
      <c r="BJ220" s="40">
        <f t="shared" si="152"/>
        <v>0</v>
      </c>
      <c r="BK220" s="40">
        <f t="shared" si="152"/>
        <v>0</v>
      </c>
      <c r="BL220" s="40">
        <f t="shared" si="152"/>
        <v>0</v>
      </c>
      <c r="BM220" s="40">
        <f t="shared" si="152"/>
        <v>0</v>
      </c>
      <c r="BN220" s="40">
        <f t="shared" si="152"/>
        <v>0</v>
      </c>
      <c r="BO220" s="40">
        <f t="shared" si="152"/>
        <v>0</v>
      </c>
      <c r="BP220" s="40">
        <f t="shared" si="152"/>
        <v>0</v>
      </c>
      <c r="BQ220" s="40">
        <f t="shared" si="152"/>
        <v>0</v>
      </c>
      <c r="BR220" s="40">
        <f t="shared" si="152"/>
        <v>0</v>
      </c>
      <c r="BS220" s="40">
        <f t="shared" si="152"/>
        <v>0</v>
      </c>
      <c r="BT220" s="40">
        <f t="shared" si="152"/>
        <v>0</v>
      </c>
      <c r="BU220" s="40">
        <f t="shared" si="152"/>
        <v>0</v>
      </c>
      <c r="BV220" s="40">
        <f t="shared" si="152"/>
        <v>0</v>
      </c>
      <c r="BW220" s="40">
        <f t="shared" si="152"/>
        <v>0</v>
      </c>
      <c r="BX220" s="40">
        <f t="shared" si="152"/>
        <v>0</v>
      </c>
      <c r="BY220" s="40">
        <f t="shared" si="152"/>
        <v>0</v>
      </c>
      <c r="BZ220" s="40">
        <f t="shared" si="152"/>
        <v>0</v>
      </c>
      <c r="CA220" s="40">
        <f t="shared" si="152"/>
        <v>0</v>
      </c>
      <c r="CB220" s="40">
        <f t="shared" si="152"/>
        <v>0</v>
      </c>
      <c r="CC220" s="40">
        <f t="shared" si="152"/>
        <v>0</v>
      </c>
      <c r="CD220" s="40">
        <f t="shared" si="152"/>
        <v>0</v>
      </c>
      <c r="CE220" s="40">
        <f t="shared" si="152"/>
        <v>0</v>
      </c>
      <c r="CF220" s="40">
        <f t="shared" si="152"/>
        <v>0</v>
      </c>
      <c r="CG220" s="40">
        <f t="shared" si="152"/>
        <v>0</v>
      </c>
      <c r="CH220" s="40">
        <f t="shared" si="152"/>
        <v>0</v>
      </c>
      <c r="CI220" s="40">
        <f t="shared" si="152"/>
        <v>0</v>
      </c>
      <c r="CJ220" s="40">
        <f t="shared" si="152"/>
        <v>0</v>
      </c>
      <c r="CK220" s="40">
        <f t="shared" si="152"/>
        <v>0</v>
      </c>
      <c r="CL220" s="40">
        <f t="shared" si="152"/>
        <v>0</v>
      </c>
      <c r="CM220" s="40">
        <f t="shared" si="152"/>
        <v>0</v>
      </c>
      <c r="CN220" s="40">
        <f t="shared" si="152"/>
        <v>0</v>
      </c>
      <c r="CO220" s="40">
        <f t="shared" si="152"/>
        <v>0</v>
      </c>
      <c r="CP220" s="40">
        <f t="shared" si="152"/>
        <v>0</v>
      </c>
      <c r="CQ220" s="40">
        <f t="shared" si="152"/>
        <v>0</v>
      </c>
      <c r="CR220" s="40">
        <f t="shared" si="152"/>
        <v>0</v>
      </c>
      <c r="CS220" s="40">
        <f t="shared" si="152"/>
        <v>0</v>
      </c>
      <c r="CT220" s="40">
        <f t="shared" si="152"/>
        <v>0</v>
      </c>
      <c r="CU220" s="40">
        <f t="shared" si="152"/>
        <v>0</v>
      </c>
      <c r="CV220" s="40">
        <f t="shared" si="152"/>
        <v>0</v>
      </c>
      <c r="CW220" s="40">
        <f t="shared" si="152"/>
        <v>0</v>
      </c>
      <c r="CX220" s="40">
        <f t="shared" si="152"/>
        <v>0</v>
      </c>
      <c r="CY220" s="40">
        <f t="shared" si="152"/>
        <v>0</v>
      </c>
      <c r="CZ220" s="40">
        <f t="shared" si="152"/>
        <v>0</v>
      </c>
      <c r="DA220" s="40">
        <f t="shared" si="152"/>
        <v>0</v>
      </c>
      <c r="DB220" s="40">
        <f t="shared" si="152"/>
        <v>0</v>
      </c>
      <c r="DC220" s="40">
        <f t="shared" si="152"/>
        <v>0</v>
      </c>
      <c r="DD220" s="40">
        <f t="shared" si="152"/>
        <v>0</v>
      </c>
      <c r="DE220" s="40">
        <f t="shared" si="152"/>
        <v>0</v>
      </c>
      <c r="DF220" s="40">
        <f t="shared" si="152"/>
        <v>0</v>
      </c>
      <c r="DG220" s="40">
        <f t="shared" si="152"/>
        <v>0</v>
      </c>
      <c r="DH220" s="40">
        <f t="shared" si="152"/>
        <v>0</v>
      </c>
      <c r="DI220" s="40">
        <f t="shared" si="152"/>
        <v>0</v>
      </c>
      <c r="DJ220" s="40">
        <f t="shared" si="152"/>
        <v>0</v>
      </c>
    </row>
    <row r="221" spans="2:114" ht="14.25" customHeight="1">
      <c r="B221" s="2" t="s">
        <v>88</v>
      </c>
      <c r="E221" s="31">
        <f t="shared" si="149"/>
        <v>0</v>
      </c>
      <c r="G221" s="40">
        <f t="shared" ref="G221:DJ221" si="153">G46</f>
        <v>0</v>
      </c>
      <c r="H221" s="40">
        <f t="shared" si="153"/>
        <v>0</v>
      </c>
      <c r="I221" s="40">
        <f t="shared" si="153"/>
        <v>0</v>
      </c>
      <c r="J221" s="40">
        <f t="shared" si="153"/>
        <v>0</v>
      </c>
      <c r="K221" s="40">
        <f t="shared" si="153"/>
        <v>0</v>
      </c>
      <c r="L221" s="40">
        <f t="shared" si="153"/>
        <v>0</v>
      </c>
      <c r="M221" s="40">
        <f t="shared" si="153"/>
        <v>0</v>
      </c>
      <c r="N221" s="40">
        <f t="shared" si="153"/>
        <v>0</v>
      </c>
      <c r="O221" s="40">
        <f t="shared" si="153"/>
        <v>0</v>
      </c>
      <c r="P221" s="40">
        <f t="shared" si="153"/>
        <v>0</v>
      </c>
      <c r="Q221" s="40">
        <f t="shared" si="153"/>
        <v>0</v>
      </c>
      <c r="R221" s="40">
        <f t="shared" si="153"/>
        <v>0</v>
      </c>
      <c r="S221" s="40">
        <f t="shared" si="153"/>
        <v>0</v>
      </c>
      <c r="T221" s="40">
        <f t="shared" si="153"/>
        <v>0</v>
      </c>
      <c r="U221" s="40">
        <f t="shared" si="153"/>
        <v>0</v>
      </c>
      <c r="V221" s="40">
        <f t="shared" si="153"/>
        <v>0</v>
      </c>
      <c r="W221" s="40">
        <f t="shared" si="153"/>
        <v>0</v>
      </c>
      <c r="X221" s="40">
        <f t="shared" si="153"/>
        <v>0</v>
      </c>
      <c r="Y221" s="40">
        <f t="shared" si="153"/>
        <v>0</v>
      </c>
      <c r="Z221" s="40">
        <f t="shared" si="153"/>
        <v>0</v>
      </c>
      <c r="AA221" s="40">
        <f t="shared" si="153"/>
        <v>0</v>
      </c>
      <c r="AB221" s="40">
        <f t="shared" si="153"/>
        <v>0</v>
      </c>
      <c r="AC221" s="40">
        <f t="shared" si="153"/>
        <v>0</v>
      </c>
      <c r="AD221" s="40">
        <f t="shared" si="153"/>
        <v>0</v>
      </c>
      <c r="AE221" s="40">
        <f t="shared" si="153"/>
        <v>0</v>
      </c>
      <c r="AF221" s="40">
        <f t="shared" si="153"/>
        <v>0</v>
      </c>
      <c r="AG221" s="40">
        <f t="shared" si="153"/>
        <v>0</v>
      </c>
      <c r="AH221" s="40">
        <f t="shared" si="153"/>
        <v>0</v>
      </c>
      <c r="AI221" s="40">
        <f t="shared" si="153"/>
        <v>0</v>
      </c>
      <c r="AJ221" s="40">
        <f t="shared" si="153"/>
        <v>0</v>
      </c>
      <c r="AK221" s="40">
        <f t="shared" si="153"/>
        <v>0</v>
      </c>
      <c r="AL221" s="40">
        <f t="shared" si="153"/>
        <v>0</v>
      </c>
      <c r="AM221" s="40">
        <f t="shared" si="153"/>
        <v>0</v>
      </c>
      <c r="AN221" s="40">
        <f t="shared" si="153"/>
        <v>0</v>
      </c>
      <c r="AO221" s="40">
        <f t="shared" si="153"/>
        <v>0</v>
      </c>
      <c r="AP221" s="40">
        <f t="shared" si="153"/>
        <v>0</v>
      </c>
      <c r="AQ221" s="40">
        <f t="shared" si="153"/>
        <v>0</v>
      </c>
      <c r="AR221" s="40">
        <f t="shared" si="153"/>
        <v>0</v>
      </c>
      <c r="AS221" s="40">
        <f t="shared" si="153"/>
        <v>0</v>
      </c>
      <c r="AT221" s="40">
        <f t="shared" si="153"/>
        <v>0</v>
      </c>
      <c r="AU221" s="40">
        <f t="shared" si="153"/>
        <v>0</v>
      </c>
      <c r="AV221" s="40">
        <f t="shared" si="153"/>
        <v>0</v>
      </c>
      <c r="AW221" s="40">
        <f t="shared" si="153"/>
        <v>0</v>
      </c>
      <c r="AX221" s="40">
        <f t="shared" si="153"/>
        <v>0</v>
      </c>
      <c r="AY221" s="60">
        <f t="shared" si="153"/>
        <v>0</v>
      </c>
      <c r="AZ221" s="40">
        <f t="shared" si="153"/>
        <v>0</v>
      </c>
      <c r="BA221" s="40">
        <f t="shared" si="153"/>
        <v>0</v>
      </c>
      <c r="BB221" s="40">
        <f t="shared" si="153"/>
        <v>0</v>
      </c>
      <c r="BC221" s="40">
        <f t="shared" si="153"/>
        <v>0</v>
      </c>
      <c r="BD221" s="40">
        <f t="shared" si="153"/>
        <v>0</v>
      </c>
      <c r="BE221" s="40">
        <f t="shared" si="153"/>
        <v>0</v>
      </c>
      <c r="BF221" s="40">
        <f t="shared" si="153"/>
        <v>0</v>
      </c>
      <c r="BG221" s="40">
        <f t="shared" si="153"/>
        <v>0</v>
      </c>
      <c r="BH221" s="40">
        <f t="shared" si="153"/>
        <v>0</v>
      </c>
      <c r="BI221" s="40">
        <f t="shared" si="153"/>
        <v>0</v>
      </c>
      <c r="BJ221" s="40">
        <f t="shared" si="153"/>
        <v>0</v>
      </c>
      <c r="BK221" s="40">
        <f t="shared" si="153"/>
        <v>0</v>
      </c>
      <c r="BL221" s="40">
        <f t="shared" si="153"/>
        <v>0</v>
      </c>
      <c r="BM221" s="40">
        <f t="shared" si="153"/>
        <v>0</v>
      </c>
      <c r="BN221" s="40">
        <f t="shared" si="153"/>
        <v>0</v>
      </c>
      <c r="BO221" s="40">
        <f t="shared" si="153"/>
        <v>0</v>
      </c>
      <c r="BP221" s="40">
        <f t="shared" si="153"/>
        <v>0</v>
      </c>
      <c r="BQ221" s="40">
        <f t="shared" si="153"/>
        <v>0</v>
      </c>
      <c r="BR221" s="40">
        <f t="shared" si="153"/>
        <v>0</v>
      </c>
      <c r="BS221" s="40">
        <f t="shared" si="153"/>
        <v>0</v>
      </c>
      <c r="BT221" s="40">
        <f t="shared" si="153"/>
        <v>0</v>
      </c>
      <c r="BU221" s="40">
        <f t="shared" si="153"/>
        <v>0</v>
      </c>
      <c r="BV221" s="40">
        <f t="shared" si="153"/>
        <v>0</v>
      </c>
      <c r="BW221" s="40">
        <f t="shared" si="153"/>
        <v>0</v>
      </c>
      <c r="BX221" s="40">
        <f t="shared" si="153"/>
        <v>0</v>
      </c>
      <c r="BY221" s="40">
        <f t="shared" si="153"/>
        <v>0</v>
      </c>
      <c r="BZ221" s="40">
        <f t="shared" si="153"/>
        <v>0</v>
      </c>
      <c r="CA221" s="40">
        <f t="shared" si="153"/>
        <v>0</v>
      </c>
      <c r="CB221" s="40">
        <f t="shared" si="153"/>
        <v>0</v>
      </c>
      <c r="CC221" s="40">
        <f t="shared" si="153"/>
        <v>0</v>
      </c>
      <c r="CD221" s="40">
        <f t="shared" si="153"/>
        <v>0</v>
      </c>
      <c r="CE221" s="40">
        <f t="shared" si="153"/>
        <v>0</v>
      </c>
      <c r="CF221" s="40">
        <f t="shared" si="153"/>
        <v>0</v>
      </c>
      <c r="CG221" s="40">
        <f t="shared" si="153"/>
        <v>0</v>
      </c>
      <c r="CH221" s="40">
        <f t="shared" si="153"/>
        <v>0</v>
      </c>
      <c r="CI221" s="40">
        <f t="shared" si="153"/>
        <v>0</v>
      </c>
      <c r="CJ221" s="40">
        <f t="shared" si="153"/>
        <v>0</v>
      </c>
      <c r="CK221" s="40">
        <f t="shared" si="153"/>
        <v>0</v>
      </c>
      <c r="CL221" s="40">
        <f t="shared" si="153"/>
        <v>0</v>
      </c>
      <c r="CM221" s="40">
        <f t="shared" si="153"/>
        <v>0</v>
      </c>
      <c r="CN221" s="40">
        <f t="shared" si="153"/>
        <v>0</v>
      </c>
      <c r="CO221" s="40">
        <f t="shared" si="153"/>
        <v>0</v>
      </c>
      <c r="CP221" s="40">
        <f t="shared" si="153"/>
        <v>0</v>
      </c>
      <c r="CQ221" s="40">
        <f t="shared" si="153"/>
        <v>0</v>
      </c>
      <c r="CR221" s="40">
        <f t="shared" si="153"/>
        <v>0</v>
      </c>
      <c r="CS221" s="40">
        <f t="shared" si="153"/>
        <v>0</v>
      </c>
      <c r="CT221" s="40">
        <f t="shared" si="153"/>
        <v>0</v>
      </c>
      <c r="CU221" s="40">
        <f t="shared" si="153"/>
        <v>0</v>
      </c>
      <c r="CV221" s="40">
        <f t="shared" si="153"/>
        <v>0</v>
      </c>
      <c r="CW221" s="40">
        <f t="shared" si="153"/>
        <v>0</v>
      </c>
      <c r="CX221" s="40">
        <f t="shared" si="153"/>
        <v>0</v>
      </c>
      <c r="CY221" s="40">
        <f t="shared" si="153"/>
        <v>0</v>
      </c>
      <c r="CZ221" s="40">
        <f t="shared" si="153"/>
        <v>0</v>
      </c>
      <c r="DA221" s="40">
        <f t="shared" si="153"/>
        <v>0</v>
      </c>
      <c r="DB221" s="40">
        <f t="shared" si="153"/>
        <v>0</v>
      </c>
      <c r="DC221" s="40">
        <f t="shared" si="153"/>
        <v>0</v>
      </c>
      <c r="DD221" s="40">
        <f t="shared" si="153"/>
        <v>0</v>
      </c>
      <c r="DE221" s="40">
        <f t="shared" si="153"/>
        <v>0</v>
      </c>
      <c r="DF221" s="40">
        <f t="shared" si="153"/>
        <v>0</v>
      </c>
      <c r="DG221" s="40">
        <f t="shared" si="153"/>
        <v>0</v>
      </c>
      <c r="DH221" s="40">
        <f t="shared" si="153"/>
        <v>0</v>
      </c>
      <c r="DI221" s="40">
        <f t="shared" si="153"/>
        <v>0</v>
      </c>
      <c r="DJ221" s="40">
        <f t="shared" si="153"/>
        <v>0</v>
      </c>
    </row>
    <row r="222" spans="2:114" ht="14.25" customHeight="1">
      <c r="E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c r="CH222" s="29"/>
      <c r="CI222" s="29"/>
      <c r="CJ222" s="29"/>
      <c r="CK222" s="29"/>
      <c r="CL222" s="29"/>
      <c r="CM222" s="29"/>
      <c r="CN222" s="29"/>
      <c r="CO222" s="29"/>
      <c r="CP222" s="29"/>
      <c r="CQ222" s="29"/>
      <c r="CR222" s="29"/>
      <c r="CS222" s="29"/>
      <c r="CT222" s="29"/>
      <c r="CU222" s="29"/>
      <c r="CV222" s="29"/>
      <c r="CW222" s="29"/>
      <c r="CX222" s="29"/>
      <c r="CY222" s="29"/>
      <c r="CZ222" s="29"/>
      <c r="DA222" s="29"/>
      <c r="DB222" s="29"/>
      <c r="DC222" s="29"/>
      <c r="DD222" s="29"/>
      <c r="DE222" s="29"/>
      <c r="DF222" s="29"/>
      <c r="DG222" s="29"/>
      <c r="DH222" s="29"/>
      <c r="DI222" s="29"/>
      <c r="DJ222" s="29"/>
    </row>
    <row r="223" spans="2:114" ht="14.25" customHeight="1">
      <c r="B223" s="1" t="s">
        <v>89</v>
      </c>
      <c r="E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c r="CH223" s="29"/>
      <c r="CI223" s="29"/>
      <c r="CJ223" s="29"/>
      <c r="CK223" s="29"/>
      <c r="CL223" s="29"/>
      <c r="CM223" s="29"/>
      <c r="CN223" s="29"/>
      <c r="CO223" s="29"/>
      <c r="CP223" s="29"/>
      <c r="CQ223" s="29"/>
      <c r="CR223" s="29"/>
      <c r="CS223" s="29"/>
      <c r="CT223" s="29"/>
      <c r="CU223" s="29"/>
      <c r="CV223" s="29"/>
      <c r="CW223" s="29"/>
      <c r="CX223" s="29"/>
      <c r="CY223" s="29"/>
      <c r="CZ223" s="29"/>
      <c r="DA223" s="29"/>
      <c r="DB223" s="29"/>
      <c r="DC223" s="29"/>
      <c r="DD223" s="29"/>
      <c r="DE223" s="29"/>
      <c r="DF223" s="29"/>
      <c r="DG223" s="29"/>
      <c r="DH223" s="29"/>
      <c r="DI223" s="29"/>
      <c r="DJ223" s="29"/>
    </row>
    <row r="224" spans="2:114" ht="14.25" customHeight="1">
      <c r="E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c r="CH224" s="29"/>
      <c r="CI224" s="29"/>
      <c r="CJ224" s="29"/>
      <c r="CK224" s="29"/>
      <c r="CL224" s="29"/>
      <c r="CM224" s="29"/>
      <c r="CN224" s="29"/>
      <c r="CO224" s="29"/>
      <c r="CP224" s="29"/>
      <c r="CQ224" s="29"/>
      <c r="CR224" s="29"/>
      <c r="CS224" s="29"/>
      <c r="CT224" s="29"/>
      <c r="CU224" s="29"/>
      <c r="CV224" s="29"/>
      <c r="CW224" s="29"/>
      <c r="CX224" s="29"/>
      <c r="CY224" s="29"/>
      <c r="CZ224" s="29"/>
      <c r="DA224" s="29"/>
      <c r="DB224" s="29"/>
      <c r="DC224" s="29"/>
      <c r="DD224" s="29"/>
      <c r="DE224" s="29"/>
      <c r="DF224" s="29"/>
      <c r="DG224" s="29"/>
      <c r="DH224" s="29"/>
      <c r="DI224" s="29"/>
      <c r="DJ224" s="29"/>
    </row>
    <row r="225" spans="2:114" ht="14.25" customHeight="1">
      <c r="B225" s="2" t="s">
        <v>99</v>
      </c>
      <c r="E225" s="29">
        <f t="shared" ref="E225:E227" si="154">SUM(G225:DJ225)</f>
        <v>0</v>
      </c>
      <c r="F225" s="1"/>
      <c r="G225" s="40">
        <f t="shared" ref="G225:DJ225" si="155">SUM(G219:G220)</f>
        <v>0</v>
      </c>
      <c r="H225" s="40">
        <f t="shared" si="155"/>
        <v>0</v>
      </c>
      <c r="I225" s="40">
        <f t="shared" si="155"/>
        <v>0</v>
      </c>
      <c r="J225" s="40">
        <f t="shared" si="155"/>
        <v>0</v>
      </c>
      <c r="K225" s="40">
        <f t="shared" si="155"/>
        <v>0</v>
      </c>
      <c r="L225" s="40">
        <f t="shared" si="155"/>
        <v>0</v>
      </c>
      <c r="M225" s="40">
        <f t="shared" si="155"/>
        <v>0</v>
      </c>
      <c r="N225" s="40">
        <f t="shared" si="155"/>
        <v>0</v>
      </c>
      <c r="O225" s="40">
        <f t="shared" si="155"/>
        <v>0</v>
      </c>
      <c r="P225" s="40">
        <f t="shared" si="155"/>
        <v>0</v>
      </c>
      <c r="Q225" s="40">
        <f t="shared" si="155"/>
        <v>0</v>
      </c>
      <c r="R225" s="40">
        <f t="shared" si="155"/>
        <v>0</v>
      </c>
      <c r="S225" s="40">
        <f t="shared" si="155"/>
        <v>0</v>
      </c>
      <c r="T225" s="40">
        <f t="shared" si="155"/>
        <v>0</v>
      </c>
      <c r="U225" s="40">
        <f t="shared" si="155"/>
        <v>0</v>
      </c>
      <c r="V225" s="40">
        <f t="shared" si="155"/>
        <v>0</v>
      </c>
      <c r="W225" s="40">
        <f t="shared" si="155"/>
        <v>0</v>
      </c>
      <c r="X225" s="40">
        <f t="shared" si="155"/>
        <v>0</v>
      </c>
      <c r="Y225" s="40">
        <f t="shared" si="155"/>
        <v>0</v>
      </c>
      <c r="Z225" s="40">
        <f t="shared" si="155"/>
        <v>0</v>
      </c>
      <c r="AA225" s="40">
        <f t="shared" si="155"/>
        <v>0</v>
      </c>
      <c r="AB225" s="40">
        <f t="shared" si="155"/>
        <v>0</v>
      </c>
      <c r="AC225" s="40">
        <f t="shared" si="155"/>
        <v>0</v>
      </c>
      <c r="AD225" s="40">
        <f t="shared" si="155"/>
        <v>0</v>
      </c>
      <c r="AE225" s="40">
        <f t="shared" si="155"/>
        <v>0</v>
      </c>
      <c r="AF225" s="40">
        <f t="shared" si="155"/>
        <v>0</v>
      </c>
      <c r="AG225" s="40">
        <f t="shared" si="155"/>
        <v>0</v>
      </c>
      <c r="AH225" s="40">
        <f t="shared" si="155"/>
        <v>0</v>
      </c>
      <c r="AI225" s="40">
        <f t="shared" si="155"/>
        <v>0</v>
      </c>
      <c r="AJ225" s="40">
        <f t="shared" si="155"/>
        <v>0</v>
      </c>
      <c r="AK225" s="40">
        <f t="shared" si="155"/>
        <v>0</v>
      </c>
      <c r="AL225" s="40">
        <f t="shared" si="155"/>
        <v>0</v>
      </c>
      <c r="AM225" s="40">
        <f t="shared" si="155"/>
        <v>0</v>
      </c>
      <c r="AN225" s="40">
        <f t="shared" si="155"/>
        <v>0</v>
      </c>
      <c r="AO225" s="40">
        <f t="shared" si="155"/>
        <v>0</v>
      </c>
      <c r="AP225" s="40">
        <f t="shared" si="155"/>
        <v>0</v>
      </c>
      <c r="AQ225" s="40">
        <f t="shared" si="155"/>
        <v>0</v>
      </c>
      <c r="AR225" s="40">
        <f t="shared" si="155"/>
        <v>0</v>
      </c>
      <c r="AS225" s="40">
        <f t="shared" si="155"/>
        <v>0</v>
      </c>
      <c r="AT225" s="40">
        <f t="shared" si="155"/>
        <v>0</v>
      </c>
      <c r="AU225" s="40">
        <f t="shared" si="155"/>
        <v>0</v>
      </c>
      <c r="AV225" s="40">
        <f t="shared" si="155"/>
        <v>0</v>
      </c>
      <c r="AW225" s="40">
        <f t="shared" si="155"/>
        <v>0</v>
      </c>
      <c r="AX225" s="40">
        <f t="shared" si="155"/>
        <v>0</v>
      </c>
      <c r="AY225" s="60">
        <f t="shared" si="155"/>
        <v>0</v>
      </c>
      <c r="AZ225" s="40">
        <f t="shared" si="155"/>
        <v>0</v>
      </c>
      <c r="BA225" s="40">
        <f t="shared" si="155"/>
        <v>0</v>
      </c>
      <c r="BB225" s="40">
        <f t="shared" si="155"/>
        <v>0</v>
      </c>
      <c r="BC225" s="40">
        <f t="shared" si="155"/>
        <v>0</v>
      </c>
      <c r="BD225" s="40">
        <f t="shared" si="155"/>
        <v>0</v>
      </c>
      <c r="BE225" s="40">
        <f t="shared" si="155"/>
        <v>0</v>
      </c>
      <c r="BF225" s="40">
        <f t="shared" si="155"/>
        <v>0</v>
      </c>
      <c r="BG225" s="40">
        <f t="shared" si="155"/>
        <v>0</v>
      </c>
      <c r="BH225" s="40">
        <f t="shared" si="155"/>
        <v>0</v>
      </c>
      <c r="BI225" s="40">
        <f t="shared" si="155"/>
        <v>0</v>
      </c>
      <c r="BJ225" s="40">
        <f t="shared" si="155"/>
        <v>0</v>
      </c>
      <c r="BK225" s="40">
        <f t="shared" si="155"/>
        <v>0</v>
      </c>
      <c r="BL225" s="40">
        <f t="shared" si="155"/>
        <v>0</v>
      </c>
      <c r="BM225" s="40">
        <f t="shared" si="155"/>
        <v>0</v>
      </c>
      <c r="BN225" s="40">
        <f t="shared" si="155"/>
        <v>0</v>
      </c>
      <c r="BO225" s="40">
        <f t="shared" si="155"/>
        <v>0</v>
      </c>
      <c r="BP225" s="40">
        <f t="shared" si="155"/>
        <v>0</v>
      </c>
      <c r="BQ225" s="40">
        <f t="shared" si="155"/>
        <v>0</v>
      </c>
      <c r="BR225" s="40">
        <f t="shared" si="155"/>
        <v>0</v>
      </c>
      <c r="BS225" s="40">
        <f t="shared" si="155"/>
        <v>0</v>
      </c>
      <c r="BT225" s="40">
        <f t="shared" si="155"/>
        <v>0</v>
      </c>
      <c r="BU225" s="40">
        <f t="shared" si="155"/>
        <v>0</v>
      </c>
      <c r="BV225" s="40">
        <f t="shared" si="155"/>
        <v>0</v>
      </c>
      <c r="BW225" s="40">
        <f t="shared" si="155"/>
        <v>0</v>
      </c>
      <c r="BX225" s="40">
        <f t="shared" si="155"/>
        <v>0</v>
      </c>
      <c r="BY225" s="40">
        <f t="shared" si="155"/>
        <v>0</v>
      </c>
      <c r="BZ225" s="40">
        <f t="shared" si="155"/>
        <v>0</v>
      </c>
      <c r="CA225" s="40">
        <f t="shared" si="155"/>
        <v>0</v>
      </c>
      <c r="CB225" s="40">
        <f t="shared" si="155"/>
        <v>0</v>
      </c>
      <c r="CC225" s="40">
        <f t="shared" si="155"/>
        <v>0</v>
      </c>
      <c r="CD225" s="40">
        <f t="shared" si="155"/>
        <v>0</v>
      </c>
      <c r="CE225" s="40">
        <f t="shared" si="155"/>
        <v>0</v>
      </c>
      <c r="CF225" s="40">
        <f t="shared" si="155"/>
        <v>0</v>
      </c>
      <c r="CG225" s="40">
        <f t="shared" si="155"/>
        <v>0</v>
      </c>
      <c r="CH225" s="40">
        <f t="shared" si="155"/>
        <v>0</v>
      </c>
      <c r="CI225" s="40">
        <f t="shared" si="155"/>
        <v>0</v>
      </c>
      <c r="CJ225" s="40">
        <f t="shared" si="155"/>
        <v>0</v>
      </c>
      <c r="CK225" s="40">
        <f t="shared" si="155"/>
        <v>0</v>
      </c>
      <c r="CL225" s="40">
        <f t="shared" si="155"/>
        <v>0</v>
      </c>
      <c r="CM225" s="40">
        <f t="shared" si="155"/>
        <v>0</v>
      </c>
      <c r="CN225" s="40">
        <f t="shared" si="155"/>
        <v>0</v>
      </c>
      <c r="CO225" s="40">
        <f t="shared" si="155"/>
        <v>0</v>
      </c>
      <c r="CP225" s="40">
        <f t="shared" si="155"/>
        <v>0</v>
      </c>
      <c r="CQ225" s="40">
        <f t="shared" si="155"/>
        <v>0</v>
      </c>
      <c r="CR225" s="40">
        <f t="shared" si="155"/>
        <v>0</v>
      </c>
      <c r="CS225" s="40">
        <f t="shared" si="155"/>
        <v>0</v>
      </c>
      <c r="CT225" s="40">
        <f t="shared" si="155"/>
        <v>0</v>
      </c>
      <c r="CU225" s="40">
        <f t="shared" si="155"/>
        <v>0</v>
      </c>
      <c r="CV225" s="40">
        <f t="shared" si="155"/>
        <v>0</v>
      </c>
      <c r="CW225" s="40">
        <f t="shared" si="155"/>
        <v>0</v>
      </c>
      <c r="CX225" s="40">
        <f t="shared" si="155"/>
        <v>0</v>
      </c>
      <c r="CY225" s="40">
        <f t="shared" si="155"/>
        <v>0</v>
      </c>
      <c r="CZ225" s="40">
        <f t="shared" si="155"/>
        <v>0</v>
      </c>
      <c r="DA225" s="40">
        <f t="shared" si="155"/>
        <v>0</v>
      </c>
      <c r="DB225" s="40">
        <f t="shared" si="155"/>
        <v>0</v>
      </c>
      <c r="DC225" s="40">
        <f t="shared" si="155"/>
        <v>0</v>
      </c>
      <c r="DD225" s="40">
        <f t="shared" si="155"/>
        <v>0</v>
      </c>
      <c r="DE225" s="40">
        <f t="shared" si="155"/>
        <v>0</v>
      </c>
      <c r="DF225" s="40">
        <f t="shared" si="155"/>
        <v>0</v>
      </c>
      <c r="DG225" s="40">
        <f t="shared" si="155"/>
        <v>0</v>
      </c>
      <c r="DH225" s="40">
        <f t="shared" si="155"/>
        <v>0</v>
      </c>
      <c r="DI225" s="40">
        <f t="shared" si="155"/>
        <v>0</v>
      </c>
      <c r="DJ225" s="40">
        <f t="shared" si="155"/>
        <v>0</v>
      </c>
    </row>
    <row r="226" spans="2:114" ht="14.25" customHeight="1">
      <c r="B226" s="2" t="s">
        <v>100</v>
      </c>
      <c r="E226" s="31">
        <f t="shared" si="154"/>
        <v>0</v>
      </c>
      <c r="F226" s="1"/>
      <c r="G226" s="32">
        <f t="shared" ref="G226:DJ226" si="156">SUM(G218,G225)</f>
        <v>0</v>
      </c>
      <c r="H226" s="32">
        <f t="shared" si="156"/>
        <v>0</v>
      </c>
      <c r="I226" s="32">
        <f t="shared" si="156"/>
        <v>0</v>
      </c>
      <c r="J226" s="32">
        <f t="shared" si="156"/>
        <v>0</v>
      </c>
      <c r="K226" s="32">
        <f t="shared" si="156"/>
        <v>0</v>
      </c>
      <c r="L226" s="32">
        <f t="shared" si="156"/>
        <v>0</v>
      </c>
      <c r="M226" s="32">
        <f t="shared" si="156"/>
        <v>0</v>
      </c>
      <c r="N226" s="32">
        <f t="shared" si="156"/>
        <v>0</v>
      </c>
      <c r="O226" s="32">
        <f t="shared" si="156"/>
        <v>0</v>
      </c>
      <c r="P226" s="32">
        <f t="shared" si="156"/>
        <v>0</v>
      </c>
      <c r="Q226" s="32">
        <f t="shared" si="156"/>
        <v>0</v>
      </c>
      <c r="R226" s="32">
        <f t="shared" si="156"/>
        <v>0</v>
      </c>
      <c r="S226" s="32">
        <f t="shared" si="156"/>
        <v>0</v>
      </c>
      <c r="T226" s="32">
        <f t="shared" si="156"/>
        <v>0</v>
      </c>
      <c r="U226" s="32">
        <f t="shared" si="156"/>
        <v>0</v>
      </c>
      <c r="V226" s="32">
        <f t="shared" si="156"/>
        <v>0</v>
      </c>
      <c r="W226" s="32">
        <f t="shared" si="156"/>
        <v>0</v>
      </c>
      <c r="X226" s="32">
        <f t="shared" si="156"/>
        <v>0</v>
      </c>
      <c r="Y226" s="32">
        <f t="shared" si="156"/>
        <v>0</v>
      </c>
      <c r="Z226" s="32">
        <f t="shared" si="156"/>
        <v>0</v>
      </c>
      <c r="AA226" s="32">
        <f t="shared" si="156"/>
        <v>0</v>
      </c>
      <c r="AB226" s="32">
        <f t="shared" si="156"/>
        <v>0</v>
      </c>
      <c r="AC226" s="32">
        <f t="shared" si="156"/>
        <v>0</v>
      </c>
      <c r="AD226" s="32">
        <f t="shared" si="156"/>
        <v>0</v>
      </c>
      <c r="AE226" s="32">
        <f t="shared" si="156"/>
        <v>0</v>
      </c>
      <c r="AF226" s="32">
        <f t="shared" si="156"/>
        <v>0</v>
      </c>
      <c r="AG226" s="32">
        <f t="shared" si="156"/>
        <v>0</v>
      </c>
      <c r="AH226" s="32">
        <f t="shared" si="156"/>
        <v>0</v>
      </c>
      <c r="AI226" s="32">
        <f t="shared" si="156"/>
        <v>0</v>
      </c>
      <c r="AJ226" s="32">
        <f t="shared" si="156"/>
        <v>0</v>
      </c>
      <c r="AK226" s="32">
        <f t="shared" si="156"/>
        <v>0</v>
      </c>
      <c r="AL226" s="32">
        <f t="shared" si="156"/>
        <v>0</v>
      </c>
      <c r="AM226" s="32">
        <f t="shared" si="156"/>
        <v>0</v>
      </c>
      <c r="AN226" s="32">
        <f t="shared" si="156"/>
        <v>0</v>
      </c>
      <c r="AO226" s="32">
        <f t="shared" si="156"/>
        <v>0</v>
      </c>
      <c r="AP226" s="32">
        <f t="shared" si="156"/>
        <v>0</v>
      </c>
      <c r="AQ226" s="32">
        <f t="shared" si="156"/>
        <v>0</v>
      </c>
      <c r="AR226" s="32">
        <f t="shared" si="156"/>
        <v>0</v>
      </c>
      <c r="AS226" s="32">
        <f t="shared" si="156"/>
        <v>0</v>
      </c>
      <c r="AT226" s="32">
        <f t="shared" si="156"/>
        <v>0</v>
      </c>
      <c r="AU226" s="32">
        <f t="shared" si="156"/>
        <v>0</v>
      </c>
      <c r="AV226" s="32">
        <f t="shared" si="156"/>
        <v>0</v>
      </c>
      <c r="AW226" s="32">
        <f t="shared" si="156"/>
        <v>0</v>
      </c>
      <c r="AX226" s="32">
        <f t="shared" si="156"/>
        <v>0</v>
      </c>
      <c r="AY226" s="56">
        <f t="shared" si="156"/>
        <v>0</v>
      </c>
      <c r="AZ226" s="32">
        <f t="shared" si="156"/>
        <v>0</v>
      </c>
      <c r="BA226" s="32">
        <f t="shared" si="156"/>
        <v>0</v>
      </c>
      <c r="BB226" s="32">
        <f t="shared" si="156"/>
        <v>0</v>
      </c>
      <c r="BC226" s="32">
        <f t="shared" si="156"/>
        <v>0</v>
      </c>
      <c r="BD226" s="32">
        <f t="shared" si="156"/>
        <v>0</v>
      </c>
      <c r="BE226" s="32">
        <f t="shared" si="156"/>
        <v>0</v>
      </c>
      <c r="BF226" s="32">
        <f t="shared" si="156"/>
        <v>0</v>
      </c>
      <c r="BG226" s="32">
        <f t="shared" si="156"/>
        <v>0</v>
      </c>
      <c r="BH226" s="32">
        <f t="shared" si="156"/>
        <v>0</v>
      </c>
      <c r="BI226" s="32">
        <f t="shared" si="156"/>
        <v>0</v>
      </c>
      <c r="BJ226" s="32">
        <f t="shared" si="156"/>
        <v>0</v>
      </c>
      <c r="BK226" s="32">
        <f t="shared" si="156"/>
        <v>0</v>
      </c>
      <c r="BL226" s="32">
        <f t="shared" si="156"/>
        <v>0</v>
      </c>
      <c r="BM226" s="32">
        <f t="shared" si="156"/>
        <v>0</v>
      </c>
      <c r="BN226" s="32">
        <f t="shared" si="156"/>
        <v>0</v>
      </c>
      <c r="BO226" s="32">
        <f t="shared" si="156"/>
        <v>0</v>
      </c>
      <c r="BP226" s="32">
        <f t="shared" si="156"/>
        <v>0</v>
      </c>
      <c r="BQ226" s="32">
        <f t="shared" si="156"/>
        <v>0</v>
      </c>
      <c r="BR226" s="32">
        <f t="shared" si="156"/>
        <v>0</v>
      </c>
      <c r="BS226" s="32">
        <f t="shared" si="156"/>
        <v>0</v>
      </c>
      <c r="BT226" s="32">
        <f t="shared" si="156"/>
        <v>0</v>
      </c>
      <c r="BU226" s="32">
        <f t="shared" si="156"/>
        <v>0</v>
      </c>
      <c r="BV226" s="32">
        <f t="shared" si="156"/>
        <v>0</v>
      </c>
      <c r="BW226" s="32">
        <f t="shared" si="156"/>
        <v>0</v>
      </c>
      <c r="BX226" s="32">
        <f t="shared" si="156"/>
        <v>0</v>
      </c>
      <c r="BY226" s="32">
        <f t="shared" si="156"/>
        <v>0</v>
      </c>
      <c r="BZ226" s="32">
        <f t="shared" si="156"/>
        <v>0</v>
      </c>
      <c r="CA226" s="32">
        <f t="shared" si="156"/>
        <v>0</v>
      </c>
      <c r="CB226" s="32">
        <f t="shared" si="156"/>
        <v>0</v>
      </c>
      <c r="CC226" s="32">
        <f t="shared" si="156"/>
        <v>0</v>
      </c>
      <c r="CD226" s="32">
        <f t="shared" si="156"/>
        <v>0</v>
      </c>
      <c r="CE226" s="32">
        <f t="shared" si="156"/>
        <v>0</v>
      </c>
      <c r="CF226" s="32">
        <f t="shared" si="156"/>
        <v>0</v>
      </c>
      <c r="CG226" s="32">
        <f t="shared" si="156"/>
        <v>0</v>
      </c>
      <c r="CH226" s="32">
        <f t="shared" si="156"/>
        <v>0</v>
      </c>
      <c r="CI226" s="32">
        <f t="shared" si="156"/>
        <v>0</v>
      </c>
      <c r="CJ226" s="32">
        <f t="shared" si="156"/>
        <v>0</v>
      </c>
      <c r="CK226" s="32">
        <f t="shared" si="156"/>
        <v>0</v>
      </c>
      <c r="CL226" s="32">
        <f t="shared" si="156"/>
        <v>0</v>
      </c>
      <c r="CM226" s="32">
        <f t="shared" si="156"/>
        <v>0</v>
      </c>
      <c r="CN226" s="32">
        <f t="shared" si="156"/>
        <v>0</v>
      </c>
      <c r="CO226" s="32">
        <f t="shared" si="156"/>
        <v>0</v>
      </c>
      <c r="CP226" s="32">
        <f t="shared" si="156"/>
        <v>0</v>
      </c>
      <c r="CQ226" s="32">
        <f t="shared" si="156"/>
        <v>0</v>
      </c>
      <c r="CR226" s="32">
        <f t="shared" si="156"/>
        <v>0</v>
      </c>
      <c r="CS226" s="32">
        <f t="shared" si="156"/>
        <v>0</v>
      </c>
      <c r="CT226" s="32">
        <f t="shared" si="156"/>
        <v>0</v>
      </c>
      <c r="CU226" s="32">
        <f t="shared" si="156"/>
        <v>0</v>
      </c>
      <c r="CV226" s="32">
        <f t="shared" si="156"/>
        <v>0</v>
      </c>
      <c r="CW226" s="32">
        <f t="shared" si="156"/>
        <v>0</v>
      </c>
      <c r="CX226" s="32">
        <f t="shared" si="156"/>
        <v>0</v>
      </c>
      <c r="CY226" s="32">
        <f t="shared" si="156"/>
        <v>0</v>
      </c>
      <c r="CZ226" s="32">
        <f t="shared" si="156"/>
        <v>0</v>
      </c>
      <c r="DA226" s="32">
        <f t="shared" si="156"/>
        <v>0</v>
      </c>
      <c r="DB226" s="32">
        <f t="shared" si="156"/>
        <v>0</v>
      </c>
      <c r="DC226" s="32">
        <f t="shared" si="156"/>
        <v>0</v>
      </c>
      <c r="DD226" s="32">
        <f t="shared" si="156"/>
        <v>0</v>
      </c>
      <c r="DE226" s="32">
        <f t="shared" si="156"/>
        <v>0</v>
      </c>
      <c r="DF226" s="32">
        <f t="shared" si="156"/>
        <v>0</v>
      </c>
      <c r="DG226" s="32">
        <f t="shared" si="156"/>
        <v>0</v>
      </c>
      <c r="DH226" s="32">
        <f t="shared" si="156"/>
        <v>0</v>
      </c>
      <c r="DI226" s="32">
        <f t="shared" si="156"/>
        <v>0</v>
      </c>
      <c r="DJ226" s="32">
        <f t="shared" si="156"/>
        <v>0</v>
      </c>
    </row>
    <row r="227" spans="2:114" ht="14.25" customHeight="1">
      <c r="B227" s="2" t="s">
        <v>101</v>
      </c>
      <c r="E227" s="29">
        <f t="shared" si="154"/>
        <v>0</v>
      </c>
      <c r="G227" s="40">
        <f t="shared" ref="G227:DJ227" si="157">IF(G$3&lt;$C$9,G226,0)</f>
        <v>0</v>
      </c>
      <c r="H227" s="40">
        <f t="shared" si="157"/>
        <v>0</v>
      </c>
      <c r="I227" s="40">
        <f t="shared" si="157"/>
        <v>0</v>
      </c>
      <c r="J227" s="40">
        <f t="shared" si="157"/>
        <v>0</v>
      </c>
      <c r="K227" s="40">
        <f t="shared" si="157"/>
        <v>0</v>
      </c>
      <c r="L227" s="40">
        <f t="shared" si="157"/>
        <v>0</v>
      </c>
      <c r="M227" s="40">
        <f t="shared" si="157"/>
        <v>0</v>
      </c>
      <c r="N227" s="40">
        <f t="shared" si="157"/>
        <v>0</v>
      </c>
      <c r="O227" s="40">
        <f t="shared" si="157"/>
        <v>0</v>
      </c>
      <c r="P227" s="40">
        <f t="shared" si="157"/>
        <v>0</v>
      </c>
      <c r="Q227" s="40">
        <f t="shared" si="157"/>
        <v>0</v>
      </c>
      <c r="R227" s="40">
        <f t="shared" si="157"/>
        <v>0</v>
      </c>
      <c r="S227" s="40">
        <f t="shared" si="157"/>
        <v>0</v>
      </c>
      <c r="T227" s="40">
        <f t="shared" si="157"/>
        <v>0</v>
      </c>
      <c r="U227" s="40">
        <f t="shared" si="157"/>
        <v>0</v>
      </c>
      <c r="V227" s="40">
        <f t="shared" si="157"/>
        <v>0</v>
      </c>
      <c r="W227" s="40">
        <f t="shared" si="157"/>
        <v>0</v>
      </c>
      <c r="X227" s="40">
        <f t="shared" si="157"/>
        <v>0</v>
      </c>
      <c r="Y227" s="40">
        <f t="shared" si="157"/>
        <v>0</v>
      </c>
      <c r="Z227" s="40">
        <f t="shared" si="157"/>
        <v>0</v>
      </c>
      <c r="AA227" s="40">
        <f t="shared" si="157"/>
        <v>0</v>
      </c>
      <c r="AB227" s="40">
        <f t="shared" si="157"/>
        <v>0</v>
      </c>
      <c r="AC227" s="40">
        <f t="shared" si="157"/>
        <v>0</v>
      </c>
      <c r="AD227" s="40">
        <f t="shared" si="157"/>
        <v>0</v>
      </c>
      <c r="AE227" s="40">
        <f t="shared" si="157"/>
        <v>0</v>
      </c>
      <c r="AF227" s="40">
        <f t="shared" si="157"/>
        <v>0</v>
      </c>
      <c r="AG227" s="40">
        <f t="shared" si="157"/>
        <v>0</v>
      </c>
      <c r="AH227" s="40">
        <f t="shared" si="157"/>
        <v>0</v>
      </c>
      <c r="AI227" s="40">
        <f t="shared" si="157"/>
        <v>0</v>
      </c>
      <c r="AJ227" s="40">
        <f t="shared" si="157"/>
        <v>0</v>
      </c>
      <c r="AK227" s="40">
        <f t="shared" si="157"/>
        <v>0</v>
      </c>
      <c r="AL227" s="40">
        <f t="shared" si="157"/>
        <v>0</v>
      </c>
      <c r="AM227" s="40">
        <f t="shared" si="157"/>
        <v>0</v>
      </c>
      <c r="AN227" s="40">
        <f t="shared" si="157"/>
        <v>0</v>
      </c>
      <c r="AO227" s="40">
        <f t="shared" si="157"/>
        <v>0</v>
      </c>
      <c r="AP227" s="40">
        <f t="shared" si="157"/>
        <v>0</v>
      </c>
      <c r="AQ227" s="40">
        <f t="shared" si="157"/>
        <v>0</v>
      </c>
      <c r="AR227" s="40">
        <f t="shared" si="157"/>
        <v>0</v>
      </c>
      <c r="AS227" s="40">
        <f t="shared" si="157"/>
        <v>0</v>
      </c>
      <c r="AT227" s="40">
        <f t="shared" si="157"/>
        <v>0</v>
      </c>
      <c r="AU227" s="40">
        <f t="shared" si="157"/>
        <v>0</v>
      </c>
      <c r="AV227" s="40">
        <f t="shared" si="157"/>
        <v>0</v>
      </c>
      <c r="AW227" s="40">
        <f t="shared" si="157"/>
        <v>0</v>
      </c>
      <c r="AX227" s="40">
        <f t="shared" si="157"/>
        <v>0</v>
      </c>
      <c r="AY227" s="60">
        <f t="shared" si="157"/>
        <v>0</v>
      </c>
      <c r="AZ227" s="40">
        <f t="shared" si="157"/>
        <v>0</v>
      </c>
      <c r="BA227" s="40">
        <f t="shared" si="157"/>
        <v>0</v>
      </c>
      <c r="BB227" s="40">
        <f t="shared" si="157"/>
        <v>0</v>
      </c>
      <c r="BC227" s="40">
        <f t="shared" si="157"/>
        <v>0</v>
      </c>
      <c r="BD227" s="40">
        <f t="shared" si="157"/>
        <v>0</v>
      </c>
      <c r="BE227" s="40">
        <f t="shared" si="157"/>
        <v>0</v>
      </c>
      <c r="BF227" s="40">
        <f t="shared" si="157"/>
        <v>0</v>
      </c>
      <c r="BG227" s="40">
        <f t="shared" si="157"/>
        <v>0</v>
      </c>
      <c r="BH227" s="40">
        <f t="shared" si="157"/>
        <v>0</v>
      </c>
      <c r="BI227" s="40">
        <f t="shared" si="157"/>
        <v>0</v>
      </c>
      <c r="BJ227" s="40">
        <f t="shared" si="157"/>
        <v>0</v>
      </c>
      <c r="BK227" s="40">
        <f t="shared" si="157"/>
        <v>0</v>
      </c>
      <c r="BL227" s="40">
        <f t="shared" si="157"/>
        <v>0</v>
      </c>
      <c r="BM227" s="40">
        <f t="shared" si="157"/>
        <v>0</v>
      </c>
      <c r="BN227" s="40">
        <f t="shared" si="157"/>
        <v>0</v>
      </c>
      <c r="BO227" s="40">
        <f t="shared" si="157"/>
        <v>0</v>
      </c>
      <c r="BP227" s="40">
        <f t="shared" si="157"/>
        <v>0</v>
      </c>
      <c r="BQ227" s="40">
        <f t="shared" si="157"/>
        <v>0</v>
      </c>
      <c r="BR227" s="40">
        <f t="shared" si="157"/>
        <v>0</v>
      </c>
      <c r="BS227" s="40">
        <f t="shared" si="157"/>
        <v>0</v>
      </c>
      <c r="BT227" s="40">
        <f t="shared" si="157"/>
        <v>0</v>
      </c>
      <c r="BU227" s="40">
        <f t="shared" si="157"/>
        <v>0</v>
      </c>
      <c r="BV227" s="40">
        <f t="shared" si="157"/>
        <v>0</v>
      </c>
      <c r="BW227" s="40">
        <f t="shared" si="157"/>
        <v>0</v>
      </c>
      <c r="BX227" s="40">
        <f t="shared" si="157"/>
        <v>0</v>
      </c>
      <c r="BY227" s="40">
        <f t="shared" si="157"/>
        <v>0</v>
      </c>
      <c r="BZ227" s="40">
        <f t="shared" si="157"/>
        <v>0</v>
      </c>
      <c r="CA227" s="40">
        <f t="shared" si="157"/>
        <v>0</v>
      </c>
      <c r="CB227" s="40">
        <f t="shared" si="157"/>
        <v>0</v>
      </c>
      <c r="CC227" s="40">
        <f t="shared" si="157"/>
        <v>0</v>
      </c>
      <c r="CD227" s="40">
        <f t="shared" si="157"/>
        <v>0</v>
      </c>
      <c r="CE227" s="40">
        <f t="shared" si="157"/>
        <v>0</v>
      </c>
      <c r="CF227" s="40">
        <f t="shared" si="157"/>
        <v>0</v>
      </c>
      <c r="CG227" s="40">
        <f t="shared" si="157"/>
        <v>0</v>
      </c>
      <c r="CH227" s="40">
        <f t="shared" si="157"/>
        <v>0</v>
      </c>
      <c r="CI227" s="40">
        <f t="shared" si="157"/>
        <v>0</v>
      </c>
      <c r="CJ227" s="40">
        <f t="shared" si="157"/>
        <v>0</v>
      </c>
      <c r="CK227" s="40">
        <f t="shared" si="157"/>
        <v>0</v>
      </c>
      <c r="CL227" s="40">
        <f t="shared" si="157"/>
        <v>0</v>
      </c>
      <c r="CM227" s="40">
        <f t="shared" si="157"/>
        <v>0</v>
      </c>
      <c r="CN227" s="40">
        <f t="shared" si="157"/>
        <v>0</v>
      </c>
      <c r="CO227" s="40">
        <f t="shared" si="157"/>
        <v>0</v>
      </c>
      <c r="CP227" s="40">
        <f t="shared" si="157"/>
        <v>0</v>
      </c>
      <c r="CQ227" s="40">
        <f t="shared" si="157"/>
        <v>0</v>
      </c>
      <c r="CR227" s="40">
        <f t="shared" si="157"/>
        <v>0</v>
      </c>
      <c r="CS227" s="40">
        <f t="shared" si="157"/>
        <v>0</v>
      </c>
      <c r="CT227" s="40">
        <f t="shared" si="157"/>
        <v>0</v>
      </c>
      <c r="CU227" s="40">
        <f t="shared" si="157"/>
        <v>0</v>
      </c>
      <c r="CV227" s="40">
        <f t="shared" si="157"/>
        <v>0</v>
      </c>
      <c r="CW227" s="40">
        <f t="shared" si="157"/>
        <v>0</v>
      </c>
      <c r="CX227" s="40">
        <f t="shared" si="157"/>
        <v>0</v>
      </c>
      <c r="CY227" s="40">
        <f t="shared" si="157"/>
        <v>0</v>
      </c>
      <c r="CZ227" s="40">
        <f t="shared" si="157"/>
        <v>0</v>
      </c>
      <c r="DA227" s="40">
        <f t="shared" si="157"/>
        <v>0</v>
      </c>
      <c r="DB227" s="40">
        <f t="shared" si="157"/>
        <v>0</v>
      </c>
      <c r="DC227" s="40">
        <f t="shared" si="157"/>
        <v>0</v>
      </c>
      <c r="DD227" s="40">
        <f t="shared" si="157"/>
        <v>0</v>
      </c>
      <c r="DE227" s="40">
        <f t="shared" si="157"/>
        <v>0</v>
      </c>
      <c r="DF227" s="40">
        <f t="shared" si="157"/>
        <v>0</v>
      </c>
      <c r="DG227" s="40">
        <f t="shared" si="157"/>
        <v>0</v>
      </c>
      <c r="DH227" s="40">
        <f t="shared" si="157"/>
        <v>0</v>
      </c>
      <c r="DI227" s="40">
        <f t="shared" si="157"/>
        <v>0</v>
      </c>
      <c r="DJ227" s="40">
        <f t="shared" si="157"/>
        <v>0</v>
      </c>
    </row>
    <row r="228" spans="2:114" ht="14.25" customHeight="1">
      <c r="E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c r="CT228" s="31"/>
      <c r="CU228" s="31"/>
      <c r="CV228" s="31"/>
      <c r="CW228" s="31"/>
      <c r="CX228" s="31"/>
      <c r="CY228" s="31"/>
      <c r="CZ228" s="31"/>
      <c r="DA228" s="31"/>
      <c r="DB228" s="31"/>
      <c r="DC228" s="31"/>
      <c r="DD228" s="31"/>
      <c r="DE228" s="31"/>
      <c r="DF228" s="31"/>
      <c r="DG228" s="31"/>
      <c r="DH228" s="31"/>
      <c r="DI228" s="31"/>
      <c r="DJ228" s="31"/>
    </row>
    <row r="229" spans="2:114" ht="14.25" customHeight="1">
      <c r="B229" s="2" t="s">
        <v>102</v>
      </c>
      <c r="C229" s="1"/>
      <c r="D229" s="1"/>
      <c r="E229" s="29">
        <f t="shared" ref="E229:E231" si="158">SUM(G229:DJ229)</f>
        <v>0</v>
      </c>
      <c r="F229" s="1"/>
      <c r="G229" s="40">
        <f t="shared" ref="G229:DJ229" si="159">G225+G221</f>
        <v>0</v>
      </c>
      <c r="H229" s="40">
        <f t="shared" si="159"/>
        <v>0</v>
      </c>
      <c r="I229" s="40">
        <f t="shared" si="159"/>
        <v>0</v>
      </c>
      <c r="J229" s="40">
        <f t="shared" si="159"/>
        <v>0</v>
      </c>
      <c r="K229" s="40">
        <f t="shared" si="159"/>
        <v>0</v>
      </c>
      <c r="L229" s="40">
        <f t="shared" si="159"/>
        <v>0</v>
      </c>
      <c r="M229" s="40">
        <f t="shared" si="159"/>
        <v>0</v>
      </c>
      <c r="N229" s="40">
        <f t="shared" si="159"/>
        <v>0</v>
      </c>
      <c r="O229" s="40">
        <f t="shared" si="159"/>
        <v>0</v>
      </c>
      <c r="P229" s="40">
        <f t="shared" si="159"/>
        <v>0</v>
      </c>
      <c r="Q229" s="40">
        <f t="shared" si="159"/>
        <v>0</v>
      </c>
      <c r="R229" s="40">
        <f t="shared" si="159"/>
        <v>0</v>
      </c>
      <c r="S229" s="40">
        <f t="shared" si="159"/>
        <v>0</v>
      </c>
      <c r="T229" s="40">
        <f t="shared" si="159"/>
        <v>0</v>
      </c>
      <c r="U229" s="40">
        <f t="shared" si="159"/>
        <v>0</v>
      </c>
      <c r="V229" s="40">
        <f t="shared" si="159"/>
        <v>0</v>
      </c>
      <c r="W229" s="40">
        <f t="shared" si="159"/>
        <v>0</v>
      </c>
      <c r="X229" s="40">
        <f t="shared" si="159"/>
        <v>0</v>
      </c>
      <c r="Y229" s="40">
        <f t="shared" si="159"/>
        <v>0</v>
      </c>
      <c r="Z229" s="40">
        <f t="shared" si="159"/>
        <v>0</v>
      </c>
      <c r="AA229" s="40">
        <f t="shared" si="159"/>
        <v>0</v>
      </c>
      <c r="AB229" s="40">
        <f t="shared" si="159"/>
        <v>0</v>
      </c>
      <c r="AC229" s="40">
        <f t="shared" si="159"/>
        <v>0</v>
      </c>
      <c r="AD229" s="40">
        <f t="shared" si="159"/>
        <v>0</v>
      </c>
      <c r="AE229" s="40">
        <f t="shared" si="159"/>
        <v>0</v>
      </c>
      <c r="AF229" s="40">
        <f t="shared" si="159"/>
        <v>0</v>
      </c>
      <c r="AG229" s="40">
        <f t="shared" si="159"/>
        <v>0</v>
      </c>
      <c r="AH229" s="40">
        <f t="shared" si="159"/>
        <v>0</v>
      </c>
      <c r="AI229" s="40">
        <f t="shared" si="159"/>
        <v>0</v>
      </c>
      <c r="AJ229" s="40">
        <f t="shared" si="159"/>
        <v>0</v>
      </c>
      <c r="AK229" s="40">
        <f t="shared" si="159"/>
        <v>0</v>
      </c>
      <c r="AL229" s="40">
        <f t="shared" si="159"/>
        <v>0</v>
      </c>
      <c r="AM229" s="40">
        <f t="shared" si="159"/>
        <v>0</v>
      </c>
      <c r="AN229" s="40">
        <f t="shared" si="159"/>
        <v>0</v>
      </c>
      <c r="AO229" s="40">
        <f t="shared" si="159"/>
        <v>0</v>
      </c>
      <c r="AP229" s="40">
        <f t="shared" si="159"/>
        <v>0</v>
      </c>
      <c r="AQ229" s="40">
        <f t="shared" si="159"/>
        <v>0</v>
      </c>
      <c r="AR229" s="40">
        <f t="shared" si="159"/>
        <v>0</v>
      </c>
      <c r="AS229" s="40">
        <f t="shared" si="159"/>
        <v>0</v>
      </c>
      <c r="AT229" s="40">
        <f t="shared" si="159"/>
        <v>0</v>
      </c>
      <c r="AU229" s="40">
        <f t="shared" si="159"/>
        <v>0</v>
      </c>
      <c r="AV229" s="40">
        <f t="shared" si="159"/>
        <v>0</v>
      </c>
      <c r="AW229" s="40">
        <f t="shared" si="159"/>
        <v>0</v>
      </c>
      <c r="AX229" s="40">
        <f t="shared" si="159"/>
        <v>0</v>
      </c>
      <c r="AY229" s="60">
        <f t="shared" si="159"/>
        <v>0</v>
      </c>
      <c r="AZ229" s="40">
        <f t="shared" si="159"/>
        <v>0</v>
      </c>
      <c r="BA229" s="40">
        <f t="shared" si="159"/>
        <v>0</v>
      </c>
      <c r="BB229" s="40">
        <f t="shared" si="159"/>
        <v>0</v>
      </c>
      <c r="BC229" s="40">
        <f t="shared" si="159"/>
        <v>0</v>
      </c>
      <c r="BD229" s="40">
        <f t="shared" si="159"/>
        <v>0</v>
      </c>
      <c r="BE229" s="40">
        <f t="shared" si="159"/>
        <v>0</v>
      </c>
      <c r="BF229" s="40">
        <f t="shared" si="159"/>
        <v>0</v>
      </c>
      <c r="BG229" s="40">
        <f t="shared" si="159"/>
        <v>0</v>
      </c>
      <c r="BH229" s="40">
        <f t="shared" si="159"/>
        <v>0</v>
      </c>
      <c r="BI229" s="40">
        <f t="shared" si="159"/>
        <v>0</v>
      </c>
      <c r="BJ229" s="40">
        <f t="shared" si="159"/>
        <v>0</v>
      </c>
      <c r="BK229" s="40">
        <f t="shared" si="159"/>
        <v>0</v>
      </c>
      <c r="BL229" s="40">
        <f t="shared" si="159"/>
        <v>0</v>
      </c>
      <c r="BM229" s="40">
        <f t="shared" si="159"/>
        <v>0</v>
      </c>
      <c r="BN229" s="40">
        <f t="shared" si="159"/>
        <v>0</v>
      </c>
      <c r="BO229" s="40">
        <f t="shared" si="159"/>
        <v>0</v>
      </c>
      <c r="BP229" s="40">
        <f t="shared" si="159"/>
        <v>0</v>
      </c>
      <c r="BQ229" s="40">
        <f t="shared" si="159"/>
        <v>0</v>
      </c>
      <c r="BR229" s="40">
        <f t="shared" si="159"/>
        <v>0</v>
      </c>
      <c r="BS229" s="40">
        <f t="shared" si="159"/>
        <v>0</v>
      </c>
      <c r="BT229" s="40">
        <f t="shared" si="159"/>
        <v>0</v>
      </c>
      <c r="BU229" s="40">
        <f t="shared" si="159"/>
        <v>0</v>
      </c>
      <c r="BV229" s="40">
        <f t="shared" si="159"/>
        <v>0</v>
      </c>
      <c r="BW229" s="40">
        <f t="shared" si="159"/>
        <v>0</v>
      </c>
      <c r="BX229" s="40">
        <f t="shared" si="159"/>
        <v>0</v>
      </c>
      <c r="BY229" s="40">
        <f t="shared" si="159"/>
        <v>0</v>
      </c>
      <c r="BZ229" s="40">
        <f t="shared" si="159"/>
        <v>0</v>
      </c>
      <c r="CA229" s="40">
        <f t="shared" si="159"/>
        <v>0</v>
      </c>
      <c r="CB229" s="40">
        <f t="shared" si="159"/>
        <v>0</v>
      </c>
      <c r="CC229" s="40">
        <f t="shared" si="159"/>
        <v>0</v>
      </c>
      <c r="CD229" s="40">
        <f t="shared" si="159"/>
        <v>0</v>
      </c>
      <c r="CE229" s="40">
        <f t="shared" si="159"/>
        <v>0</v>
      </c>
      <c r="CF229" s="40">
        <f t="shared" si="159"/>
        <v>0</v>
      </c>
      <c r="CG229" s="40">
        <f t="shared" si="159"/>
        <v>0</v>
      </c>
      <c r="CH229" s="40">
        <f t="shared" si="159"/>
        <v>0</v>
      </c>
      <c r="CI229" s="40">
        <f t="shared" si="159"/>
        <v>0</v>
      </c>
      <c r="CJ229" s="40">
        <f t="shared" si="159"/>
        <v>0</v>
      </c>
      <c r="CK229" s="40">
        <f t="shared" si="159"/>
        <v>0</v>
      </c>
      <c r="CL229" s="40">
        <f t="shared" si="159"/>
        <v>0</v>
      </c>
      <c r="CM229" s="40">
        <f t="shared" si="159"/>
        <v>0</v>
      </c>
      <c r="CN229" s="40">
        <f t="shared" si="159"/>
        <v>0</v>
      </c>
      <c r="CO229" s="40">
        <f t="shared" si="159"/>
        <v>0</v>
      </c>
      <c r="CP229" s="40">
        <f t="shared" si="159"/>
        <v>0</v>
      </c>
      <c r="CQ229" s="40">
        <f t="shared" si="159"/>
        <v>0</v>
      </c>
      <c r="CR229" s="40">
        <f t="shared" si="159"/>
        <v>0</v>
      </c>
      <c r="CS229" s="40">
        <f t="shared" si="159"/>
        <v>0</v>
      </c>
      <c r="CT229" s="40">
        <f t="shared" si="159"/>
        <v>0</v>
      </c>
      <c r="CU229" s="40">
        <f t="shared" si="159"/>
        <v>0</v>
      </c>
      <c r="CV229" s="40">
        <f t="shared" si="159"/>
        <v>0</v>
      </c>
      <c r="CW229" s="40">
        <f t="shared" si="159"/>
        <v>0</v>
      </c>
      <c r="CX229" s="40">
        <f t="shared" si="159"/>
        <v>0</v>
      </c>
      <c r="CY229" s="40">
        <f t="shared" si="159"/>
        <v>0</v>
      </c>
      <c r="CZ229" s="40">
        <f t="shared" si="159"/>
        <v>0</v>
      </c>
      <c r="DA229" s="40">
        <f t="shared" si="159"/>
        <v>0</v>
      </c>
      <c r="DB229" s="40">
        <f t="shared" si="159"/>
        <v>0</v>
      </c>
      <c r="DC229" s="40">
        <f t="shared" si="159"/>
        <v>0</v>
      </c>
      <c r="DD229" s="40">
        <f t="shared" si="159"/>
        <v>0</v>
      </c>
      <c r="DE229" s="40">
        <f t="shared" si="159"/>
        <v>0</v>
      </c>
      <c r="DF229" s="40">
        <f t="shared" si="159"/>
        <v>0</v>
      </c>
      <c r="DG229" s="40">
        <f t="shared" si="159"/>
        <v>0</v>
      </c>
      <c r="DH229" s="40">
        <f t="shared" si="159"/>
        <v>0</v>
      </c>
      <c r="DI229" s="40">
        <f t="shared" si="159"/>
        <v>0</v>
      </c>
      <c r="DJ229" s="40">
        <f t="shared" si="159"/>
        <v>0</v>
      </c>
    </row>
    <row r="230" spans="2:114" ht="14.25" customHeight="1">
      <c r="B230" s="2" t="s">
        <v>103</v>
      </c>
      <c r="E230" s="31">
        <f t="shared" si="158"/>
        <v>0</v>
      </c>
      <c r="F230" s="1"/>
      <c r="G230" s="32">
        <f t="shared" ref="G230:DJ230" si="160">G226+G221</f>
        <v>0</v>
      </c>
      <c r="H230" s="32">
        <f t="shared" si="160"/>
        <v>0</v>
      </c>
      <c r="I230" s="32">
        <f t="shared" si="160"/>
        <v>0</v>
      </c>
      <c r="J230" s="32">
        <f t="shared" si="160"/>
        <v>0</v>
      </c>
      <c r="K230" s="32">
        <f t="shared" si="160"/>
        <v>0</v>
      </c>
      <c r="L230" s="32">
        <f t="shared" si="160"/>
        <v>0</v>
      </c>
      <c r="M230" s="32">
        <f t="shared" si="160"/>
        <v>0</v>
      </c>
      <c r="N230" s="32">
        <f t="shared" si="160"/>
        <v>0</v>
      </c>
      <c r="O230" s="32">
        <f t="shared" si="160"/>
        <v>0</v>
      </c>
      <c r="P230" s="32">
        <f t="shared" si="160"/>
        <v>0</v>
      </c>
      <c r="Q230" s="32">
        <f t="shared" si="160"/>
        <v>0</v>
      </c>
      <c r="R230" s="32">
        <f t="shared" si="160"/>
        <v>0</v>
      </c>
      <c r="S230" s="32">
        <f t="shared" si="160"/>
        <v>0</v>
      </c>
      <c r="T230" s="32">
        <f t="shared" si="160"/>
        <v>0</v>
      </c>
      <c r="U230" s="32">
        <f t="shared" si="160"/>
        <v>0</v>
      </c>
      <c r="V230" s="32">
        <f t="shared" si="160"/>
        <v>0</v>
      </c>
      <c r="W230" s="32">
        <f t="shared" si="160"/>
        <v>0</v>
      </c>
      <c r="X230" s="32">
        <f t="shared" si="160"/>
        <v>0</v>
      </c>
      <c r="Y230" s="32">
        <f t="shared" si="160"/>
        <v>0</v>
      </c>
      <c r="Z230" s="32">
        <f t="shared" si="160"/>
        <v>0</v>
      </c>
      <c r="AA230" s="32">
        <f t="shared" si="160"/>
        <v>0</v>
      </c>
      <c r="AB230" s="32">
        <f t="shared" si="160"/>
        <v>0</v>
      </c>
      <c r="AC230" s="32">
        <f t="shared" si="160"/>
        <v>0</v>
      </c>
      <c r="AD230" s="32">
        <f t="shared" si="160"/>
        <v>0</v>
      </c>
      <c r="AE230" s="32">
        <f t="shared" si="160"/>
        <v>0</v>
      </c>
      <c r="AF230" s="32">
        <f t="shared" si="160"/>
        <v>0</v>
      </c>
      <c r="AG230" s="32">
        <f t="shared" si="160"/>
        <v>0</v>
      </c>
      <c r="AH230" s="32">
        <f t="shared" si="160"/>
        <v>0</v>
      </c>
      <c r="AI230" s="32">
        <f t="shared" si="160"/>
        <v>0</v>
      </c>
      <c r="AJ230" s="32">
        <f t="shared" si="160"/>
        <v>0</v>
      </c>
      <c r="AK230" s="32">
        <f t="shared" si="160"/>
        <v>0</v>
      </c>
      <c r="AL230" s="32">
        <f t="shared" si="160"/>
        <v>0</v>
      </c>
      <c r="AM230" s="32">
        <f t="shared" si="160"/>
        <v>0</v>
      </c>
      <c r="AN230" s="32">
        <f t="shared" si="160"/>
        <v>0</v>
      </c>
      <c r="AO230" s="32">
        <f t="shared" si="160"/>
        <v>0</v>
      </c>
      <c r="AP230" s="32">
        <f t="shared" si="160"/>
        <v>0</v>
      </c>
      <c r="AQ230" s="32">
        <f t="shared" si="160"/>
        <v>0</v>
      </c>
      <c r="AR230" s="32">
        <f t="shared" si="160"/>
        <v>0</v>
      </c>
      <c r="AS230" s="32">
        <f t="shared" si="160"/>
        <v>0</v>
      </c>
      <c r="AT230" s="32">
        <f t="shared" si="160"/>
        <v>0</v>
      </c>
      <c r="AU230" s="32">
        <f t="shared" si="160"/>
        <v>0</v>
      </c>
      <c r="AV230" s="32">
        <f t="shared" si="160"/>
        <v>0</v>
      </c>
      <c r="AW230" s="32">
        <f t="shared" si="160"/>
        <v>0</v>
      </c>
      <c r="AX230" s="32">
        <f t="shared" si="160"/>
        <v>0</v>
      </c>
      <c r="AY230" s="56">
        <f t="shared" si="160"/>
        <v>0</v>
      </c>
      <c r="AZ230" s="32">
        <f t="shared" si="160"/>
        <v>0</v>
      </c>
      <c r="BA230" s="32">
        <f t="shared" si="160"/>
        <v>0</v>
      </c>
      <c r="BB230" s="32">
        <f t="shared" si="160"/>
        <v>0</v>
      </c>
      <c r="BC230" s="32">
        <f t="shared" si="160"/>
        <v>0</v>
      </c>
      <c r="BD230" s="32">
        <f t="shared" si="160"/>
        <v>0</v>
      </c>
      <c r="BE230" s="32">
        <f t="shared" si="160"/>
        <v>0</v>
      </c>
      <c r="BF230" s="32">
        <f t="shared" si="160"/>
        <v>0</v>
      </c>
      <c r="BG230" s="32">
        <f t="shared" si="160"/>
        <v>0</v>
      </c>
      <c r="BH230" s="32">
        <f t="shared" si="160"/>
        <v>0</v>
      </c>
      <c r="BI230" s="32">
        <f t="shared" si="160"/>
        <v>0</v>
      </c>
      <c r="BJ230" s="32">
        <f t="shared" si="160"/>
        <v>0</v>
      </c>
      <c r="BK230" s="32">
        <f t="shared" si="160"/>
        <v>0</v>
      </c>
      <c r="BL230" s="32">
        <f t="shared" si="160"/>
        <v>0</v>
      </c>
      <c r="BM230" s="32">
        <f t="shared" si="160"/>
        <v>0</v>
      </c>
      <c r="BN230" s="32">
        <f t="shared" si="160"/>
        <v>0</v>
      </c>
      <c r="BO230" s="32">
        <f t="shared" si="160"/>
        <v>0</v>
      </c>
      <c r="BP230" s="32">
        <f t="shared" si="160"/>
        <v>0</v>
      </c>
      <c r="BQ230" s="32">
        <f t="shared" si="160"/>
        <v>0</v>
      </c>
      <c r="BR230" s="32">
        <f t="shared" si="160"/>
        <v>0</v>
      </c>
      <c r="BS230" s="32">
        <f t="shared" si="160"/>
        <v>0</v>
      </c>
      <c r="BT230" s="32">
        <f t="shared" si="160"/>
        <v>0</v>
      </c>
      <c r="BU230" s="32">
        <f t="shared" si="160"/>
        <v>0</v>
      </c>
      <c r="BV230" s="32">
        <f t="shared" si="160"/>
        <v>0</v>
      </c>
      <c r="BW230" s="32">
        <f t="shared" si="160"/>
        <v>0</v>
      </c>
      <c r="BX230" s="32">
        <f t="shared" si="160"/>
        <v>0</v>
      </c>
      <c r="BY230" s="32">
        <f t="shared" si="160"/>
        <v>0</v>
      </c>
      <c r="BZ230" s="32">
        <f t="shared" si="160"/>
        <v>0</v>
      </c>
      <c r="CA230" s="32">
        <f t="shared" si="160"/>
        <v>0</v>
      </c>
      <c r="CB230" s="32">
        <f t="shared" si="160"/>
        <v>0</v>
      </c>
      <c r="CC230" s="32">
        <f t="shared" si="160"/>
        <v>0</v>
      </c>
      <c r="CD230" s="32">
        <f t="shared" si="160"/>
        <v>0</v>
      </c>
      <c r="CE230" s="32">
        <f t="shared" si="160"/>
        <v>0</v>
      </c>
      <c r="CF230" s="32">
        <f t="shared" si="160"/>
        <v>0</v>
      </c>
      <c r="CG230" s="32">
        <f t="shared" si="160"/>
        <v>0</v>
      </c>
      <c r="CH230" s="32">
        <f t="shared" si="160"/>
        <v>0</v>
      </c>
      <c r="CI230" s="32">
        <f t="shared" si="160"/>
        <v>0</v>
      </c>
      <c r="CJ230" s="32">
        <f t="shared" si="160"/>
        <v>0</v>
      </c>
      <c r="CK230" s="32">
        <f t="shared" si="160"/>
        <v>0</v>
      </c>
      <c r="CL230" s="32">
        <f t="shared" si="160"/>
        <v>0</v>
      </c>
      <c r="CM230" s="32">
        <f t="shared" si="160"/>
        <v>0</v>
      </c>
      <c r="CN230" s="32">
        <f t="shared" si="160"/>
        <v>0</v>
      </c>
      <c r="CO230" s="32">
        <f t="shared" si="160"/>
        <v>0</v>
      </c>
      <c r="CP230" s="32">
        <f t="shared" si="160"/>
        <v>0</v>
      </c>
      <c r="CQ230" s="32">
        <f t="shared" si="160"/>
        <v>0</v>
      </c>
      <c r="CR230" s="32">
        <f t="shared" si="160"/>
        <v>0</v>
      </c>
      <c r="CS230" s="32">
        <f t="shared" si="160"/>
        <v>0</v>
      </c>
      <c r="CT230" s="32">
        <f t="shared" si="160"/>
        <v>0</v>
      </c>
      <c r="CU230" s="32">
        <f t="shared" si="160"/>
        <v>0</v>
      </c>
      <c r="CV230" s="32">
        <f t="shared" si="160"/>
        <v>0</v>
      </c>
      <c r="CW230" s="32">
        <f t="shared" si="160"/>
        <v>0</v>
      </c>
      <c r="CX230" s="32">
        <f t="shared" si="160"/>
        <v>0</v>
      </c>
      <c r="CY230" s="32">
        <f t="shared" si="160"/>
        <v>0</v>
      </c>
      <c r="CZ230" s="32">
        <f t="shared" si="160"/>
        <v>0</v>
      </c>
      <c r="DA230" s="32">
        <f t="shared" si="160"/>
        <v>0</v>
      </c>
      <c r="DB230" s="32">
        <f t="shared" si="160"/>
        <v>0</v>
      </c>
      <c r="DC230" s="32">
        <f t="shared" si="160"/>
        <v>0</v>
      </c>
      <c r="DD230" s="32">
        <f t="shared" si="160"/>
        <v>0</v>
      </c>
      <c r="DE230" s="32">
        <f t="shared" si="160"/>
        <v>0</v>
      </c>
      <c r="DF230" s="32">
        <f t="shared" si="160"/>
        <v>0</v>
      </c>
      <c r="DG230" s="32">
        <f t="shared" si="160"/>
        <v>0</v>
      </c>
      <c r="DH230" s="32">
        <f t="shared" si="160"/>
        <v>0</v>
      </c>
      <c r="DI230" s="32">
        <f t="shared" si="160"/>
        <v>0</v>
      </c>
      <c r="DJ230" s="32">
        <f t="shared" si="160"/>
        <v>0</v>
      </c>
    </row>
    <row r="231" spans="2:114" ht="14.25" customHeight="1">
      <c r="B231" s="2" t="s">
        <v>104</v>
      </c>
      <c r="E231" s="29">
        <f t="shared" si="158"/>
        <v>0</v>
      </c>
      <c r="F231" s="1"/>
      <c r="G231" s="40">
        <f t="shared" ref="G231:DJ231" si="161">G227+G221</f>
        <v>0</v>
      </c>
      <c r="H231" s="40">
        <f t="shared" si="161"/>
        <v>0</v>
      </c>
      <c r="I231" s="40">
        <f t="shared" si="161"/>
        <v>0</v>
      </c>
      <c r="J231" s="40">
        <f t="shared" si="161"/>
        <v>0</v>
      </c>
      <c r="K231" s="40">
        <f t="shared" si="161"/>
        <v>0</v>
      </c>
      <c r="L231" s="40">
        <f t="shared" si="161"/>
        <v>0</v>
      </c>
      <c r="M231" s="40">
        <f t="shared" si="161"/>
        <v>0</v>
      </c>
      <c r="N231" s="40">
        <f t="shared" si="161"/>
        <v>0</v>
      </c>
      <c r="O231" s="40">
        <f t="shared" si="161"/>
        <v>0</v>
      </c>
      <c r="P231" s="40">
        <f t="shared" si="161"/>
        <v>0</v>
      </c>
      <c r="Q231" s="40">
        <f t="shared" si="161"/>
        <v>0</v>
      </c>
      <c r="R231" s="40">
        <f t="shared" si="161"/>
        <v>0</v>
      </c>
      <c r="S231" s="40">
        <f t="shared" si="161"/>
        <v>0</v>
      </c>
      <c r="T231" s="40">
        <f t="shared" si="161"/>
        <v>0</v>
      </c>
      <c r="U231" s="40">
        <f t="shared" si="161"/>
        <v>0</v>
      </c>
      <c r="V231" s="40">
        <f t="shared" si="161"/>
        <v>0</v>
      </c>
      <c r="W231" s="40">
        <f t="shared" si="161"/>
        <v>0</v>
      </c>
      <c r="X231" s="40">
        <f t="shared" si="161"/>
        <v>0</v>
      </c>
      <c r="Y231" s="40">
        <f t="shared" si="161"/>
        <v>0</v>
      </c>
      <c r="Z231" s="40">
        <f t="shared" si="161"/>
        <v>0</v>
      </c>
      <c r="AA231" s="40">
        <f t="shared" si="161"/>
        <v>0</v>
      </c>
      <c r="AB231" s="40">
        <f t="shared" si="161"/>
        <v>0</v>
      </c>
      <c r="AC231" s="40">
        <f t="shared" si="161"/>
        <v>0</v>
      </c>
      <c r="AD231" s="40">
        <f t="shared" si="161"/>
        <v>0</v>
      </c>
      <c r="AE231" s="40">
        <f t="shared" si="161"/>
        <v>0</v>
      </c>
      <c r="AF231" s="40">
        <f t="shared" si="161"/>
        <v>0</v>
      </c>
      <c r="AG231" s="40">
        <f t="shared" si="161"/>
        <v>0</v>
      </c>
      <c r="AH231" s="40">
        <f t="shared" si="161"/>
        <v>0</v>
      </c>
      <c r="AI231" s="40">
        <f t="shared" si="161"/>
        <v>0</v>
      </c>
      <c r="AJ231" s="40">
        <f t="shared" si="161"/>
        <v>0</v>
      </c>
      <c r="AK231" s="40">
        <f t="shared" si="161"/>
        <v>0</v>
      </c>
      <c r="AL231" s="40">
        <f t="shared" si="161"/>
        <v>0</v>
      </c>
      <c r="AM231" s="40">
        <f t="shared" si="161"/>
        <v>0</v>
      </c>
      <c r="AN231" s="40">
        <f t="shared" si="161"/>
        <v>0</v>
      </c>
      <c r="AO231" s="40">
        <f t="shared" si="161"/>
        <v>0</v>
      </c>
      <c r="AP231" s="40">
        <f t="shared" si="161"/>
        <v>0</v>
      </c>
      <c r="AQ231" s="40">
        <f t="shared" si="161"/>
        <v>0</v>
      </c>
      <c r="AR231" s="40">
        <f t="shared" si="161"/>
        <v>0</v>
      </c>
      <c r="AS231" s="40">
        <f t="shared" si="161"/>
        <v>0</v>
      </c>
      <c r="AT231" s="40">
        <f t="shared" si="161"/>
        <v>0</v>
      </c>
      <c r="AU231" s="40">
        <f t="shared" si="161"/>
        <v>0</v>
      </c>
      <c r="AV231" s="40">
        <f t="shared" si="161"/>
        <v>0</v>
      </c>
      <c r="AW231" s="40">
        <f t="shared" si="161"/>
        <v>0</v>
      </c>
      <c r="AX231" s="40">
        <f t="shared" si="161"/>
        <v>0</v>
      </c>
      <c r="AY231" s="60">
        <f t="shared" si="161"/>
        <v>0</v>
      </c>
      <c r="AZ231" s="40">
        <f t="shared" si="161"/>
        <v>0</v>
      </c>
      <c r="BA231" s="40">
        <f t="shared" si="161"/>
        <v>0</v>
      </c>
      <c r="BB231" s="40">
        <f t="shared" si="161"/>
        <v>0</v>
      </c>
      <c r="BC231" s="40">
        <f t="shared" si="161"/>
        <v>0</v>
      </c>
      <c r="BD231" s="40">
        <f t="shared" si="161"/>
        <v>0</v>
      </c>
      <c r="BE231" s="40">
        <f t="shared" si="161"/>
        <v>0</v>
      </c>
      <c r="BF231" s="40">
        <f t="shared" si="161"/>
        <v>0</v>
      </c>
      <c r="BG231" s="40">
        <f t="shared" si="161"/>
        <v>0</v>
      </c>
      <c r="BH231" s="40">
        <f t="shared" si="161"/>
        <v>0</v>
      </c>
      <c r="BI231" s="40">
        <f t="shared" si="161"/>
        <v>0</v>
      </c>
      <c r="BJ231" s="40">
        <f t="shared" si="161"/>
        <v>0</v>
      </c>
      <c r="BK231" s="40">
        <f t="shared" si="161"/>
        <v>0</v>
      </c>
      <c r="BL231" s="40">
        <f t="shared" si="161"/>
        <v>0</v>
      </c>
      <c r="BM231" s="40">
        <f t="shared" si="161"/>
        <v>0</v>
      </c>
      <c r="BN231" s="40">
        <f t="shared" si="161"/>
        <v>0</v>
      </c>
      <c r="BO231" s="40">
        <f t="shared" si="161"/>
        <v>0</v>
      </c>
      <c r="BP231" s="40">
        <f t="shared" si="161"/>
        <v>0</v>
      </c>
      <c r="BQ231" s="40">
        <f t="shared" si="161"/>
        <v>0</v>
      </c>
      <c r="BR231" s="40">
        <f t="shared" si="161"/>
        <v>0</v>
      </c>
      <c r="BS231" s="40">
        <f t="shared" si="161"/>
        <v>0</v>
      </c>
      <c r="BT231" s="40">
        <f t="shared" si="161"/>
        <v>0</v>
      </c>
      <c r="BU231" s="40">
        <f t="shared" si="161"/>
        <v>0</v>
      </c>
      <c r="BV231" s="40">
        <f t="shared" si="161"/>
        <v>0</v>
      </c>
      <c r="BW231" s="40">
        <f t="shared" si="161"/>
        <v>0</v>
      </c>
      <c r="BX231" s="40">
        <f t="shared" si="161"/>
        <v>0</v>
      </c>
      <c r="BY231" s="40">
        <f t="shared" si="161"/>
        <v>0</v>
      </c>
      <c r="BZ231" s="40">
        <f t="shared" si="161"/>
        <v>0</v>
      </c>
      <c r="CA231" s="40">
        <f t="shared" si="161"/>
        <v>0</v>
      </c>
      <c r="CB231" s="40">
        <f t="shared" si="161"/>
        <v>0</v>
      </c>
      <c r="CC231" s="40">
        <f t="shared" si="161"/>
        <v>0</v>
      </c>
      <c r="CD231" s="40">
        <f t="shared" si="161"/>
        <v>0</v>
      </c>
      <c r="CE231" s="40">
        <f t="shared" si="161"/>
        <v>0</v>
      </c>
      <c r="CF231" s="40">
        <f t="shared" si="161"/>
        <v>0</v>
      </c>
      <c r="CG231" s="40">
        <f t="shared" si="161"/>
        <v>0</v>
      </c>
      <c r="CH231" s="40">
        <f t="shared" si="161"/>
        <v>0</v>
      </c>
      <c r="CI231" s="40">
        <f t="shared" si="161"/>
        <v>0</v>
      </c>
      <c r="CJ231" s="40">
        <f t="shared" si="161"/>
        <v>0</v>
      </c>
      <c r="CK231" s="40">
        <f t="shared" si="161"/>
        <v>0</v>
      </c>
      <c r="CL231" s="40">
        <f t="shared" si="161"/>
        <v>0</v>
      </c>
      <c r="CM231" s="40">
        <f t="shared" si="161"/>
        <v>0</v>
      </c>
      <c r="CN231" s="40">
        <f t="shared" si="161"/>
        <v>0</v>
      </c>
      <c r="CO231" s="40">
        <f t="shared" si="161"/>
        <v>0</v>
      </c>
      <c r="CP231" s="40">
        <f t="shared" si="161"/>
        <v>0</v>
      </c>
      <c r="CQ231" s="40">
        <f t="shared" si="161"/>
        <v>0</v>
      </c>
      <c r="CR231" s="40">
        <f t="shared" si="161"/>
        <v>0</v>
      </c>
      <c r="CS231" s="40">
        <f t="shared" si="161"/>
        <v>0</v>
      </c>
      <c r="CT231" s="40">
        <f t="shared" si="161"/>
        <v>0</v>
      </c>
      <c r="CU231" s="40">
        <f t="shared" si="161"/>
        <v>0</v>
      </c>
      <c r="CV231" s="40">
        <f t="shared" si="161"/>
        <v>0</v>
      </c>
      <c r="CW231" s="40">
        <f t="shared" si="161"/>
        <v>0</v>
      </c>
      <c r="CX231" s="40">
        <f t="shared" si="161"/>
        <v>0</v>
      </c>
      <c r="CY231" s="40">
        <f t="shared" si="161"/>
        <v>0</v>
      </c>
      <c r="CZ231" s="40">
        <f t="shared" si="161"/>
        <v>0</v>
      </c>
      <c r="DA231" s="40">
        <f t="shared" si="161"/>
        <v>0</v>
      </c>
      <c r="DB231" s="40">
        <f t="shared" si="161"/>
        <v>0</v>
      </c>
      <c r="DC231" s="40">
        <f t="shared" si="161"/>
        <v>0</v>
      </c>
      <c r="DD231" s="40">
        <f t="shared" si="161"/>
        <v>0</v>
      </c>
      <c r="DE231" s="40">
        <f t="shared" si="161"/>
        <v>0</v>
      </c>
      <c r="DF231" s="40">
        <f t="shared" si="161"/>
        <v>0</v>
      </c>
      <c r="DG231" s="40">
        <f t="shared" si="161"/>
        <v>0</v>
      </c>
      <c r="DH231" s="40">
        <f t="shared" si="161"/>
        <v>0</v>
      </c>
      <c r="DI231" s="40">
        <f t="shared" si="161"/>
        <v>0</v>
      </c>
      <c r="DJ231" s="40">
        <f t="shared" si="161"/>
        <v>0</v>
      </c>
    </row>
    <row r="232" spans="2:114" ht="14.25" customHeight="1">
      <c r="B232" s="1"/>
      <c r="F232" s="1"/>
    </row>
    <row r="233" spans="2:114" ht="14.25" customHeight="1">
      <c r="B233" s="1" t="s">
        <v>94</v>
      </c>
    </row>
    <row r="234" spans="2:114" ht="14.25" customHeight="1"/>
    <row r="235" spans="2:114" ht="14.25" customHeight="1">
      <c r="B235" s="2" t="s">
        <v>99</v>
      </c>
      <c r="C235" s="1"/>
      <c r="D235" s="1"/>
      <c r="E235" s="29">
        <f t="shared" ref="E235:E237" si="162">SUM(G235:DJ235)</f>
        <v>0</v>
      </c>
      <c r="F235" s="1"/>
      <c r="G235" s="40">
        <f t="shared" ref="G235:DJ237" si="163">G225*G$52</f>
        <v>0</v>
      </c>
      <c r="H235" s="40">
        <f t="shared" si="163"/>
        <v>0</v>
      </c>
      <c r="I235" s="40">
        <f t="shared" si="163"/>
        <v>0</v>
      </c>
      <c r="J235" s="40">
        <f t="shared" si="163"/>
        <v>0</v>
      </c>
      <c r="K235" s="40">
        <f t="shared" si="163"/>
        <v>0</v>
      </c>
      <c r="L235" s="40">
        <f t="shared" si="163"/>
        <v>0</v>
      </c>
      <c r="M235" s="40">
        <f t="shared" si="163"/>
        <v>0</v>
      </c>
      <c r="N235" s="40">
        <f t="shared" si="163"/>
        <v>0</v>
      </c>
      <c r="O235" s="40">
        <f t="shared" si="163"/>
        <v>0</v>
      </c>
      <c r="P235" s="40">
        <f t="shared" si="163"/>
        <v>0</v>
      </c>
      <c r="Q235" s="40">
        <f t="shared" si="163"/>
        <v>0</v>
      </c>
      <c r="R235" s="40">
        <f t="shared" si="163"/>
        <v>0</v>
      </c>
      <c r="S235" s="40">
        <f t="shared" si="163"/>
        <v>0</v>
      </c>
      <c r="T235" s="40">
        <f t="shared" si="163"/>
        <v>0</v>
      </c>
      <c r="U235" s="40">
        <f t="shared" si="163"/>
        <v>0</v>
      </c>
      <c r="V235" s="40">
        <f t="shared" si="163"/>
        <v>0</v>
      </c>
      <c r="W235" s="40">
        <f t="shared" si="163"/>
        <v>0</v>
      </c>
      <c r="X235" s="40">
        <f t="shared" si="163"/>
        <v>0</v>
      </c>
      <c r="Y235" s="40">
        <f t="shared" si="163"/>
        <v>0</v>
      </c>
      <c r="Z235" s="40">
        <f t="shared" si="163"/>
        <v>0</v>
      </c>
      <c r="AA235" s="40">
        <f t="shared" si="163"/>
        <v>0</v>
      </c>
      <c r="AB235" s="40">
        <f t="shared" si="163"/>
        <v>0</v>
      </c>
      <c r="AC235" s="40">
        <f t="shared" si="163"/>
        <v>0</v>
      </c>
      <c r="AD235" s="40">
        <f t="shared" si="163"/>
        <v>0</v>
      </c>
      <c r="AE235" s="40">
        <f t="shared" si="163"/>
        <v>0</v>
      </c>
      <c r="AF235" s="40">
        <f t="shared" si="163"/>
        <v>0</v>
      </c>
      <c r="AG235" s="40">
        <f t="shared" si="163"/>
        <v>0</v>
      </c>
      <c r="AH235" s="40">
        <f t="shared" si="163"/>
        <v>0</v>
      </c>
      <c r="AI235" s="40">
        <f t="shared" si="163"/>
        <v>0</v>
      </c>
      <c r="AJ235" s="40">
        <f t="shared" si="163"/>
        <v>0</v>
      </c>
      <c r="AK235" s="40">
        <f t="shared" si="163"/>
        <v>0</v>
      </c>
      <c r="AL235" s="40">
        <f t="shared" si="163"/>
        <v>0</v>
      </c>
      <c r="AM235" s="40">
        <f t="shared" si="163"/>
        <v>0</v>
      </c>
      <c r="AN235" s="40">
        <f t="shared" si="163"/>
        <v>0</v>
      </c>
      <c r="AO235" s="40">
        <f t="shared" si="163"/>
        <v>0</v>
      </c>
      <c r="AP235" s="40">
        <f t="shared" si="163"/>
        <v>0</v>
      </c>
      <c r="AQ235" s="40">
        <f t="shared" si="163"/>
        <v>0</v>
      </c>
      <c r="AR235" s="40">
        <f t="shared" si="163"/>
        <v>0</v>
      </c>
      <c r="AS235" s="40">
        <f t="shared" si="163"/>
        <v>0</v>
      </c>
      <c r="AT235" s="40">
        <f t="shared" si="163"/>
        <v>0</v>
      </c>
      <c r="AU235" s="40">
        <f t="shared" si="163"/>
        <v>0</v>
      </c>
      <c r="AV235" s="40">
        <f t="shared" si="163"/>
        <v>0</v>
      </c>
      <c r="AW235" s="40">
        <f t="shared" si="163"/>
        <v>0</v>
      </c>
      <c r="AX235" s="40">
        <f t="shared" si="163"/>
        <v>0</v>
      </c>
      <c r="AY235" s="60">
        <f t="shared" si="163"/>
        <v>0</v>
      </c>
      <c r="AZ235" s="40">
        <f t="shared" si="163"/>
        <v>0</v>
      </c>
      <c r="BA235" s="40">
        <f t="shared" si="163"/>
        <v>0</v>
      </c>
      <c r="BB235" s="40">
        <f t="shared" si="163"/>
        <v>0</v>
      </c>
      <c r="BC235" s="40">
        <f t="shared" si="163"/>
        <v>0</v>
      </c>
      <c r="BD235" s="40">
        <f t="shared" si="163"/>
        <v>0</v>
      </c>
      <c r="BE235" s="40">
        <f t="shared" si="163"/>
        <v>0</v>
      </c>
      <c r="BF235" s="40">
        <f t="shared" si="163"/>
        <v>0</v>
      </c>
      <c r="BG235" s="40">
        <f t="shared" si="163"/>
        <v>0</v>
      </c>
      <c r="BH235" s="40">
        <f t="shared" si="163"/>
        <v>0</v>
      </c>
      <c r="BI235" s="40">
        <f t="shared" si="163"/>
        <v>0</v>
      </c>
      <c r="BJ235" s="40">
        <f t="shared" si="163"/>
        <v>0</v>
      </c>
      <c r="BK235" s="40">
        <f t="shared" si="163"/>
        <v>0</v>
      </c>
      <c r="BL235" s="40">
        <f t="shared" si="163"/>
        <v>0</v>
      </c>
      <c r="BM235" s="40">
        <f t="shared" si="163"/>
        <v>0</v>
      </c>
      <c r="BN235" s="40">
        <f t="shared" si="163"/>
        <v>0</v>
      </c>
      <c r="BO235" s="40">
        <f t="shared" si="163"/>
        <v>0</v>
      </c>
      <c r="BP235" s="40">
        <f t="shared" si="163"/>
        <v>0</v>
      </c>
      <c r="BQ235" s="40">
        <f t="shared" si="163"/>
        <v>0</v>
      </c>
      <c r="BR235" s="40">
        <f t="shared" si="163"/>
        <v>0</v>
      </c>
      <c r="BS235" s="40">
        <f t="shared" si="163"/>
        <v>0</v>
      </c>
      <c r="BT235" s="40">
        <f t="shared" si="163"/>
        <v>0</v>
      </c>
      <c r="BU235" s="40">
        <f t="shared" si="163"/>
        <v>0</v>
      </c>
      <c r="BV235" s="40">
        <f t="shared" si="163"/>
        <v>0</v>
      </c>
      <c r="BW235" s="40">
        <f t="shared" si="163"/>
        <v>0</v>
      </c>
      <c r="BX235" s="40">
        <f t="shared" si="163"/>
        <v>0</v>
      </c>
      <c r="BY235" s="40">
        <f t="shared" si="163"/>
        <v>0</v>
      </c>
      <c r="BZ235" s="40">
        <f t="shared" si="163"/>
        <v>0</v>
      </c>
      <c r="CA235" s="40">
        <f t="shared" si="163"/>
        <v>0</v>
      </c>
      <c r="CB235" s="40">
        <f t="shared" si="163"/>
        <v>0</v>
      </c>
      <c r="CC235" s="40">
        <f t="shared" si="163"/>
        <v>0</v>
      </c>
      <c r="CD235" s="40">
        <f t="shared" si="163"/>
        <v>0</v>
      </c>
      <c r="CE235" s="40">
        <f t="shared" si="163"/>
        <v>0</v>
      </c>
      <c r="CF235" s="40">
        <f t="shared" si="163"/>
        <v>0</v>
      </c>
      <c r="CG235" s="40">
        <f t="shared" si="163"/>
        <v>0</v>
      </c>
      <c r="CH235" s="40">
        <f t="shared" si="163"/>
        <v>0</v>
      </c>
      <c r="CI235" s="40">
        <f t="shared" si="163"/>
        <v>0</v>
      </c>
      <c r="CJ235" s="40">
        <f t="shared" si="163"/>
        <v>0</v>
      </c>
      <c r="CK235" s="40">
        <f t="shared" si="163"/>
        <v>0</v>
      </c>
      <c r="CL235" s="40">
        <f t="shared" si="163"/>
        <v>0</v>
      </c>
      <c r="CM235" s="40">
        <f t="shared" si="163"/>
        <v>0</v>
      </c>
      <c r="CN235" s="40">
        <f t="shared" si="163"/>
        <v>0</v>
      </c>
      <c r="CO235" s="40">
        <f t="shared" si="163"/>
        <v>0</v>
      </c>
      <c r="CP235" s="40">
        <f t="shared" si="163"/>
        <v>0</v>
      </c>
      <c r="CQ235" s="40">
        <f t="shared" si="163"/>
        <v>0</v>
      </c>
      <c r="CR235" s="40">
        <f t="shared" si="163"/>
        <v>0</v>
      </c>
      <c r="CS235" s="40">
        <f t="shared" si="163"/>
        <v>0</v>
      </c>
      <c r="CT235" s="40">
        <f t="shared" si="163"/>
        <v>0</v>
      </c>
      <c r="CU235" s="40">
        <f t="shared" si="163"/>
        <v>0</v>
      </c>
      <c r="CV235" s="40">
        <f t="shared" si="163"/>
        <v>0</v>
      </c>
      <c r="CW235" s="40">
        <f t="shared" si="163"/>
        <v>0</v>
      </c>
      <c r="CX235" s="40">
        <f t="shared" si="163"/>
        <v>0</v>
      </c>
      <c r="CY235" s="40">
        <f t="shared" si="163"/>
        <v>0</v>
      </c>
      <c r="CZ235" s="40">
        <f t="shared" si="163"/>
        <v>0</v>
      </c>
      <c r="DA235" s="40">
        <f t="shared" si="163"/>
        <v>0</v>
      </c>
      <c r="DB235" s="40">
        <f t="shared" si="163"/>
        <v>0</v>
      </c>
      <c r="DC235" s="40">
        <f t="shared" si="163"/>
        <v>0</v>
      </c>
      <c r="DD235" s="40">
        <f t="shared" si="163"/>
        <v>0</v>
      </c>
      <c r="DE235" s="40">
        <f t="shared" si="163"/>
        <v>0</v>
      </c>
      <c r="DF235" s="40">
        <f t="shared" si="163"/>
        <v>0</v>
      </c>
      <c r="DG235" s="40">
        <f t="shared" si="163"/>
        <v>0</v>
      </c>
      <c r="DH235" s="40">
        <f t="shared" si="163"/>
        <v>0</v>
      </c>
      <c r="DI235" s="40">
        <f t="shared" si="163"/>
        <v>0</v>
      </c>
      <c r="DJ235" s="40">
        <f t="shared" si="163"/>
        <v>0</v>
      </c>
    </row>
    <row r="236" spans="2:114" ht="14.25" customHeight="1">
      <c r="B236" s="2" t="s">
        <v>100</v>
      </c>
      <c r="E236" s="31">
        <f t="shared" si="162"/>
        <v>0</v>
      </c>
      <c r="F236" s="1"/>
      <c r="G236" s="32">
        <f t="shared" si="163"/>
        <v>0</v>
      </c>
      <c r="H236" s="32">
        <f t="shared" si="163"/>
        <v>0</v>
      </c>
      <c r="I236" s="32">
        <f t="shared" si="163"/>
        <v>0</v>
      </c>
      <c r="J236" s="32">
        <f t="shared" si="163"/>
        <v>0</v>
      </c>
      <c r="K236" s="32">
        <f t="shared" si="163"/>
        <v>0</v>
      </c>
      <c r="L236" s="32">
        <f t="shared" si="163"/>
        <v>0</v>
      </c>
      <c r="M236" s="32">
        <f t="shared" si="163"/>
        <v>0</v>
      </c>
      <c r="N236" s="32">
        <f t="shared" si="163"/>
        <v>0</v>
      </c>
      <c r="O236" s="32">
        <f t="shared" si="163"/>
        <v>0</v>
      </c>
      <c r="P236" s="32">
        <f t="shared" si="163"/>
        <v>0</v>
      </c>
      <c r="Q236" s="32">
        <f t="shared" si="163"/>
        <v>0</v>
      </c>
      <c r="R236" s="32">
        <f t="shared" si="163"/>
        <v>0</v>
      </c>
      <c r="S236" s="32">
        <f t="shared" si="163"/>
        <v>0</v>
      </c>
      <c r="T236" s="32">
        <f t="shared" si="163"/>
        <v>0</v>
      </c>
      <c r="U236" s="32">
        <f t="shared" si="163"/>
        <v>0</v>
      </c>
      <c r="V236" s="32">
        <f t="shared" si="163"/>
        <v>0</v>
      </c>
      <c r="W236" s="32">
        <f t="shared" si="163"/>
        <v>0</v>
      </c>
      <c r="X236" s="32">
        <f t="shared" si="163"/>
        <v>0</v>
      </c>
      <c r="Y236" s="32">
        <f t="shared" si="163"/>
        <v>0</v>
      </c>
      <c r="Z236" s="32">
        <f t="shared" si="163"/>
        <v>0</v>
      </c>
      <c r="AA236" s="32">
        <f t="shared" si="163"/>
        <v>0</v>
      </c>
      <c r="AB236" s="32">
        <f t="shared" si="163"/>
        <v>0</v>
      </c>
      <c r="AC236" s="32">
        <f t="shared" si="163"/>
        <v>0</v>
      </c>
      <c r="AD236" s="32">
        <f t="shared" si="163"/>
        <v>0</v>
      </c>
      <c r="AE236" s="32">
        <f t="shared" si="163"/>
        <v>0</v>
      </c>
      <c r="AF236" s="32">
        <f t="shared" si="163"/>
        <v>0</v>
      </c>
      <c r="AG236" s="32">
        <f t="shared" si="163"/>
        <v>0</v>
      </c>
      <c r="AH236" s="32">
        <f t="shared" si="163"/>
        <v>0</v>
      </c>
      <c r="AI236" s="32">
        <f t="shared" si="163"/>
        <v>0</v>
      </c>
      <c r="AJ236" s="32">
        <f t="shared" si="163"/>
        <v>0</v>
      </c>
      <c r="AK236" s="32">
        <f t="shared" si="163"/>
        <v>0</v>
      </c>
      <c r="AL236" s="32">
        <f t="shared" si="163"/>
        <v>0</v>
      </c>
      <c r="AM236" s="32">
        <f t="shared" si="163"/>
        <v>0</v>
      </c>
      <c r="AN236" s="32">
        <f t="shared" si="163"/>
        <v>0</v>
      </c>
      <c r="AO236" s="32">
        <f t="shared" si="163"/>
        <v>0</v>
      </c>
      <c r="AP236" s="32">
        <f t="shared" si="163"/>
        <v>0</v>
      </c>
      <c r="AQ236" s="32">
        <f t="shared" si="163"/>
        <v>0</v>
      </c>
      <c r="AR236" s="32">
        <f t="shared" si="163"/>
        <v>0</v>
      </c>
      <c r="AS236" s="32">
        <f t="shared" si="163"/>
        <v>0</v>
      </c>
      <c r="AT236" s="32">
        <f t="shared" si="163"/>
        <v>0</v>
      </c>
      <c r="AU236" s="32">
        <f t="shared" si="163"/>
        <v>0</v>
      </c>
      <c r="AV236" s="32">
        <f t="shared" si="163"/>
        <v>0</v>
      </c>
      <c r="AW236" s="32">
        <f t="shared" si="163"/>
        <v>0</v>
      </c>
      <c r="AX236" s="32">
        <f t="shared" si="163"/>
        <v>0</v>
      </c>
      <c r="AY236" s="56">
        <f t="shared" si="163"/>
        <v>0</v>
      </c>
      <c r="AZ236" s="32">
        <f t="shared" si="163"/>
        <v>0</v>
      </c>
      <c r="BA236" s="32">
        <f t="shared" si="163"/>
        <v>0</v>
      </c>
      <c r="BB236" s="32">
        <f t="shared" si="163"/>
        <v>0</v>
      </c>
      <c r="BC236" s="32">
        <f t="shared" si="163"/>
        <v>0</v>
      </c>
      <c r="BD236" s="32">
        <f t="shared" si="163"/>
        <v>0</v>
      </c>
      <c r="BE236" s="32">
        <f t="shared" si="163"/>
        <v>0</v>
      </c>
      <c r="BF236" s="32">
        <f t="shared" si="163"/>
        <v>0</v>
      </c>
      <c r="BG236" s="32">
        <f t="shared" si="163"/>
        <v>0</v>
      </c>
      <c r="BH236" s="32">
        <f t="shared" si="163"/>
        <v>0</v>
      </c>
      <c r="BI236" s="32">
        <f t="shared" si="163"/>
        <v>0</v>
      </c>
      <c r="BJ236" s="32">
        <f t="shared" si="163"/>
        <v>0</v>
      </c>
      <c r="BK236" s="32">
        <f t="shared" si="163"/>
        <v>0</v>
      </c>
      <c r="BL236" s="32">
        <f t="shared" si="163"/>
        <v>0</v>
      </c>
      <c r="BM236" s="32">
        <f t="shared" si="163"/>
        <v>0</v>
      </c>
      <c r="BN236" s="32">
        <f t="shared" si="163"/>
        <v>0</v>
      </c>
      <c r="BO236" s="32">
        <f t="shared" si="163"/>
        <v>0</v>
      </c>
      <c r="BP236" s="32">
        <f t="shared" si="163"/>
        <v>0</v>
      </c>
      <c r="BQ236" s="32">
        <f t="shared" si="163"/>
        <v>0</v>
      </c>
      <c r="BR236" s="32">
        <f t="shared" si="163"/>
        <v>0</v>
      </c>
      <c r="BS236" s="32">
        <f t="shared" si="163"/>
        <v>0</v>
      </c>
      <c r="BT236" s="32">
        <f t="shared" si="163"/>
        <v>0</v>
      </c>
      <c r="BU236" s="32">
        <f t="shared" si="163"/>
        <v>0</v>
      </c>
      <c r="BV236" s="32">
        <f t="shared" si="163"/>
        <v>0</v>
      </c>
      <c r="BW236" s="32">
        <f t="shared" si="163"/>
        <v>0</v>
      </c>
      <c r="BX236" s="32">
        <f t="shared" si="163"/>
        <v>0</v>
      </c>
      <c r="BY236" s="32">
        <f t="shared" si="163"/>
        <v>0</v>
      </c>
      <c r="BZ236" s="32">
        <f t="shared" si="163"/>
        <v>0</v>
      </c>
      <c r="CA236" s="32">
        <f t="shared" si="163"/>
        <v>0</v>
      </c>
      <c r="CB236" s="32">
        <f t="shared" si="163"/>
        <v>0</v>
      </c>
      <c r="CC236" s="32">
        <f t="shared" si="163"/>
        <v>0</v>
      </c>
      <c r="CD236" s="32">
        <f t="shared" si="163"/>
        <v>0</v>
      </c>
      <c r="CE236" s="32">
        <f t="shared" si="163"/>
        <v>0</v>
      </c>
      <c r="CF236" s="32">
        <f t="shared" si="163"/>
        <v>0</v>
      </c>
      <c r="CG236" s="32">
        <f t="shared" si="163"/>
        <v>0</v>
      </c>
      <c r="CH236" s="32">
        <f t="shared" si="163"/>
        <v>0</v>
      </c>
      <c r="CI236" s="32">
        <f t="shared" si="163"/>
        <v>0</v>
      </c>
      <c r="CJ236" s="32">
        <f t="shared" si="163"/>
        <v>0</v>
      </c>
      <c r="CK236" s="32">
        <f t="shared" si="163"/>
        <v>0</v>
      </c>
      <c r="CL236" s="32">
        <f t="shared" si="163"/>
        <v>0</v>
      </c>
      <c r="CM236" s="32">
        <f t="shared" si="163"/>
        <v>0</v>
      </c>
      <c r="CN236" s="32">
        <f t="shared" si="163"/>
        <v>0</v>
      </c>
      <c r="CO236" s="32">
        <f t="shared" si="163"/>
        <v>0</v>
      </c>
      <c r="CP236" s="32">
        <f t="shared" si="163"/>
        <v>0</v>
      </c>
      <c r="CQ236" s="32">
        <f t="shared" si="163"/>
        <v>0</v>
      </c>
      <c r="CR236" s="32">
        <f t="shared" si="163"/>
        <v>0</v>
      </c>
      <c r="CS236" s="32">
        <f t="shared" si="163"/>
        <v>0</v>
      </c>
      <c r="CT236" s="32">
        <f t="shared" si="163"/>
        <v>0</v>
      </c>
      <c r="CU236" s="32">
        <f t="shared" si="163"/>
        <v>0</v>
      </c>
      <c r="CV236" s="32">
        <f t="shared" si="163"/>
        <v>0</v>
      </c>
      <c r="CW236" s="32">
        <f t="shared" si="163"/>
        <v>0</v>
      </c>
      <c r="CX236" s="32">
        <f t="shared" si="163"/>
        <v>0</v>
      </c>
      <c r="CY236" s="32">
        <f t="shared" si="163"/>
        <v>0</v>
      </c>
      <c r="CZ236" s="32">
        <f t="shared" si="163"/>
        <v>0</v>
      </c>
      <c r="DA236" s="32">
        <f t="shared" si="163"/>
        <v>0</v>
      </c>
      <c r="DB236" s="32">
        <f t="shared" si="163"/>
        <v>0</v>
      </c>
      <c r="DC236" s="32">
        <f t="shared" si="163"/>
        <v>0</v>
      </c>
      <c r="DD236" s="32">
        <f t="shared" si="163"/>
        <v>0</v>
      </c>
      <c r="DE236" s="32">
        <f t="shared" si="163"/>
        <v>0</v>
      </c>
      <c r="DF236" s="32">
        <f t="shared" si="163"/>
        <v>0</v>
      </c>
      <c r="DG236" s="32">
        <f t="shared" si="163"/>
        <v>0</v>
      </c>
      <c r="DH236" s="32">
        <f t="shared" si="163"/>
        <v>0</v>
      </c>
      <c r="DI236" s="32">
        <f t="shared" si="163"/>
        <v>0</v>
      </c>
      <c r="DJ236" s="32">
        <f t="shared" si="163"/>
        <v>0</v>
      </c>
    </row>
    <row r="237" spans="2:114" ht="14.25" customHeight="1">
      <c r="B237" s="2" t="s">
        <v>101</v>
      </c>
      <c r="E237" s="29">
        <f t="shared" si="162"/>
        <v>0</v>
      </c>
      <c r="F237" s="1"/>
      <c r="G237" s="40">
        <f t="shared" si="163"/>
        <v>0</v>
      </c>
      <c r="H237" s="40">
        <f t="shared" si="163"/>
        <v>0</v>
      </c>
      <c r="I237" s="40">
        <f t="shared" si="163"/>
        <v>0</v>
      </c>
      <c r="J237" s="40">
        <f t="shared" si="163"/>
        <v>0</v>
      </c>
      <c r="K237" s="40">
        <f t="shared" si="163"/>
        <v>0</v>
      </c>
      <c r="L237" s="40">
        <f t="shared" si="163"/>
        <v>0</v>
      </c>
      <c r="M237" s="40">
        <f t="shared" si="163"/>
        <v>0</v>
      </c>
      <c r="N237" s="40">
        <f t="shared" si="163"/>
        <v>0</v>
      </c>
      <c r="O237" s="40">
        <f t="shared" si="163"/>
        <v>0</v>
      </c>
      <c r="P237" s="40">
        <f t="shared" si="163"/>
        <v>0</v>
      </c>
      <c r="Q237" s="40">
        <f t="shared" si="163"/>
        <v>0</v>
      </c>
      <c r="R237" s="40">
        <f t="shared" si="163"/>
        <v>0</v>
      </c>
      <c r="S237" s="40">
        <f t="shared" si="163"/>
        <v>0</v>
      </c>
      <c r="T237" s="40">
        <f t="shared" si="163"/>
        <v>0</v>
      </c>
      <c r="U237" s="40">
        <f t="shared" si="163"/>
        <v>0</v>
      </c>
      <c r="V237" s="40">
        <f t="shared" si="163"/>
        <v>0</v>
      </c>
      <c r="W237" s="40">
        <f t="shared" si="163"/>
        <v>0</v>
      </c>
      <c r="X237" s="40">
        <f t="shared" si="163"/>
        <v>0</v>
      </c>
      <c r="Y237" s="40">
        <f t="shared" si="163"/>
        <v>0</v>
      </c>
      <c r="Z237" s="40">
        <f t="shared" si="163"/>
        <v>0</v>
      </c>
      <c r="AA237" s="40">
        <f t="shared" si="163"/>
        <v>0</v>
      </c>
      <c r="AB237" s="40">
        <f t="shared" si="163"/>
        <v>0</v>
      </c>
      <c r="AC237" s="40">
        <f t="shared" si="163"/>
        <v>0</v>
      </c>
      <c r="AD237" s="40">
        <f t="shared" si="163"/>
        <v>0</v>
      </c>
      <c r="AE237" s="40">
        <f t="shared" si="163"/>
        <v>0</v>
      </c>
      <c r="AF237" s="40">
        <f t="shared" si="163"/>
        <v>0</v>
      </c>
      <c r="AG237" s="40">
        <f t="shared" si="163"/>
        <v>0</v>
      </c>
      <c r="AH237" s="40">
        <f t="shared" si="163"/>
        <v>0</v>
      </c>
      <c r="AI237" s="40">
        <f t="shared" si="163"/>
        <v>0</v>
      </c>
      <c r="AJ237" s="40">
        <f t="shared" si="163"/>
        <v>0</v>
      </c>
      <c r="AK237" s="40">
        <f t="shared" si="163"/>
        <v>0</v>
      </c>
      <c r="AL237" s="40">
        <f t="shared" si="163"/>
        <v>0</v>
      </c>
      <c r="AM237" s="40">
        <f t="shared" si="163"/>
        <v>0</v>
      </c>
      <c r="AN237" s="40">
        <f t="shared" si="163"/>
        <v>0</v>
      </c>
      <c r="AO237" s="40">
        <f t="shared" si="163"/>
        <v>0</v>
      </c>
      <c r="AP237" s="40">
        <f t="shared" si="163"/>
        <v>0</v>
      </c>
      <c r="AQ237" s="40">
        <f t="shared" si="163"/>
        <v>0</v>
      </c>
      <c r="AR237" s="40">
        <f t="shared" si="163"/>
        <v>0</v>
      </c>
      <c r="AS237" s="40">
        <f t="shared" si="163"/>
        <v>0</v>
      </c>
      <c r="AT237" s="40">
        <f t="shared" ref="AT237:DJ237" si="164">AT227*AT$52</f>
        <v>0</v>
      </c>
      <c r="AU237" s="40">
        <f t="shared" si="164"/>
        <v>0</v>
      </c>
      <c r="AV237" s="40">
        <f t="shared" si="164"/>
        <v>0</v>
      </c>
      <c r="AW237" s="40">
        <f t="shared" si="164"/>
        <v>0</v>
      </c>
      <c r="AX237" s="40">
        <f t="shared" si="164"/>
        <v>0</v>
      </c>
      <c r="AY237" s="60">
        <f t="shared" si="164"/>
        <v>0</v>
      </c>
      <c r="AZ237" s="40">
        <f t="shared" si="164"/>
        <v>0</v>
      </c>
      <c r="BA237" s="40">
        <f t="shared" si="164"/>
        <v>0</v>
      </c>
      <c r="BB237" s="40">
        <f t="shared" si="164"/>
        <v>0</v>
      </c>
      <c r="BC237" s="40">
        <f t="shared" si="164"/>
        <v>0</v>
      </c>
      <c r="BD237" s="40">
        <f t="shared" si="164"/>
        <v>0</v>
      </c>
      <c r="BE237" s="40">
        <f t="shared" si="164"/>
        <v>0</v>
      </c>
      <c r="BF237" s="40">
        <f t="shared" si="164"/>
        <v>0</v>
      </c>
      <c r="BG237" s="40">
        <f t="shared" si="164"/>
        <v>0</v>
      </c>
      <c r="BH237" s="40">
        <f t="shared" si="164"/>
        <v>0</v>
      </c>
      <c r="BI237" s="40">
        <f t="shared" si="164"/>
        <v>0</v>
      </c>
      <c r="BJ237" s="40">
        <f t="shared" si="164"/>
        <v>0</v>
      </c>
      <c r="BK237" s="40">
        <f t="shared" si="164"/>
        <v>0</v>
      </c>
      <c r="BL237" s="40">
        <f t="shared" si="164"/>
        <v>0</v>
      </c>
      <c r="BM237" s="40">
        <f t="shared" si="164"/>
        <v>0</v>
      </c>
      <c r="BN237" s="40">
        <f t="shared" si="164"/>
        <v>0</v>
      </c>
      <c r="BO237" s="40">
        <f t="shared" si="164"/>
        <v>0</v>
      </c>
      <c r="BP237" s="40">
        <f t="shared" si="164"/>
        <v>0</v>
      </c>
      <c r="BQ237" s="40">
        <f t="shared" si="164"/>
        <v>0</v>
      </c>
      <c r="BR237" s="40">
        <f t="shared" si="164"/>
        <v>0</v>
      </c>
      <c r="BS237" s="40">
        <f t="shared" si="164"/>
        <v>0</v>
      </c>
      <c r="BT237" s="40">
        <f t="shared" si="164"/>
        <v>0</v>
      </c>
      <c r="BU237" s="40">
        <f t="shared" si="164"/>
        <v>0</v>
      </c>
      <c r="BV237" s="40">
        <f t="shared" si="164"/>
        <v>0</v>
      </c>
      <c r="BW237" s="40">
        <f t="shared" si="164"/>
        <v>0</v>
      </c>
      <c r="BX237" s="40">
        <f t="shared" si="164"/>
        <v>0</v>
      </c>
      <c r="BY237" s="40">
        <f t="shared" si="164"/>
        <v>0</v>
      </c>
      <c r="BZ237" s="40">
        <f t="shared" si="164"/>
        <v>0</v>
      </c>
      <c r="CA237" s="40">
        <f t="shared" si="164"/>
        <v>0</v>
      </c>
      <c r="CB237" s="40">
        <f t="shared" si="164"/>
        <v>0</v>
      </c>
      <c r="CC237" s="40">
        <f t="shared" si="164"/>
        <v>0</v>
      </c>
      <c r="CD237" s="40">
        <f t="shared" si="164"/>
        <v>0</v>
      </c>
      <c r="CE237" s="40">
        <f t="shared" si="164"/>
        <v>0</v>
      </c>
      <c r="CF237" s="40">
        <f t="shared" si="164"/>
        <v>0</v>
      </c>
      <c r="CG237" s="40">
        <f t="shared" si="164"/>
        <v>0</v>
      </c>
      <c r="CH237" s="40">
        <f t="shared" si="164"/>
        <v>0</v>
      </c>
      <c r="CI237" s="40">
        <f t="shared" si="164"/>
        <v>0</v>
      </c>
      <c r="CJ237" s="40">
        <f t="shared" si="164"/>
        <v>0</v>
      </c>
      <c r="CK237" s="40">
        <f t="shared" si="164"/>
        <v>0</v>
      </c>
      <c r="CL237" s="40">
        <f t="shared" si="164"/>
        <v>0</v>
      </c>
      <c r="CM237" s="40">
        <f t="shared" si="164"/>
        <v>0</v>
      </c>
      <c r="CN237" s="40">
        <f t="shared" si="164"/>
        <v>0</v>
      </c>
      <c r="CO237" s="40">
        <f t="shared" si="164"/>
        <v>0</v>
      </c>
      <c r="CP237" s="40">
        <f t="shared" si="164"/>
        <v>0</v>
      </c>
      <c r="CQ237" s="40">
        <f t="shared" si="164"/>
        <v>0</v>
      </c>
      <c r="CR237" s="40">
        <f t="shared" si="164"/>
        <v>0</v>
      </c>
      <c r="CS237" s="40">
        <f t="shared" si="164"/>
        <v>0</v>
      </c>
      <c r="CT237" s="40">
        <f t="shared" si="164"/>
        <v>0</v>
      </c>
      <c r="CU237" s="40">
        <f t="shared" si="164"/>
        <v>0</v>
      </c>
      <c r="CV237" s="40">
        <f t="shared" si="164"/>
        <v>0</v>
      </c>
      <c r="CW237" s="40">
        <f t="shared" si="164"/>
        <v>0</v>
      </c>
      <c r="CX237" s="40">
        <f t="shared" si="164"/>
        <v>0</v>
      </c>
      <c r="CY237" s="40">
        <f t="shared" si="164"/>
        <v>0</v>
      </c>
      <c r="CZ237" s="40">
        <f t="shared" si="164"/>
        <v>0</v>
      </c>
      <c r="DA237" s="40">
        <f t="shared" si="164"/>
        <v>0</v>
      </c>
      <c r="DB237" s="40">
        <f t="shared" si="164"/>
        <v>0</v>
      </c>
      <c r="DC237" s="40">
        <f t="shared" si="164"/>
        <v>0</v>
      </c>
      <c r="DD237" s="40">
        <f t="shared" si="164"/>
        <v>0</v>
      </c>
      <c r="DE237" s="40">
        <f t="shared" si="164"/>
        <v>0</v>
      </c>
      <c r="DF237" s="40">
        <f t="shared" si="164"/>
        <v>0</v>
      </c>
      <c r="DG237" s="40">
        <f t="shared" si="164"/>
        <v>0</v>
      </c>
      <c r="DH237" s="40">
        <f t="shared" si="164"/>
        <v>0</v>
      </c>
      <c r="DI237" s="40">
        <f t="shared" si="164"/>
        <v>0</v>
      </c>
      <c r="DJ237" s="40">
        <f t="shared" si="164"/>
        <v>0</v>
      </c>
    </row>
    <row r="238" spans="2:114" ht="14.25" customHeight="1">
      <c r="E238" s="31"/>
      <c r="F238" s="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c r="CT238" s="31"/>
      <c r="CU238" s="31"/>
      <c r="CV238" s="31"/>
      <c r="CW238" s="31"/>
      <c r="CX238" s="31"/>
      <c r="CY238" s="31"/>
      <c r="CZ238" s="31"/>
      <c r="DA238" s="31"/>
      <c r="DB238" s="31"/>
      <c r="DC238" s="31"/>
      <c r="DD238" s="31"/>
      <c r="DE238" s="31"/>
      <c r="DF238" s="31"/>
      <c r="DG238" s="31"/>
      <c r="DH238" s="31"/>
      <c r="DI238" s="31"/>
      <c r="DJ238" s="31"/>
    </row>
    <row r="239" spans="2:114" ht="14.25" customHeight="1">
      <c r="B239" s="2" t="s">
        <v>102</v>
      </c>
      <c r="C239" s="1"/>
      <c r="D239" s="1"/>
      <c r="E239" s="29">
        <f t="shared" ref="E239:E241" si="165">SUM(G239:DJ239)</f>
        <v>0</v>
      </c>
      <c r="F239" s="1"/>
      <c r="G239" s="40">
        <f t="shared" ref="G239:DJ241" si="166">G229*G$52</f>
        <v>0</v>
      </c>
      <c r="H239" s="40">
        <f t="shared" si="166"/>
        <v>0</v>
      </c>
      <c r="I239" s="40">
        <f t="shared" si="166"/>
        <v>0</v>
      </c>
      <c r="J239" s="40">
        <f t="shared" si="166"/>
        <v>0</v>
      </c>
      <c r="K239" s="40">
        <f t="shared" si="166"/>
        <v>0</v>
      </c>
      <c r="L239" s="40">
        <f t="shared" si="166"/>
        <v>0</v>
      </c>
      <c r="M239" s="40">
        <f t="shared" si="166"/>
        <v>0</v>
      </c>
      <c r="N239" s="40">
        <f t="shared" si="166"/>
        <v>0</v>
      </c>
      <c r="O239" s="40">
        <f t="shared" si="166"/>
        <v>0</v>
      </c>
      <c r="P239" s="40">
        <f t="shared" si="166"/>
        <v>0</v>
      </c>
      <c r="Q239" s="40">
        <f t="shared" si="166"/>
        <v>0</v>
      </c>
      <c r="R239" s="40">
        <f t="shared" si="166"/>
        <v>0</v>
      </c>
      <c r="S239" s="40">
        <f t="shared" si="166"/>
        <v>0</v>
      </c>
      <c r="T239" s="40">
        <f t="shared" si="166"/>
        <v>0</v>
      </c>
      <c r="U239" s="40">
        <f t="shared" si="166"/>
        <v>0</v>
      </c>
      <c r="V239" s="40">
        <f t="shared" si="166"/>
        <v>0</v>
      </c>
      <c r="W239" s="40">
        <f t="shared" si="166"/>
        <v>0</v>
      </c>
      <c r="X239" s="40">
        <f t="shared" si="166"/>
        <v>0</v>
      </c>
      <c r="Y239" s="40">
        <f t="shared" si="166"/>
        <v>0</v>
      </c>
      <c r="Z239" s="40">
        <f t="shared" si="166"/>
        <v>0</v>
      </c>
      <c r="AA239" s="40">
        <f t="shared" si="166"/>
        <v>0</v>
      </c>
      <c r="AB239" s="40">
        <f t="shared" si="166"/>
        <v>0</v>
      </c>
      <c r="AC239" s="40">
        <f t="shared" si="166"/>
        <v>0</v>
      </c>
      <c r="AD239" s="40">
        <f t="shared" si="166"/>
        <v>0</v>
      </c>
      <c r="AE239" s="40">
        <f t="shared" si="166"/>
        <v>0</v>
      </c>
      <c r="AF239" s="40">
        <f t="shared" si="166"/>
        <v>0</v>
      </c>
      <c r="AG239" s="40">
        <f t="shared" si="166"/>
        <v>0</v>
      </c>
      <c r="AH239" s="40">
        <f t="shared" si="166"/>
        <v>0</v>
      </c>
      <c r="AI239" s="40">
        <f t="shared" si="166"/>
        <v>0</v>
      </c>
      <c r="AJ239" s="40">
        <f t="shared" si="166"/>
        <v>0</v>
      </c>
      <c r="AK239" s="40">
        <f t="shared" si="166"/>
        <v>0</v>
      </c>
      <c r="AL239" s="40">
        <f t="shared" si="166"/>
        <v>0</v>
      </c>
      <c r="AM239" s="40">
        <f t="shared" si="166"/>
        <v>0</v>
      </c>
      <c r="AN239" s="40">
        <f t="shared" si="166"/>
        <v>0</v>
      </c>
      <c r="AO239" s="40">
        <f t="shared" si="166"/>
        <v>0</v>
      </c>
      <c r="AP239" s="40">
        <f t="shared" si="166"/>
        <v>0</v>
      </c>
      <c r="AQ239" s="40">
        <f t="shared" si="166"/>
        <v>0</v>
      </c>
      <c r="AR239" s="40">
        <f t="shared" si="166"/>
        <v>0</v>
      </c>
      <c r="AS239" s="40">
        <f t="shared" si="166"/>
        <v>0</v>
      </c>
      <c r="AT239" s="40">
        <f t="shared" si="166"/>
        <v>0</v>
      </c>
      <c r="AU239" s="40">
        <f t="shared" si="166"/>
        <v>0</v>
      </c>
      <c r="AV239" s="40">
        <f t="shared" si="166"/>
        <v>0</v>
      </c>
      <c r="AW239" s="40">
        <f t="shared" si="166"/>
        <v>0</v>
      </c>
      <c r="AX239" s="40">
        <f t="shared" si="166"/>
        <v>0</v>
      </c>
      <c r="AY239" s="60">
        <f t="shared" si="166"/>
        <v>0</v>
      </c>
      <c r="AZ239" s="40">
        <f t="shared" si="166"/>
        <v>0</v>
      </c>
      <c r="BA239" s="40">
        <f t="shared" si="166"/>
        <v>0</v>
      </c>
      <c r="BB239" s="40">
        <f t="shared" si="166"/>
        <v>0</v>
      </c>
      <c r="BC239" s="40">
        <f t="shared" si="166"/>
        <v>0</v>
      </c>
      <c r="BD239" s="40">
        <f t="shared" si="166"/>
        <v>0</v>
      </c>
      <c r="BE239" s="40">
        <f t="shared" si="166"/>
        <v>0</v>
      </c>
      <c r="BF239" s="40">
        <f t="shared" si="166"/>
        <v>0</v>
      </c>
      <c r="BG239" s="40">
        <f t="shared" si="166"/>
        <v>0</v>
      </c>
      <c r="BH239" s="40">
        <f t="shared" si="166"/>
        <v>0</v>
      </c>
      <c r="BI239" s="40">
        <f t="shared" si="166"/>
        <v>0</v>
      </c>
      <c r="BJ239" s="40">
        <f t="shared" si="166"/>
        <v>0</v>
      </c>
      <c r="BK239" s="40">
        <f t="shared" si="166"/>
        <v>0</v>
      </c>
      <c r="BL239" s="40">
        <f t="shared" si="166"/>
        <v>0</v>
      </c>
      <c r="BM239" s="40">
        <f t="shared" si="166"/>
        <v>0</v>
      </c>
      <c r="BN239" s="40">
        <f t="shared" si="166"/>
        <v>0</v>
      </c>
      <c r="BO239" s="40">
        <f t="shared" si="166"/>
        <v>0</v>
      </c>
      <c r="BP239" s="40">
        <f t="shared" si="166"/>
        <v>0</v>
      </c>
      <c r="BQ239" s="40">
        <f t="shared" si="166"/>
        <v>0</v>
      </c>
      <c r="BR239" s="40">
        <f t="shared" si="166"/>
        <v>0</v>
      </c>
      <c r="BS239" s="40">
        <f t="shared" si="166"/>
        <v>0</v>
      </c>
      <c r="BT239" s="40">
        <f t="shared" si="166"/>
        <v>0</v>
      </c>
      <c r="BU239" s="40">
        <f t="shared" si="166"/>
        <v>0</v>
      </c>
      <c r="BV239" s="40">
        <f t="shared" si="166"/>
        <v>0</v>
      </c>
      <c r="BW239" s="40">
        <f t="shared" si="166"/>
        <v>0</v>
      </c>
      <c r="BX239" s="40">
        <f t="shared" si="166"/>
        <v>0</v>
      </c>
      <c r="BY239" s="40">
        <f t="shared" si="166"/>
        <v>0</v>
      </c>
      <c r="BZ239" s="40">
        <f t="shared" si="166"/>
        <v>0</v>
      </c>
      <c r="CA239" s="40">
        <f t="shared" si="166"/>
        <v>0</v>
      </c>
      <c r="CB239" s="40">
        <f t="shared" si="166"/>
        <v>0</v>
      </c>
      <c r="CC239" s="40">
        <f t="shared" si="166"/>
        <v>0</v>
      </c>
      <c r="CD239" s="40">
        <f t="shared" si="166"/>
        <v>0</v>
      </c>
      <c r="CE239" s="40">
        <f t="shared" si="166"/>
        <v>0</v>
      </c>
      <c r="CF239" s="40">
        <f t="shared" si="166"/>
        <v>0</v>
      </c>
      <c r="CG239" s="40">
        <f t="shared" si="166"/>
        <v>0</v>
      </c>
      <c r="CH239" s="40">
        <f t="shared" si="166"/>
        <v>0</v>
      </c>
      <c r="CI239" s="40">
        <f t="shared" si="166"/>
        <v>0</v>
      </c>
      <c r="CJ239" s="40">
        <f t="shared" si="166"/>
        <v>0</v>
      </c>
      <c r="CK239" s="40">
        <f t="shared" si="166"/>
        <v>0</v>
      </c>
      <c r="CL239" s="40">
        <f t="shared" si="166"/>
        <v>0</v>
      </c>
      <c r="CM239" s="40">
        <f t="shared" si="166"/>
        <v>0</v>
      </c>
      <c r="CN239" s="40">
        <f t="shared" si="166"/>
        <v>0</v>
      </c>
      <c r="CO239" s="40">
        <f t="shared" si="166"/>
        <v>0</v>
      </c>
      <c r="CP239" s="40">
        <f t="shared" si="166"/>
        <v>0</v>
      </c>
      <c r="CQ239" s="40">
        <f t="shared" si="166"/>
        <v>0</v>
      </c>
      <c r="CR239" s="40">
        <f t="shared" si="166"/>
        <v>0</v>
      </c>
      <c r="CS239" s="40">
        <f t="shared" si="166"/>
        <v>0</v>
      </c>
      <c r="CT239" s="40">
        <f t="shared" si="166"/>
        <v>0</v>
      </c>
      <c r="CU239" s="40">
        <f t="shared" si="166"/>
        <v>0</v>
      </c>
      <c r="CV239" s="40">
        <f t="shared" si="166"/>
        <v>0</v>
      </c>
      <c r="CW239" s="40">
        <f t="shared" si="166"/>
        <v>0</v>
      </c>
      <c r="CX239" s="40">
        <f t="shared" si="166"/>
        <v>0</v>
      </c>
      <c r="CY239" s="40">
        <f t="shared" si="166"/>
        <v>0</v>
      </c>
      <c r="CZ239" s="40">
        <f t="shared" si="166"/>
        <v>0</v>
      </c>
      <c r="DA239" s="40">
        <f t="shared" si="166"/>
        <v>0</v>
      </c>
      <c r="DB239" s="40">
        <f t="shared" si="166"/>
        <v>0</v>
      </c>
      <c r="DC239" s="40">
        <f t="shared" si="166"/>
        <v>0</v>
      </c>
      <c r="DD239" s="40">
        <f t="shared" si="166"/>
        <v>0</v>
      </c>
      <c r="DE239" s="40">
        <f t="shared" si="166"/>
        <v>0</v>
      </c>
      <c r="DF239" s="40">
        <f t="shared" si="166"/>
        <v>0</v>
      </c>
      <c r="DG239" s="40">
        <f t="shared" si="166"/>
        <v>0</v>
      </c>
      <c r="DH239" s="40">
        <f t="shared" si="166"/>
        <v>0</v>
      </c>
      <c r="DI239" s="40">
        <f t="shared" si="166"/>
        <v>0</v>
      </c>
      <c r="DJ239" s="40">
        <f t="shared" si="166"/>
        <v>0</v>
      </c>
    </row>
    <row r="240" spans="2:114" ht="14.25" customHeight="1">
      <c r="B240" s="2" t="s">
        <v>103</v>
      </c>
      <c r="E240" s="31">
        <f t="shared" si="165"/>
        <v>0</v>
      </c>
      <c r="F240" s="1"/>
      <c r="G240" s="32">
        <f t="shared" si="166"/>
        <v>0</v>
      </c>
      <c r="H240" s="32">
        <f t="shared" si="166"/>
        <v>0</v>
      </c>
      <c r="I240" s="32">
        <f t="shared" si="166"/>
        <v>0</v>
      </c>
      <c r="J240" s="32">
        <f t="shared" si="166"/>
        <v>0</v>
      </c>
      <c r="K240" s="32">
        <f t="shared" si="166"/>
        <v>0</v>
      </c>
      <c r="L240" s="32">
        <f t="shared" si="166"/>
        <v>0</v>
      </c>
      <c r="M240" s="32">
        <f t="shared" si="166"/>
        <v>0</v>
      </c>
      <c r="N240" s="32">
        <f t="shared" si="166"/>
        <v>0</v>
      </c>
      <c r="O240" s="32">
        <f t="shared" si="166"/>
        <v>0</v>
      </c>
      <c r="P240" s="32">
        <f t="shared" si="166"/>
        <v>0</v>
      </c>
      <c r="Q240" s="32">
        <f t="shared" si="166"/>
        <v>0</v>
      </c>
      <c r="R240" s="32">
        <f t="shared" si="166"/>
        <v>0</v>
      </c>
      <c r="S240" s="32">
        <f t="shared" si="166"/>
        <v>0</v>
      </c>
      <c r="T240" s="32">
        <f t="shared" si="166"/>
        <v>0</v>
      </c>
      <c r="U240" s="32">
        <f t="shared" si="166"/>
        <v>0</v>
      </c>
      <c r="V240" s="32">
        <f t="shared" si="166"/>
        <v>0</v>
      </c>
      <c r="W240" s="32">
        <f t="shared" si="166"/>
        <v>0</v>
      </c>
      <c r="X240" s="32">
        <f t="shared" si="166"/>
        <v>0</v>
      </c>
      <c r="Y240" s="32">
        <f t="shared" si="166"/>
        <v>0</v>
      </c>
      <c r="Z240" s="32">
        <f t="shared" si="166"/>
        <v>0</v>
      </c>
      <c r="AA240" s="32">
        <f t="shared" si="166"/>
        <v>0</v>
      </c>
      <c r="AB240" s="32">
        <f t="shared" si="166"/>
        <v>0</v>
      </c>
      <c r="AC240" s="32">
        <f t="shared" si="166"/>
        <v>0</v>
      </c>
      <c r="AD240" s="32">
        <f t="shared" si="166"/>
        <v>0</v>
      </c>
      <c r="AE240" s="32">
        <f t="shared" si="166"/>
        <v>0</v>
      </c>
      <c r="AF240" s="32">
        <f t="shared" si="166"/>
        <v>0</v>
      </c>
      <c r="AG240" s="32">
        <f t="shared" si="166"/>
        <v>0</v>
      </c>
      <c r="AH240" s="32">
        <f t="shared" si="166"/>
        <v>0</v>
      </c>
      <c r="AI240" s="32">
        <f t="shared" si="166"/>
        <v>0</v>
      </c>
      <c r="AJ240" s="32">
        <f t="shared" si="166"/>
        <v>0</v>
      </c>
      <c r="AK240" s="32">
        <f t="shared" si="166"/>
        <v>0</v>
      </c>
      <c r="AL240" s="32">
        <f t="shared" si="166"/>
        <v>0</v>
      </c>
      <c r="AM240" s="32">
        <f t="shared" si="166"/>
        <v>0</v>
      </c>
      <c r="AN240" s="32">
        <f t="shared" si="166"/>
        <v>0</v>
      </c>
      <c r="AO240" s="32">
        <f t="shared" si="166"/>
        <v>0</v>
      </c>
      <c r="AP240" s="32">
        <f t="shared" si="166"/>
        <v>0</v>
      </c>
      <c r="AQ240" s="32">
        <f t="shared" si="166"/>
        <v>0</v>
      </c>
      <c r="AR240" s="32">
        <f t="shared" si="166"/>
        <v>0</v>
      </c>
      <c r="AS240" s="32">
        <f t="shared" si="166"/>
        <v>0</v>
      </c>
      <c r="AT240" s="32">
        <f t="shared" si="166"/>
        <v>0</v>
      </c>
      <c r="AU240" s="32">
        <f t="shared" si="166"/>
        <v>0</v>
      </c>
      <c r="AV240" s="32">
        <f t="shared" si="166"/>
        <v>0</v>
      </c>
      <c r="AW240" s="32">
        <f t="shared" si="166"/>
        <v>0</v>
      </c>
      <c r="AX240" s="32">
        <f t="shared" si="166"/>
        <v>0</v>
      </c>
      <c r="AY240" s="56">
        <f t="shared" si="166"/>
        <v>0</v>
      </c>
      <c r="AZ240" s="32">
        <f t="shared" si="166"/>
        <v>0</v>
      </c>
      <c r="BA240" s="32">
        <f t="shared" si="166"/>
        <v>0</v>
      </c>
      <c r="BB240" s="32">
        <f t="shared" si="166"/>
        <v>0</v>
      </c>
      <c r="BC240" s="32">
        <f t="shared" si="166"/>
        <v>0</v>
      </c>
      <c r="BD240" s="32">
        <f t="shared" si="166"/>
        <v>0</v>
      </c>
      <c r="BE240" s="32">
        <f t="shared" si="166"/>
        <v>0</v>
      </c>
      <c r="BF240" s="32">
        <f t="shared" si="166"/>
        <v>0</v>
      </c>
      <c r="BG240" s="32">
        <f t="shared" si="166"/>
        <v>0</v>
      </c>
      <c r="BH240" s="32">
        <f t="shared" si="166"/>
        <v>0</v>
      </c>
      <c r="BI240" s="32">
        <f t="shared" si="166"/>
        <v>0</v>
      </c>
      <c r="BJ240" s="32">
        <f t="shared" si="166"/>
        <v>0</v>
      </c>
      <c r="BK240" s="32">
        <f t="shared" si="166"/>
        <v>0</v>
      </c>
      <c r="BL240" s="32">
        <f t="shared" si="166"/>
        <v>0</v>
      </c>
      <c r="BM240" s="32">
        <f t="shared" si="166"/>
        <v>0</v>
      </c>
      <c r="BN240" s="32">
        <f t="shared" si="166"/>
        <v>0</v>
      </c>
      <c r="BO240" s="32">
        <f t="shared" si="166"/>
        <v>0</v>
      </c>
      <c r="BP240" s="32">
        <f t="shared" si="166"/>
        <v>0</v>
      </c>
      <c r="BQ240" s="32">
        <f t="shared" si="166"/>
        <v>0</v>
      </c>
      <c r="BR240" s="32">
        <f t="shared" si="166"/>
        <v>0</v>
      </c>
      <c r="BS240" s="32">
        <f t="shared" si="166"/>
        <v>0</v>
      </c>
      <c r="BT240" s="32">
        <f t="shared" si="166"/>
        <v>0</v>
      </c>
      <c r="BU240" s="32">
        <f t="shared" si="166"/>
        <v>0</v>
      </c>
      <c r="BV240" s="32">
        <f t="shared" si="166"/>
        <v>0</v>
      </c>
      <c r="BW240" s="32">
        <f t="shared" si="166"/>
        <v>0</v>
      </c>
      <c r="BX240" s="32">
        <f t="shared" si="166"/>
        <v>0</v>
      </c>
      <c r="BY240" s="32">
        <f t="shared" si="166"/>
        <v>0</v>
      </c>
      <c r="BZ240" s="32">
        <f t="shared" si="166"/>
        <v>0</v>
      </c>
      <c r="CA240" s="32">
        <f t="shared" si="166"/>
        <v>0</v>
      </c>
      <c r="CB240" s="32">
        <f t="shared" si="166"/>
        <v>0</v>
      </c>
      <c r="CC240" s="32">
        <f t="shared" si="166"/>
        <v>0</v>
      </c>
      <c r="CD240" s="32">
        <f t="shared" si="166"/>
        <v>0</v>
      </c>
      <c r="CE240" s="32">
        <f t="shared" si="166"/>
        <v>0</v>
      </c>
      <c r="CF240" s="32">
        <f t="shared" si="166"/>
        <v>0</v>
      </c>
      <c r="CG240" s="32">
        <f t="shared" si="166"/>
        <v>0</v>
      </c>
      <c r="CH240" s="32">
        <f t="shared" si="166"/>
        <v>0</v>
      </c>
      <c r="CI240" s="32">
        <f t="shared" si="166"/>
        <v>0</v>
      </c>
      <c r="CJ240" s="32">
        <f t="shared" si="166"/>
        <v>0</v>
      </c>
      <c r="CK240" s="32">
        <f t="shared" si="166"/>
        <v>0</v>
      </c>
      <c r="CL240" s="32">
        <f t="shared" si="166"/>
        <v>0</v>
      </c>
      <c r="CM240" s="32">
        <f t="shared" si="166"/>
        <v>0</v>
      </c>
      <c r="CN240" s="32">
        <f t="shared" si="166"/>
        <v>0</v>
      </c>
      <c r="CO240" s="32">
        <f t="shared" si="166"/>
        <v>0</v>
      </c>
      <c r="CP240" s="32">
        <f t="shared" si="166"/>
        <v>0</v>
      </c>
      <c r="CQ240" s="32">
        <f t="shared" si="166"/>
        <v>0</v>
      </c>
      <c r="CR240" s="32">
        <f t="shared" si="166"/>
        <v>0</v>
      </c>
      <c r="CS240" s="32">
        <f t="shared" si="166"/>
        <v>0</v>
      </c>
      <c r="CT240" s="32">
        <f t="shared" si="166"/>
        <v>0</v>
      </c>
      <c r="CU240" s="32">
        <f t="shared" si="166"/>
        <v>0</v>
      </c>
      <c r="CV240" s="32">
        <f t="shared" si="166"/>
        <v>0</v>
      </c>
      <c r="CW240" s="32">
        <f t="shared" si="166"/>
        <v>0</v>
      </c>
      <c r="CX240" s="32">
        <f t="shared" si="166"/>
        <v>0</v>
      </c>
      <c r="CY240" s="32">
        <f t="shared" si="166"/>
        <v>0</v>
      </c>
      <c r="CZ240" s="32">
        <f t="shared" si="166"/>
        <v>0</v>
      </c>
      <c r="DA240" s="32">
        <f t="shared" si="166"/>
        <v>0</v>
      </c>
      <c r="DB240" s="32">
        <f t="shared" si="166"/>
        <v>0</v>
      </c>
      <c r="DC240" s="32">
        <f t="shared" si="166"/>
        <v>0</v>
      </c>
      <c r="DD240" s="32">
        <f t="shared" si="166"/>
        <v>0</v>
      </c>
      <c r="DE240" s="32">
        <f t="shared" si="166"/>
        <v>0</v>
      </c>
      <c r="DF240" s="32">
        <f t="shared" si="166"/>
        <v>0</v>
      </c>
      <c r="DG240" s="32">
        <f t="shared" si="166"/>
        <v>0</v>
      </c>
      <c r="DH240" s="32">
        <f t="shared" si="166"/>
        <v>0</v>
      </c>
      <c r="DI240" s="32">
        <f t="shared" si="166"/>
        <v>0</v>
      </c>
      <c r="DJ240" s="32">
        <f t="shared" si="166"/>
        <v>0</v>
      </c>
    </row>
    <row r="241" spans="2:114" ht="14.25" customHeight="1">
      <c r="B241" s="2" t="s">
        <v>104</v>
      </c>
      <c r="E241" s="29">
        <f t="shared" si="165"/>
        <v>0</v>
      </c>
      <c r="F241" s="1"/>
      <c r="G241" s="40">
        <f t="shared" si="166"/>
        <v>0</v>
      </c>
      <c r="H241" s="40">
        <f t="shared" si="166"/>
        <v>0</v>
      </c>
      <c r="I241" s="40">
        <f t="shared" si="166"/>
        <v>0</v>
      </c>
      <c r="J241" s="40">
        <f t="shared" si="166"/>
        <v>0</v>
      </c>
      <c r="K241" s="40">
        <f t="shared" si="166"/>
        <v>0</v>
      </c>
      <c r="L241" s="40">
        <f t="shared" si="166"/>
        <v>0</v>
      </c>
      <c r="M241" s="40">
        <f t="shared" si="166"/>
        <v>0</v>
      </c>
      <c r="N241" s="40">
        <f t="shared" si="166"/>
        <v>0</v>
      </c>
      <c r="O241" s="40">
        <f t="shared" si="166"/>
        <v>0</v>
      </c>
      <c r="P241" s="40">
        <f t="shared" si="166"/>
        <v>0</v>
      </c>
      <c r="Q241" s="40">
        <f t="shared" si="166"/>
        <v>0</v>
      </c>
      <c r="R241" s="40">
        <f t="shared" si="166"/>
        <v>0</v>
      </c>
      <c r="S241" s="40">
        <f t="shared" si="166"/>
        <v>0</v>
      </c>
      <c r="T241" s="40">
        <f t="shared" si="166"/>
        <v>0</v>
      </c>
      <c r="U241" s="40">
        <f t="shared" si="166"/>
        <v>0</v>
      </c>
      <c r="V241" s="40">
        <f t="shared" si="166"/>
        <v>0</v>
      </c>
      <c r="W241" s="40">
        <f t="shared" si="166"/>
        <v>0</v>
      </c>
      <c r="X241" s="40">
        <f t="shared" si="166"/>
        <v>0</v>
      </c>
      <c r="Y241" s="40">
        <f t="shared" si="166"/>
        <v>0</v>
      </c>
      <c r="Z241" s="40">
        <f t="shared" si="166"/>
        <v>0</v>
      </c>
      <c r="AA241" s="40">
        <f t="shared" si="166"/>
        <v>0</v>
      </c>
      <c r="AB241" s="40">
        <f t="shared" si="166"/>
        <v>0</v>
      </c>
      <c r="AC241" s="40">
        <f t="shared" si="166"/>
        <v>0</v>
      </c>
      <c r="AD241" s="40">
        <f t="shared" si="166"/>
        <v>0</v>
      </c>
      <c r="AE241" s="40">
        <f t="shared" si="166"/>
        <v>0</v>
      </c>
      <c r="AF241" s="40">
        <f t="shared" si="166"/>
        <v>0</v>
      </c>
      <c r="AG241" s="40">
        <f t="shared" si="166"/>
        <v>0</v>
      </c>
      <c r="AH241" s="40">
        <f t="shared" si="166"/>
        <v>0</v>
      </c>
      <c r="AI241" s="40">
        <f t="shared" si="166"/>
        <v>0</v>
      </c>
      <c r="AJ241" s="40">
        <f t="shared" si="166"/>
        <v>0</v>
      </c>
      <c r="AK241" s="40">
        <f t="shared" si="166"/>
        <v>0</v>
      </c>
      <c r="AL241" s="40">
        <f t="shared" si="166"/>
        <v>0</v>
      </c>
      <c r="AM241" s="40">
        <f t="shared" si="166"/>
        <v>0</v>
      </c>
      <c r="AN241" s="40">
        <f t="shared" si="166"/>
        <v>0</v>
      </c>
      <c r="AO241" s="40">
        <f t="shared" si="166"/>
        <v>0</v>
      </c>
      <c r="AP241" s="40">
        <f t="shared" si="166"/>
        <v>0</v>
      </c>
      <c r="AQ241" s="40">
        <f t="shared" si="166"/>
        <v>0</v>
      </c>
      <c r="AR241" s="40">
        <f t="shared" si="166"/>
        <v>0</v>
      </c>
      <c r="AS241" s="40">
        <f t="shared" si="166"/>
        <v>0</v>
      </c>
      <c r="AT241" s="40">
        <f t="shared" ref="AT241:DJ241" si="167">AT231*AT$52</f>
        <v>0</v>
      </c>
      <c r="AU241" s="40">
        <f t="shared" si="167"/>
        <v>0</v>
      </c>
      <c r="AV241" s="40">
        <f t="shared" si="167"/>
        <v>0</v>
      </c>
      <c r="AW241" s="40">
        <f t="shared" si="167"/>
        <v>0</v>
      </c>
      <c r="AX241" s="40">
        <f t="shared" si="167"/>
        <v>0</v>
      </c>
      <c r="AY241" s="60">
        <f t="shared" si="167"/>
        <v>0</v>
      </c>
      <c r="AZ241" s="40">
        <f t="shared" si="167"/>
        <v>0</v>
      </c>
      <c r="BA241" s="40">
        <f t="shared" si="167"/>
        <v>0</v>
      </c>
      <c r="BB241" s="40">
        <f t="shared" si="167"/>
        <v>0</v>
      </c>
      <c r="BC241" s="40">
        <f t="shared" si="167"/>
        <v>0</v>
      </c>
      <c r="BD241" s="40">
        <f t="shared" si="167"/>
        <v>0</v>
      </c>
      <c r="BE241" s="40">
        <f t="shared" si="167"/>
        <v>0</v>
      </c>
      <c r="BF241" s="40">
        <f t="shared" si="167"/>
        <v>0</v>
      </c>
      <c r="BG241" s="40">
        <f t="shared" si="167"/>
        <v>0</v>
      </c>
      <c r="BH241" s="40">
        <f t="shared" si="167"/>
        <v>0</v>
      </c>
      <c r="BI241" s="40">
        <f t="shared" si="167"/>
        <v>0</v>
      </c>
      <c r="BJ241" s="40">
        <f t="shared" si="167"/>
        <v>0</v>
      </c>
      <c r="BK241" s="40">
        <f t="shared" si="167"/>
        <v>0</v>
      </c>
      <c r="BL241" s="40">
        <f t="shared" si="167"/>
        <v>0</v>
      </c>
      <c r="BM241" s="40">
        <f t="shared" si="167"/>
        <v>0</v>
      </c>
      <c r="BN241" s="40">
        <f t="shared" si="167"/>
        <v>0</v>
      </c>
      <c r="BO241" s="40">
        <f t="shared" si="167"/>
        <v>0</v>
      </c>
      <c r="BP241" s="40">
        <f t="shared" si="167"/>
        <v>0</v>
      </c>
      <c r="BQ241" s="40">
        <f t="shared" si="167"/>
        <v>0</v>
      </c>
      <c r="BR241" s="40">
        <f t="shared" si="167"/>
        <v>0</v>
      </c>
      <c r="BS241" s="40">
        <f t="shared" si="167"/>
        <v>0</v>
      </c>
      <c r="BT241" s="40">
        <f t="shared" si="167"/>
        <v>0</v>
      </c>
      <c r="BU241" s="40">
        <f t="shared" si="167"/>
        <v>0</v>
      </c>
      <c r="BV241" s="40">
        <f t="shared" si="167"/>
        <v>0</v>
      </c>
      <c r="BW241" s="40">
        <f t="shared" si="167"/>
        <v>0</v>
      </c>
      <c r="BX241" s="40">
        <f t="shared" si="167"/>
        <v>0</v>
      </c>
      <c r="BY241" s="40">
        <f t="shared" si="167"/>
        <v>0</v>
      </c>
      <c r="BZ241" s="40">
        <f t="shared" si="167"/>
        <v>0</v>
      </c>
      <c r="CA241" s="40">
        <f t="shared" si="167"/>
        <v>0</v>
      </c>
      <c r="CB241" s="40">
        <f t="shared" si="167"/>
        <v>0</v>
      </c>
      <c r="CC241" s="40">
        <f t="shared" si="167"/>
        <v>0</v>
      </c>
      <c r="CD241" s="40">
        <f t="shared" si="167"/>
        <v>0</v>
      </c>
      <c r="CE241" s="40">
        <f t="shared" si="167"/>
        <v>0</v>
      </c>
      <c r="CF241" s="40">
        <f t="shared" si="167"/>
        <v>0</v>
      </c>
      <c r="CG241" s="40">
        <f t="shared" si="167"/>
        <v>0</v>
      </c>
      <c r="CH241" s="40">
        <f t="shared" si="167"/>
        <v>0</v>
      </c>
      <c r="CI241" s="40">
        <f t="shared" si="167"/>
        <v>0</v>
      </c>
      <c r="CJ241" s="40">
        <f t="shared" si="167"/>
        <v>0</v>
      </c>
      <c r="CK241" s="40">
        <f t="shared" si="167"/>
        <v>0</v>
      </c>
      <c r="CL241" s="40">
        <f t="shared" si="167"/>
        <v>0</v>
      </c>
      <c r="CM241" s="40">
        <f t="shared" si="167"/>
        <v>0</v>
      </c>
      <c r="CN241" s="40">
        <f t="shared" si="167"/>
        <v>0</v>
      </c>
      <c r="CO241" s="40">
        <f t="shared" si="167"/>
        <v>0</v>
      </c>
      <c r="CP241" s="40">
        <f t="shared" si="167"/>
        <v>0</v>
      </c>
      <c r="CQ241" s="40">
        <f t="shared" si="167"/>
        <v>0</v>
      </c>
      <c r="CR241" s="40">
        <f t="shared" si="167"/>
        <v>0</v>
      </c>
      <c r="CS241" s="40">
        <f t="shared" si="167"/>
        <v>0</v>
      </c>
      <c r="CT241" s="40">
        <f t="shared" si="167"/>
        <v>0</v>
      </c>
      <c r="CU241" s="40">
        <f t="shared" si="167"/>
        <v>0</v>
      </c>
      <c r="CV241" s="40">
        <f t="shared" si="167"/>
        <v>0</v>
      </c>
      <c r="CW241" s="40">
        <f t="shared" si="167"/>
        <v>0</v>
      </c>
      <c r="CX241" s="40">
        <f t="shared" si="167"/>
        <v>0</v>
      </c>
      <c r="CY241" s="40">
        <f t="shared" si="167"/>
        <v>0</v>
      </c>
      <c r="CZ241" s="40">
        <f t="shared" si="167"/>
        <v>0</v>
      </c>
      <c r="DA241" s="40">
        <f t="shared" si="167"/>
        <v>0</v>
      </c>
      <c r="DB241" s="40">
        <f t="shared" si="167"/>
        <v>0</v>
      </c>
      <c r="DC241" s="40">
        <f t="shared" si="167"/>
        <v>0</v>
      </c>
      <c r="DD241" s="40">
        <f t="shared" si="167"/>
        <v>0</v>
      </c>
      <c r="DE241" s="40">
        <f t="shared" si="167"/>
        <v>0</v>
      </c>
      <c r="DF241" s="40">
        <f t="shared" si="167"/>
        <v>0</v>
      </c>
      <c r="DG241" s="40">
        <f t="shared" si="167"/>
        <v>0</v>
      </c>
      <c r="DH241" s="40">
        <f t="shared" si="167"/>
        <v>0</v>
      </c>
      <c r="DI241" s="40">
        <f t="shared" si="167"/>
        <v>0</v>
      </c>
      <c r="DJ241" s="40">
        <f t="shared" si="167"/>
        <v>0</v>
      </c>
    </row>
    <row r="242" spans="2:114" ht="14.25" customHeight="1">
      <c r="B242" s="1"/>
      <c r="E242" s="31"/>
      <c r="F242" s="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1"/>
      <c r="DD242" s="31"/>
      <c r="DE242" s="31"/>
      <c r="DF242" s="31"/>
      <c r="DG242" s="31"/>
      <c r="DH242" s="31"/>
      <c r="DI242" s="31"/>
      <c r="DJ242" s="31"/>
    </row>
    <row r="243" spans="2:114" ht="14.25" customHeight="1">
      <c r="B243" s="43" t="str">
        <f>B19</f>
        <v>Enter name</v>
      </c>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c r="BC243" s="44"/>
      <c r="BD243" s="44"/>
      <c r="BE243" s="44"/>
      <c r="BF243" s="44"/>
      <c r="BG243" s="44"/>
      <c r="BH243" s="44"/>
      <c r="BI243" s="44"/>
      <c r="BJ243" s="44"/>
      <c r="BK243" s="44"/>
      <c r="BL243" s="44"/>
      <c r="BM243" s="44"/>
      <c r="BN243" s="44"/>
      <c r="BO243" s="44"/>
      <c r="BP243" s="44"/>
      <c r="BQ243" s="44"/>
      <c r="BR243" s="44"/>
      <c r="BS243" s="44"/>
      <c r="BT243" s="44"/>
      <c r="BU243" s="44"/>
      <c r="BV243" s="44"/>
      <c r="BW243" s="44"/>
      <c r="BX243" s="44"/>
      <c r="BY243" s="44"/>
      <c r="BZ243" s="44"/>
      <c r="CA243" s="44"/>
      <c r="CB243" s="44"/>
      <c r="CC243" s="44"/>
      <c r="CD243" s="44"/>
      <c r="CE243" s="44"/>
      <c r="CF243" s="44"/>
      <c r="CG243" s="44"/>
      <c r="CH243" s="44"/>
      <c r="CI243" s="44"/>
      <c r="CJ243" s="44"/>
      <c r="CK243" s="44"/>
      <c r="CL243" s="44"/>
      <c r="CM243" s="44"/>
      <c r="CN243" s="44"/>
      <c r="CO243" s="44"/>
      <c r="CP243" s="44"/>
      <c r="CQ243" s="44"/>
      <c r="CR243" s="44"/>
      <c r="CS243" s="44"/>
      <c r="CT243" s="44"/>
      <c r="CU243" s="44"/>
      <c r="CV243" s="44"/>
      <c r="CW243" s="44"/>
      <c r="CX243" s="44"/>
      <c r="CY243" s="44"/>
      <c r="CZ243" s="44"/>
      <c r="DA243" s="44"/>
      <c r="DB243" s="44"/>
      <c r="DC243" s="44"/>
      <c r="DD243" s="44"/>
      <c r="DE243" s="44"/>
      <c r="DF243" s="44"/>
      <c r="DG243" s="44"/>
      <c r="DH243" s="44"/>
      <c r="DI243" s="44"/>
      <c r="DJ243" s="44"/>
    </row>
    <row r="244" spans="2:114" ht="14.25" customHeight="1"/>
    <row r="245" spans="2:114" ht="14.25" customHeight="1">
      <c r="B245" s="2" t="s">
        <v>96</v>
      </c>
      <c r="E245" s="31">
        <f t="shared" ref="E245:E248" si="168">SUM(G245:DJ245)</f>
        <v>0</v>
      </c>
      <c r="G245" s="40">
        <f t="shared" ref="G245:DJ245" si="169">(G$28*$C$19)+(G$29*$D$19)+(G$30*$C$19)</f>
        <v>0</v>
      </c>
      <c r="H245" s="40">
        <f t="shared" si="169"/>
        <v>0</v>
      </c>
      <c r="I245" s="40">
        <f t="shared" si="169"/>
        <v>0</v>
      </c>
      <c r="J245" s="40">
        <f t="shared" si="169"/>
        <v>0</v>
      </c>
      <c r="K245" s="40">
        <f t="shared" si="169"/>
        <v>0</v>
      </c>
      <c r="L245" s="40">
        <f t="shared" si="169"/>
        <v>0</v>
      </c>
      <c r="M245" s="40">
        <f t="shared" si="169"/>
        <v>0</v>
      </c>
      <c r="N245" s="40">
        <f t="shared" si="169"/>
        <v>0</v>
      </c>
      <c r="O245" s="40">
        <f t="shared" si="169"/>
        <v>0</v>
      </c>
      <c r="P245" s="40">
        <f t="shared" si="169"/>
        <v>0</v>
      </c>
      <c r="Q245" s="40">
        <f t="shared" si="169"/>
        <v>0</v>
      </c>
      <c r="R245" s="40">
        <f t="shared" si="169"/>
        <v>0</v>
      </c>
      <c r="S245" s="40">
        <f t="shared" si="169"/>
        <v>0</v>
      </c>
      <c r="T245" s="40">
        <f t="shared" si="169"/>
        <v>0</v>
      </c>
      <c r="U245" s="40">
        <f t="shared" si="169"/>
        <v>0</v>
      </c>
      <c r="V245" s="40">
        <f t="shared" si="169"/>
        <v>0</v>
      </c>
      <c r="W245" s="40">
        <f t="shared" si="169"/>
        <v>0</v>
      </c>
      <c r="X245" s="40">
        <f t="shared" si="169"/>
        <v>0</v>
      </c>
      <c r="Y245" s="40">
        <f t="shared" si="169"/>
        <v>0</v>
      </c>
      <c r="Z245" s="40">
        <f t="shared" si="169"/>
        <v>0</v>
      </c>
      <c r="AA245" s="40">
        <f t="shared" si="169"/>
        <v>0</v>
      </c>
      <c r="AB245" s="40">
        <f t="shared" si="169"/>
        <v>0</v>
      </c>
      <c r="AC245" s="40">
        <f t="shared" si="169"/>
        <v>0</v>
      </c>
      <c r="AD245" s="40">
        <f t="shared" si="169"/>
        <v>0</v>
      </c>
      <c r="AE245" s="40">
        <f t="shared" si="169"/>
        <v>0</v>
      </c>
      <c r="AF245" s="40">
        <f t="shared" si="169"/>
        <v>0</v>
      </c>
      <c r="AG245" s="40">
        <f t="shared" si="169"/>
        <v>0</v>
      </c>
      <c r="AH245" s="40">
        <f t="shared" si="169"/>
        <v>0</v>
      </c>
      <c r="AI245" s="40">
        <f t="shared" si="169"/>
        <v>0</v>
      </c>
      <c r="AJ245" s="40">
        <f t="shared" si="169"/>
        <v>0</v>
      </c>
      <c r="AK245" s="40">
        <f t="shared" si="169"/>
        <v>0</v>
      </c>
      <c r="AL245" s="40">
        <f t="shared" si="169"/>
        <v>0</v>
      </c>
      <c r="AM245" s="40">
        <f t="shared" si="169"/>
        <v>0</v>
      </c>
      <c r="AN245" s="40">
        <f t="shared" si="169"/>
        <v>0</v>
      </c>
      <c r="AO245" s="40">
        <f t="shared" si="169"/>
        <v>0</v>
      </c>
      <c r="AP245" s="40">
        <f t="shared" si="169"/>
        <v>0</v>
      </c>
      <c r="AQ245" s="40">
        <f t="shared" si="169"/>
        <v>0</v>
      </c>
      <c r="AR245" s="40">
        <f t="shared" si="169"/>
        <v>0</v>
      </c>
      <c r="AS245" s="40">
        <f t="shared" si="169"/>
        <v>0</v>
      </c>
      <c r="AT245" s="40">
        <f t="shared" si="169"/>
        <v>0</v>
      </c>
      <c r="AU245" s="40">
        <f t="shared" si="169"/>
        <v>0</v>
      </c>
      <c r="AV245" s="40">
        <f t="shared" si="169"/>
        <v>0</v>
      </c>
      <c r="AW245" s="40">
        <f t="shared" si="169"/>
        <v>0</v>
      </c>
      <c r="AX245" s="40">
        <f t="shared" si="169"/>
        <v>0</v>
      </c>
      <c r="AY245" s="60">
        <f t="shared" si="169"/>
        <v>0</v>
      </c>
      <c r="AZ245" s="40">
        <f t="shared" si="169"/>
        <v>0</v>
      </c>
      <c r="BA245" s="40">
        <f t="shared" si="169"/>
        <v>0</v>
      </c>
      <c r="BB245" s="40">
        <f t="shared" si="169"/>
        <v>0</v>
      </c>
      <c r="BC245" s="40">
        <f t="shared" si="169"/>
        <v>0</v>
      </c>
      <c r="BD245" s="40">
        <f t="shared" si="169"/>
        <v>0</v>
      </c>
      <c r="BE245" s="40">
        <f t="shared" si="169"/>
        <v>0</v>
      </c>
      <c r="BF245" s="40">
        <f t="shared" si="169"/>
        <v>0</v>
      </c>
      <c r="BG245" s="40">
        <f t="shared" si="169"/>
        <v>0</v>
      </c>
      <c r="BH245" s="40">
        <f t="shared" si="169"/>
        <v>0</v>
      </c>
      <c r="BI245" s="40">
        <f t="shared" si="169"/>
        <v>0</v>
      </c>
      <c r="BJ245" s="40">
        <f t="shared" si="169"/>
        <v>0</v>
      </c>
      <c r="BK245" s="40">
        <f t="shared" si="169"/>
        <v>0</v>
      </c>
      <c r="BL245" s="40">
        <f t="shared" si="169"/>
        <v>0</v>
      </c>
      <c r="BM245" s="40">
        <f t="shared" si="169"/>
        <v>0</v>
      </c>
      <c r="BN245" s="40">
        <f t="shared" si="169"/>
        <v>0</v>
      </c>
      <c r="BO245" s="40">
        <f t="shared" si="169"/>
        <v>0</v>
      </c>
      <c r="BP245" s="40">
        <f t="shared" si="169"/>
        <v>0</v>
      </c>
      <c r="BQ245" s="40">
        <f t="shared" si="169"/>
        <v>0</v>
      </c>
      <c r="BR245" s="40">
        <f t="shared" si="169"/>
        <v>0</v>
      </c>
      <c r="BS245" s="40">
        <f t="shared" si="169"/>
        <v>0</v>
      </c>
      <c r="BT245" s="40">
        <f t="shared" si="169"/>
        <v>0</v>
      </c>
      <c r="BU245" s="40">
        <f t="shared" si="169"/>
        <v>0</v>
      </c>
      <c r="BV245" s="40">
        <f t="shared" si="169"/>
        <v>0</v>
      </c>
      <c r="BW245" s="40">
        <f t="shared" si="169"/>
        <v>0</v>
      </c>
      <c r="BX245" s="40">
        <f t="shared" si="169"/>
        <v>0</v>
      </c>
      <c r="BY245" s="40">
        <f t="shared" si="169"/>
        <v>0</v>
      </c>
      <c r="BZ245" s="40">
        <f t="shared" si="169"/>
        <v>0</v>
      </c>
      <c r="CA245" s="40">
        <f t="shared" si="169"/>
        <v>0</v>
      </c>
      <c r="CB245" s="40">
        <f t="shared" si="169"/>
        <v>0</v>
      </c>
      <c r="CC245" s="40">
        <f t="shared" si="169"/>
        <v>0</v>
      </c>
      <c r="CD245" s="40">
        <f t="shared" si="169"/>
        <v>0</v>
      </c>
      <c r="CE245" s="40">
        <f t="shared" si="169"/>
        <v>0</v>
      </c>
      <c r="CF245" s="40">
        <f t="shared" si="169"/>
        <v>0</v>
      </c>
      <c r="CG245" s="40">
        <f t="shared" si="169"/>
        <v>0</v>
      </c>
      <c r="CH245" s="40">
        <f t="shared" si="169"/>
        <v>0</v>
      </c>
      <c r="CI245" s="40">
        <f t="shared" si="169"/>
        <v>0</v>
      </c>
      <c r="CJ245" s="40">
        <f t="shared" si="169"/>
        <v>0</v>
      </c>
      <c r="CK245" s="40">
        <f t="shared" si="169"/>
        <v>0</v>
      </c>
      <c r="CL245" s="40">
        <f t="shared" si="169"/>
        <v>0</v>
      </c>
      <c r="CM245" s="40">
        <f t="shared" si="169"/>
        <v>0</v>
      </c>
      <c r="CN245" s="40">
        <f t="shared" si="169"/>
        <v>0</v>
      </c>
      <c r="CO245" s="40">
        <f t="shared" si="169"/>
        <v>0</v>
      </c>
      <c r="CP245" s="40">
        <f t="shared" si="169"/>
        <v>0</v>
      </c>
      <c r="CQ245" s="40">
        <f t="shared" si="169"/>
        <v>0</v>
      </c>
      <c r="CR245" s="40">
        <f t="shared" si="169"/>
        <v>0</v>
      </c>
      <c r="CS245" s="40">
        <f t="shared" si="169"/>
        <v>0</v>
      </c>
      <c r="CT245" s="40">
        <f t="shared" si="169"/>
        <v>0</v>
      </c>
      <c r="CU245" s="40">
        <f t="shared" si="169"/>
        <v>0</v>
      </c>
      <c r="CV245" s="40">
        <f t="shared" si="169"/>
        <v>0</v>
      </c>
      <c r="CW245" s="40">
        <f t="shared" si="169"/>
        <v>0</v>
      </c>
      <c r="CX245" s="40">
        <f t="shared" si="169"/>
        <v>0</v>
      </c>
      <c r="CY245" s="40">
        <f t="shared" si="169"/>
        <v>0</v>
      </c>
      <c r="CZ245" s="40">
        <f t="shared" si="169"/>
        <v>0</v>
      </c>
      <c r="DA245" s="40">
        <f t="shared" si="169"/>
        <v>0</v>
      </c>
      <c r="DB245" s="40">
        <f t="shared" si="169"/>
        <v>0</v>
      </c>
      <c r="DC245" s="40">
        <f t="shared" si="169"/>
        <v>0</v>
      </c>
      <c r="DD245" s="40">
        <f t="shared" si="169"/>
        <v>0</v>
      </c>
      <c r="DE245" s="40">
        <f t="shared" si="169"/>
        <v>0</v>
      </c>
      <c r="DF245" s="40">
        <f t="shared" si="169"/>
        <v>0</v>
      </c>
      <c r="DG245" s="40">
        <f t="shared" si="169"/>
        <v>0</v>
      </c>
      <c r="DH245" s="40">
        <f t="shared" si="169"/>
        <v>0</v>
      </c>
      <c r="DI245" s="40">
        <f t="shared" si="169"/>
        <v>0</v>
      </c>
      <c r="DJ245" s="40">
        <f t="shared" si="169"/>
        <v>0</v>
      </c>
    </row>
    <row r="246" spans="2:114" ht="14.25" customHeight="1">
      <c r="B246" s="2" t="s">
        <v>97</v>
      </c>
      <c r="E246" s="31">
        <f t="shared" si="168"/>
        <v>0</v>
      </c>
      <c r="G246" s="40">
        <f t="shared" ref="G246:DJ246" si="170">(G$56*$C$19)+(G$57*$D$19)+(G$58*$D$19)+(G$59*$C$19)</f>
        <v>0</v>
      </c>
      <c r="H246" s="40">
        <f t="shared" si="170"/>
        <v>0</v>
      </c>
      <c r="I246" s="40">
        <f t="shared" si="170"/>
        <v>0</v>
      </c>
      <c r="J246" s="40">
        <f t="shared" si="170"/>
        <v>0</v>
      </c>
      <c r="K246" s="40">
        <f t="shared" si="170"/>
        <v>0</v>
      </c>
      <c r="L246" s="40">
        <f t="shared" si="170"/>
        <v>0</v>
      </c>
      <c r="M246" s="40">
        <f t="shared" si="170"/>
        <v>0</v>
      </c>
      <c r="N246" s="40">
        <f t="shared" si="170"/>
        <v>0</v>
      </c>
      <c r="O246" s="40">
        <f t="shared" si="170"/>
        <v>0</v>
      </c>
      <c r="P246" s="40">
        <f t="shared" si="170"/>
        <v>0</v>
      </c>
      <c r="Q246" s="40">
        <f t="shared" si="170"/>
        <v>0</v>
      </c>
      <c r="R246" s="40">
        <f t="shared" si="170"/>
        <v>0</v>
      </c>
      <c r="S246" s="40">
        <f t="shared" si="170"/>
        <v>0</v>
      </c>
      <c r="T246" s="40">
        <f t="shared" si="170"/>
        <v>0</v>
      </c>
      <c r="U246" s="40">
        <f t="shared" si="170"/>
        <v>0</v>
      </c>
      <c r="V246" s="40">
        <f t="shared" si="170"/>
        <v>0</v>
      </c>
      <c r="W246" s="40">
        <f t="shared" si="170"/>
        <v>0</v>
      </c>
      <c r="X246" s="40">
        <f t="shared" si="170"/>
        <v>0</v>
      </c>
      <c r="Y246" s="40">
        <f t="shared" si="170"/>
        <v>0</v>
      </c>
      <c r="Z246" s="40">
        <f t="shared" si="170"/>
        <v>0</v>
      </c>
      <c r="AA246" s="40">
        <f t="shared" si="170"/>
        <v>0</v>
      </c>
      <c r="AB246" s="40">
        <f t="shared" si="170"/>
        <v>0</v>
      </c>
      <c r="AC246" s="40">
        <f t="shared" si="170"/>
        <v>0</v>
      </c>
      <c r="AD246" s="40">
        <f t="shared" si="170"/>
        <v>0</v>
      </c>
      <c r="AE246" s="40">
        <f t="shared" si="170"/>
        <v>0</v>
      </c>
      <c r="AF246" s="40">
        <f t="shared" si="170"/>
        <v>0</v>
      </c>
      <c r="AG246" s="40">
        <f t="shared" si="170"/>
        <v>0</v>
      </c>
      <c r="AH246" s="40">
        <f t="shared" si="170"/>
        <v>0</v>
      </c>
      <c r="AI246" s="40">
        <f t="shared" si="170"/>
        <v>0</v>
      </c>
      <c r="AJ246" s="40">
        <f t="shared" si="170"/>
        <v>0</v>
      </c>
      <c r="AK246" s="40">
        <f t="shared" si="170"/>
        <v>0</v>
      </c>
      <c r="AL246" s="40">
        <f t="shared" si="170"/>
        <v>0</v>
      </c>
      <c r="AM246" s="40">
        <f t="shared" si="170"/>
        <v>0</v>
      </c>
      <c r="AN246" s="40">
        <f t="shared" si="170"/>
        <v>0</v>
      </c>
      <c r="AO246" s="40">
        <f t="shared" si="170"/>
        <v>0</v>
      </c>
      <c r="AP246" s="40">
        <f t="shared" si="170"/>
        <v>0</v>
      </c>
      <c r="AQ246" s="40">
        <f t="shared" si="170"/>
        <v>0</v>
      </c>
      <c r="AR246" s="40">
        <f t="shared" si="170"/>
        <v>0</v>
      </c>
      <c r="AS246" s="40">
        <f t="shared" si="170"/>
        <v>0</v>
      </c>
      <c r="AT246" s="40">
        <f t="shared" si="170"/>
        <v>0</v>
      </c>
      <c r="AU246" s="40">
        <f t="shared" si="170"/>
        <v>0</v>
      </c>
      <c r="AV246" s="40">
        <f t="shared" si="170"/>
        <v>0</v>
      </c>
      <c r="AW246" s="40">
        <f t="shared" si="170"/>
        <v>0</v>
      </c>
      <c r="AX246" s="40">
        <f t="shared" si="170"/>
        <v>0</v>
      </c>
      <c r="AY246" s="60">
        <f t="shared" si="170"/>
        <v>0</v>
      </c>
      <c r="AZ246" s="40">
        <f t="shared" si="170"/>
        <v>0</v>
      </c>
      <c r="BA246" s="40">
        <f t="shared" si="170"/>
        <v>0</v>
      </c>
      <c r="BB246" s="40">
        <f t="shared" si="170"/>
        <v>0</v>
      </c>
      <c r="BC246" s="40">
        <f t="shared" si="170"/>
        <v>0</v>
      </c>
      <c r="BD246" s="40">
        <f t="shared" si="170"/>
        <v>0</v>
      </c>
      <c r="BE246" s="40">
        <f t="shared" si="170"/>
        <v>0</v>
      </c>
      <c r="BF246" s="40">
        <f t="shared" si="170"/>
        <v>0</v>
      </c>
      <c r="BG246" s="40">
        <f t="shared" si="170"/>
        <v>0</v>
      </c>
      <c r="BH246" s="40">
        <f t="shared" si="170"/>
        <v>0</v>
      </c>
      <c r="BI246" s="40">
        <f t="shared" si="170"/>
        <v>0</v>
      </c>
      <c r="BJ246" s="40">
        <f t="shared" si="170"/>
        <v>0</v>
      </c>
      <c r="BK246" s="40">
        <f t="shared" si="170"/>
        <v>0</v>
      </c>
      <c r="BL246" s="40">
        <f t="shared" si="170"/>
        <v>0</v>
      </c>
      <c r="BM246" s="40">
        <f t="shared" si="170"/>
        <v>0</v>
      </c>
      <c r="BN246" s="40">
        <f t="shared" si="170"/>
        <v>0</v>
      </c>
      <c r="BO246" s="40">
        <f t="shared" si="170"/>
        <v>0</v>
      </c>
      <c r="BP246" s="40">
        <f t="shared" si="170"/>
        <v>0</v>
      </c>
      <c r="BQ246" s="40">
        <f t="shared" si="170"/>
        <v>0</v>
      </c>
      <c r="BR246" s="40">
        <f t="shared" si="170"/>
        <v>0</v>
      </c>
      <c r="BS246" s="40">
        <f t="shared" si="170"/>
        <v>0</v>
      </c>
      <c r="BT246" s="40">
        <f t="shared" si="170"/>
        <v>0</v>
      </c>
      <c r="BU246" s="40">
        <f t="shared" si="170"/>
        <v>0</v>
      </c>
      <c r="BV246" s="40">
        <f t="shared" si="170"/>
        <v>0</v>
      </c>
      <c r="BW246" s="40">
        <f t="shared" si="170"/>
        <v>0</v>
      </c>
      <c r="BX246" s="40">
        <f t="shared" si="170"/>
        <v>0</v>
      </c>
      <c r="BY246" s="40">
        <f t="shared" si="170"/>
        <v>0</v>
      </c>
      <c r="BZ246" s="40">
        <f t="shared" si="170"/>
        <v>0</v>
      </c>
      <c r="CA246" s="40">
        <f t="shared" si="170"/>
        <v>0</v>
      </c>
      <c r="CB246" s="40">
        <f t="shared" si="170"/>
        <v>0</v>
      </c>
      <c r="CC246" s="40">
        <f t="shared" si="170"/>
        <v>0</v>
      </c>
      <c r="CD246" s="40">
        <f t="shared" si="170"/>
        <v>0</v>
      </c>
      <c r="CE246" s="40">
        <f t="shared" si="170"/>
        <v>0</v>
      </c>
      <c r="CF246" s="40">
        <f t="shared" si="170"/>
        <v>0</v>
      </c>
      <c r="CG246" s="40">
        <f t="shared" si="170"/>
        <v>0</v>
      </c>
      <c r="CH246" s="40">
        <f t="shared" si="170"/>
        <v>0</v>
      </c>
      <c r="CI246" s="40">
        <f t="shared" si="170"/>
        <v>0</v>
      </c>
      <c r="CJ246" s="40">
        <f t="shared" si="170"/>
        <v>0</v>
      </c>
      <c r="CK246" s="40">
        <f t="shared" si="170"/>
        <v>0</v>
      </c>
      <c r="CL246" s="40">
        <f t="shared" si="170"/>
        <v>0</v>
      </c>
      <c r="CM246" s="40">
        <f t="shared" si="170"/>
        <v>0</v>
      </c>
      <c r="CN246" s="40">
        <f t="shared" si="170"/>
        <v>0</v>
      </c>
      <c r="CO246" s="40">
        <f t="shared" si="170"/>
        <v>0</v>
      </c>
      <c r="CP246" s="40">
        <f t="shared" si="170"/>
        <v>0</v>
      </c>
      <c r="CQ246" s="40">
        <f t="shared" si="170"/>
        <v>0</v>
      </c>
      <c r="CR246" s="40">
        <f t="shared" si="170"/>
        <v>0</v>
      </c>
      <c r="CS246" s="40">
        <f t="shared" si="170"/>
        <v>0</v>
      </c>
      <c r="CT246" s="40">
        <f t="shared" si="170"/>
        <v>0</v>
      </c>
      <c r="CU246" s="40">
        <f t="shared" si="170"/>
        <v>0</v>
      </c>
      <c r="CV246" s="40">
        <f t="shared" si="170"/>
        <v>0</v>
      </c>
      <c r="CW246" s="40">
        <f t="shared" si="170"/>
        <v>0</v>
      </c>
      <c r="CX246" s="40">
        <f t="shared" si="170"/>
        <v>0</v>
      </c>
      <c r="CY246" s="40">
        <f t="shared" si="170"/>
        <v>0</v>
      </c>
      <c r="CZ246" s="40">
        <f t="shared" si="170"/>
        <v>0</v>
      </c>
      <c r="DA246" s="40">
        <f t="shared" si="170"/>
        <v>0</v>
      </c>
      <c r="DB246" s="40">
        <f t="shared" si="170"/>
        <v>0</v>
      </c>
      <c r="DC246" s="40">
        <f t="shared" si="170"/>
        <v>0</v>
      </c>
      <c r="DD246" s="40">
        <f t="shared" si="170"/>
        <v>0</v>
      </c>
      <c r="DE246" s="40">
        <f t="shared" si="170"/>
        <v>0</v>
      </c>
      <c r="DF246" s="40">
        <f t="shared" si="170"/>
        <v>0</v>
      </c>
      <c r="DG246" s="40">
        <f t="shared" si="170"/>
        <v>0</v>
      </c>
      <c r="DH246" s="40">
        <f t="shared" si="170"/>
        <v>0</v>
      </c>
      <c r="DI246" s="40">
        <f t="shared" si="170"/>
        <v>0</v>
      </c>
      <c r="DJ246" s="40">
        <f t="shared" si="170"/>
        <v>0</v>
      </c>
    </row>
    <row r="247" spans="2:114" ht="14.25" customHeight="1">
      <c r="B247" s="2" t="s">
        <v>98</v>
      </c>
      <c r="E247" s="31">
        <f t="shared" si="168"/>
        <v>0</v>
      </c>
      <c r="G247" s="40">
        <f t="shared" ref="G247:DJ247" si="171">(G$70*$C$19)+(G$71*$D$19)+(G$72*$D$19)+(G$73*$C$19)</f>
        <v>0</v>
      </c>
      <c r="H247" s="40">
        <f t="shared" si="171"/>
        <v>0</v>
      </c>
      <c r="I247" s="40">
        <f t="shared" si="171"/>
        <v>0</v>
      </c>
      <c r="J247" s="40">
        <f t="shared" si="171"/>
        <v>0</v>
      </c>
      <c r="K247" s="40">
        <f t="shared" si="171"/>
        <v>0</v>
      </c>
      <c r="L247" s="40">
        <f t="shared" si="171"/>
        <v>0</v>
      </c>
      <c r="M247" s="40">
        <f t="shared" si="171"/>
        <v>0</v>
      </c>
      <c r="N247" s="40">
        <f t="shared" si="171"/>
        <v>0</v>
      </c>
      <c r="O247" s="40">
        <f t="shared" si="171"/>
        <v>0</v>
      </c>
      <c r="P247" s="40">
        <f t="shared" si="171"/>
        <v>0</v>
      </c>
      <c r="Q247" s="40">
        <f t="shared" si="171"/>
        <v>0</v>
      </c>
      <c r="R247" s="40">
        <f t="shared" si="171"/>
        <v>0</v>
      </c>
      <c r="S247" s="40">
        <f t="shared" si="171"/>
        <v>0</v>
      </c>
      <c r="T247" s="40">
        <f t="shared" si="171"/>
        <v>0</v>
      </c>
      <c r="U247" s="40">
        <f t="shared" si="171"/>
        <v>0</v>
      </c>
      <c r="V247" s="40">
        <f t="shared" si="171"/>
        <v>0</v>
      </c>
      <c r="W247" s="40">
        <f t="shared" si="171"/>
        <v>0</v>
      </c>
      <c r="X247" s="40">
        <f t="shared" si="171"/>
        <v>0</v>
      </c>
      <c r="Y247" s="40">
        <f t="shared" si="171"/>
        <v>0</v>
      </c>
      <c r="Z247" s="40">
        <f t="shared" si="171"/>
        <v>0</v>
      </c>
      <c r="AA247" s="40">
        <f t="shared" si="171"/>
        <v>0</v>
      </c>
      <c r="AB247" s="40">
        <f t="shared" si="171"/>
        <v>0</v>
      </c>
      <c r="AC247" s="40">
        <f t="shared" si="171"/>
        <v>0</v>
      </c>
      <c r="AD247" s="40">
        <f t="shared" si="171"/>
        <v>0</v>
      </c>
      <c r="AE247" s="40">
        <f t="shared" si="171"/>
        <v>0</v>
      </c>
      <c r="AF247" s="40">
        <f t="shared" si="171"/>
        <v>0</v>
      </c>
      <c r="AG247" s="40">
        <f t="shared" si="171"/>
        <v>0</v>
      </c>
      <c r="AH247" s="40">
        <f t="shared" si="171"/>
        <v>0</v>
      </c>
      <c r="AI247" s="40">
        <f t="shared" si="171"/>
        <v>0</v>
      </c>
      <c r="AJ247" s="40">
        <f t="shared" si="171"/>
        <v>0</v>
      </c>
      <c r="AK247" s="40">
        <f t="shared" si="171"/>
        <v>0</v>
      </c>
      <c r="AL247" s="40">
        <f t="shared" si="171"/>
        <v>0</v>
      </c>
      <c r="AM247" s="40">
        <f t="shared" si="171"/>
        <v>0</v>
      </c>
      <c r="AN247" s="40">
        <f t="shared" si="171"/>
        <v>0</v>
      </c>
      <c r="AO247" s="40">
        <f t="shared" si="171"/>
        <v>0</v>
      </c>
      <c r="AP247" s="40">
        <f t="shared" si="171"/>
        <v>0</v>
      </c>
      <c r="AQ247" s="40">
        <f t="shared" si="171"/>
        <v>0</v>
      </c>
      <c r="AR247" s="40">
        <f t="shared" si="171"/>
        <v>0</v>
      </c>
      <c r="AS247" s="40">
        <f t="shared" si="171"/>
        <v>0</v>
      </c>
      <c r="AT247" s="40">
        <f t="shared" si="171"/>
        <v>0</v>
      </c>
      <c r="AU247" s="40">
        <f t="shared" si="171"/>
        <v>0</v>
      </c>
      <c r="AV247" s="40">
        <f t="shared" si="171"/>
        <v>0</v>
      </c>
      <c r="AW247" s="40">
        <f t="shared" si="171"/>
        <v>0</v>
      </c>
      <c r="AX247" s="40">
        <f t="shared" si="171"/>
        <v>0</v>
      </c>
      <c r="AY247" s="60">
        <f t="shared" si="171"/>
        <v>0</v>
      </c>
      <c r="AZ247" s="40">
        <f t="shared" si="171"/>
        <v>0</v>
      </c>
      <c r="BA247" s="40">
        <f t="shared" si="171"/>
        <v>0</v>
      </c>
      <c r="BB247" s="40">
        <f t="shared" si="171"/>
        <v>0</v>
      </c>
      <c r="BC247" s="40">
        <f t="shared" si="171"/>
        <v>0</v>
      </c>
      <c r="BD247" s="40">
        <f t="shared" si="171"/>
        <v>0</v>
      </c>
      <c r="BE247" s="40">
        <f t="shared" si="171"/>
        <v>0</v>
      </c>
      <c r="BF247" s="40">
        <f t="shared" si="171"/>
        <v>0</v>
      </c>
      <c r="BG247" s="40">
        <f t="shared" si="171"/>
        <v>0</v>
      </c>
      <c r="BH247" s="40">
        <f t="shared" si="171"/>
        <v>0</v>
      </c>
      <c r="BI247" s="40">
        <f t="shared" si="171"/>
        <v>0</v>
      </c>
      <c r="BJ247" s="40">
        <f t="shared" si="171"/>
        <v>0</v>
      </c>
      <c r="BK247" s="40">
        <f t="shared" si="171"/>
        <v>0</v>
      </c>
      <c r="BL247" s="40">
        <f t="shared" si="171"/>
        <v>0</v>
      </c>
      <c r="BM247" s="40">
        <f t="shared" si="171"/>
        <v>0</v>
      </c>
      <c r="BN247" s="40">
        <f t="shared" si="171"/>
        <v>0</v>
      </c>
      <c r="BO247" s="40">
        <f t="shared" si="171"/>
        <v>0</v>
      </c>
      <c r="BP247" s="40">
        <f t="shared" si="171"/>
        <v>0</v>
      </c>
      <c r="BQ247" s="40">
        <f t="shared" si="171"/>
        <v>0</v>
      </c>
      <c r="BR247" s="40">
        <f t="shared" si="171"/>
        <v>0</v>
      </c>
      <c r="BS247" s="40">
        <f t="shared" si="171"/>
        <v>0</v>
      </c>
      <c r="BT247" s="40">
        <f t="shared" si="171"/>
        <v>0</v>
      </c>
      <c r="BU247" s="40">
        <f t="shared" si="171"/>
        <v>0</v>
      </c>
      <c r="BV247" s="40">
        <f t="shared" si="171"/>
        <v>0</v>
      </c>
      <c r="BW247" s="40">
        <f t="shared" si="171"/>
        <v>0</v>
      </c>
      <c r="BX247" s="40">
        <f t="shared" si="171"/>
        <v>0</v>
      </c>
      <c r="BY247" s="40">
        <f t="shared" si="171"/>
        <v>0</v>
      </c>
      <c r="BZ247" s="40">
        <f t="shared" si="171"/>
        <v>0</v>
      </c>
      <c r="CA247" s="40">
        <f t="shared" si="171"/>
        <v>0</v>
      </c>
      <c r="CB247" s="40">
        <f t="shared" si="171"/>
        <v>0</v>
      </c>
      <c r="CC247" s="40">
        <f t="shared" si="171"/>
        <v>0</v>
      </c>
      <c r="CD247" s="40">
        <f t="shared" si="171"/>
        <v>0</v>
      </c>
      <c r="CE247" s="40">
        <f t="shared" si="171"/>
        <v>0</v>
      </c>
      <c r="CF247" s="40">
        <f t="shared" si="171"/>
        <v>0</v>
      </c>
      <c r="CG247" s="40">
        <f t="shared" si="171"/>
        <v>0</v>
      </c>
      <c r="CH247" s="40">
        <f t="shared" si="171"/>
        <v>0</v>
      </c>
      <c r="CI247" s="40">
        <f t="shared" si="171"/>
        <v>0</v>
      </c>
      <c r="CJ247" s="40">
        <f t="shared" si="171"/>
        <v>0</v>
      </c>
      <c r="CK247" s="40">
        <f t="shared" si="171"/>
        <v>0</v>
      </c>
      <c r="CL247" s="40">
        <f t="shared" si="171"/>
        <v>0</v>
      </c>
      <c r="CM247" s="40">
        <f t="shared" si="171"/>
        <v>0</v>
      </c>
      <c r="CN247" s="40">
        <f t="shared" si="171"/>
        <v>0</v>
      </c>
      <c r="CO247" s="40">
        <f t="shared" si="171"/>
        <v>0</v>
      </c>
      <c r="CP247" s="40">
        <f t="shared" si="171"/>
        <v>0</v>
      </c>
      <c r="CQ247" s="40">
        <f t="shared" si="171"/>
        <v>0</v>
      </c>
      <c r="CR247" s="40">
        <f t="shared" si="171"/>
        <v>0</v>
      </c>
      <c r="CS247" s="40">
        <f t="shared" si="171"/>
        <v>0</v>
      </c>
      <c r="CT247" s="40">
        <f t="shared" si="171"/>
        <v>0</v>
      </c>
      <c r="CU247" s="40">
        <f t="shared" si="171"/>
        <v>0</v>
      </c>
      <c r="CV247" s="40">
        <f t="shared" si="171"/>
        <v>0</v>
      </c>
      <c r="CW247" s="40">
        <f t="shared" si="171"/>
        <v>0</v>
      </c>
      <c r="CX247" s="40">
        <f t="shared" si="171"/>
        <v>0</v>
      </c>
      <c r="CY247" s="40">
        <f t="shared" si="171"/>
        <v>0</v>
      </c>
      <c r="CZ247" s="40">
        <f t="shared" si="171"/>
        <v>0</v>
      </c>
      <c r="DA247" s="40">
        <f t="shared" si="171"/>
        <v>0</v>
      </c>
      <c r="DB247" s="40">
        <f t="shared" si="171"/>
        <v>0</v>
      </c>
      <c r="DC247" s="40">
        <f t="shared" si="171"/>
        <v>0</v>
      </c>
      <c r="DD247" s="40">
        <f t="shared" si="171"/>
        <v>0</v>
      </c>
      <c r="DE247" s="40">
        <f t="shared" si="171"/>
        <v>0</v>
      </c>
      <c r="DF247" s="40">
        <f t="shared" si="171"/>
        <v>0</v>
      </c>
      <c r="DG247" s="40">
        <f t="shared" si="171"/>
        <v>0</v>
      </c>
      <c r="DH247" s="40">
        <f t="shared" si="171"/>
        <v>0</v>
      </c>
      <c r="DI247" s="40">
        <f t="shared" si="171"/>
        <v>0</v>
      </c>
      <c r="DJ247" s="40">
        <f t="shared" si="171"/>
        <v>0</v>
      </c>
    </row>
    <row r="248" spans="2:114" ht="14.25" customHeight="1">
      <c r="B248" s="2" t="s">
        <v>88</v>
      </c>
      <c r="E248" s="31">
        <f t="shared" si="168"/>
        <v>0</v>
      </c>
      <c r="G248" s="40">
        <f t="shared" ref="G248:DJ248" si="172">G47</f>
        <v>0</v>
      </c>
      <c r="H248" s="40">
        <f t="shared" si="172"/>
        <v>0</v>
      </c>
      <c r="I248" s="40">
        <f t="shared" si="172"/>
        <v>0</v>
      </c>
      <c r="J248" s="40">
        <f t="shared" si="172"/>
        <v>0</v>
      </c>
      <c r="K248" s="40">
        <f t="shared" si="172"/>
        <v>0</v>
      </c>
      <c r="L248" s="40">
        <f t="shared" si="172"/>
        <v>0</v>
      </c>
      <c r="M248" s="40">
        <f t="shared" si="172"/>
        <v>0</v>
      </c>
      <c r="N248" s="40">
        <f t="shared" si="172"/>
        <v>0</v>
      </c>
      <c r="O248" s="40">
        <f t="shared" si="172"/>
        <v>0</v>
      </c>
      <c r="P248" s="40">
        <f t="shared" si="172"/>
        <v>0</v>
      </c>
      <c r="Q248" s="40">
        <f t="shared" si="172"/>
        <v>0</v>
      </c>
      <c r="R248" s="40">
        <f t="shared" si="172"/>
        <v>0</v>
      </c>
      <c r="S248" s="40">
        <f t="shared" si="172"/>
        <v>0</v>
      </c>
      <c r="T248" s="40">
        <f t="shared" si="172"/>
        <v>0</v>
      </c>
      <c r="U248" s="40">
        <f t="shared" si="172"/>
        <v>0</v>
      </c>
      <c r="V248" s="40">
        <f t="shared" si="172"/>
        <v>0</v>
      </c>
      <c r="W248" s="40">
        <f t="shared" si="172"/>
        <v>0</v>
      </c>
      <c r="X248" s="40">
        <f t="shared" si="172"/>
        <v>0</v>
      </c>
      <c r="Y248" s="40">
        <f t="shared" si="172"/>
        <v>0</v>
      </c>
      <c r="Z248" s="40">
        <f t="shared" si="172"/>
        <v>0</v>
      </c>
      <c r="AA248" s="40">
        <f t="shared" si="172"/>
        <v>0</v>
      </c>
      <c r="AB248" s="40">
        <f t="shared" si="172"/>
        <v>0</v>
      </c>
      <c r="AC248" s="40">
        <f t="shared" si="172"/>
        <v>0</v>
      </c>
      <c r="AD248" s="40">
        <f t="shared" si="172"/>
        <v>0</v>
      </c>
      <c r="AE248" s="40">
        <f t="shared" si="172"/>
        <v>0</v>
      </c>
      <c r="AF248" s="40">
        <f t="shared" si="172"/>
        <v>0</v>
      </c>
      <c r="AG248" s="40">
        <f t="shared" si="172"/>
        <v>0</v>
      </c>
      <c r="AH248" s="40">
        <f t="shared" si="172"/>
        <v>0</v>
      </c>
      <c r="AI248" s="40">
        <f t="shared" si="172"/>
        <v>0</v>
      </c>
      <c r="AJ248" s="40">
        <f t="shared" si="172"/>
        <v>0</v>
      </c>
      <c r="AK248" s="40">
        <f t="shared" si="172"/>
        <v>0</v>
      </c>
      <c r="AL248" s="40">
        <f t="shared" si="172"/>
        <v>0</v>
      </c>
      <c r="AM248" s="40">
        <f t="shared" si="172"/>
        <v>0</v>
      </c>
      <c r="AN248" s="40">
        <f t="shared" si="172"/>
        <v>0</v>
      </c>
      <c r="AO248" s="40">
        <f t="shared" si="172"/>
        <v>0</v>
      </c>
      <c r="AP248" s="40">
        <f t="shared" si="172"/>
        <v>0</v>
      </c>
      <c r="AQ248" s="40">
        <f t="shared" si="172"/>
        <v>0</v>
      </c>
      <c r="AR248" s="40">
        <f t="shared" si="172"/>
        <v>0</v>
      </c>
      <c r="AS248" s="40">
        <f t="shared" si="172"/>
        <v>0</v>
      </c>
      <c r="AT248" s="40">
        <f t="shared" si="172"/>
        <v>0</v>
      </c>
      <c r="AU248" s="40">
        <f t="shared" si="172"/>
        <v>0</v>
      </c>
      <c r="AV248" s="40">
        <f t="shared" si="172"/>
        <v>0</v>
      </c>
      <c r="AW248" s="40">
        <f t="shared" si="172"/>
        <v>0</v>
      </c>
      <c r="AX248" s="40">
        <f t="shared" si="172"/>
        <v>0</v>
      </c>
      <c r="AY248" s="60">
        <f t="shared" si="172"/>
        <v>0</v>
      </c>
      <c r="AZ248" s="40">
        <f t="shared" si="172"/>
        <v>0</v>
      </c>
      <c r="BA248" s="40">
        <f t="shared" si="172"/>
        <v>0</v>
      </c>
      <c r="BB248" s="40">
        <f t="shared" si="172"/>
        <v>0</v>
      </c>
      <c r="BC248" s="40">
        <f t="shared" si="172"/>
        <v>0</v>
      </c>
      <c r="BD248" s="40">
        <f t="shared" si="172"/>
        <v>0</v>
      </c>
      <c r="BE248" s="40">
        <f t="shared" si="172"/>
        <v>0</v>
      </c>
      <c r="BF248" s="40">
        <f t="shared" si="172"/>
        <v>0</v>
      </c>
      <c r="BG248" s="40">
        <f t="shared" si="172"/>
        <v>0</v>
      </c>
      <c r="BH248" s="40">
        <f t="shared" si="172"/>
        <v>0</v>
      </c>
      <c r="BI248" s="40">
        <f t="shared" si="172"/>
        <v>0</v>
      </c>
      <c r="BJ248" s="40">
        <f t="shared" si="172"/>
        <v>0</v>
      </c>
      <c r="BK248" s="40">
        <f t="shared" si="172"/>
        <v>0</v>
      </c>
      <c r="BL248" s="40">
        <f t="shared" si="172"/>
        <v>0</v>
      </c>
      <c r="BM248" s="40">
        <f t="shared" si="172"/>
        <v>0</v>
      </c>
      <c r="BN248" s="40">
        <f t="shared" si="172"/>
        <v>0</v>
      </c>
      <c r="BO248" s="40">
        <f t="shared" si="172"/>
        <v>0</v>
      </c>
      <c r="BP248" s="40">
        <f t="shared" si="172"/>
        <v>0</v>
      </c>
      <c r="BQ248" s="40">
        <f t="shared" si="172"/>
        <v>0</v>
      </c>
      <c r="BR248" s="40">
        <f t="shared" si="172"/>
        <v>0</v>
      </c>
      <c r="BS248" s="40">
        <f t="shared" si="172"/>
        <v>0</v>
      </c>
      <c r="BT248" s="40">
        <f t="shared" si="172"/>
        <v>0</v>
      </c>
      <c r="BU248" s="40">
        <f t="shared" si="172"/>
        <v>0</v>
      </c>
      <c r="BV248" s="40">
        <f t="shared" si="172"/>
        <v>0</v>
      </c>
      <c r="BW248" s="40">
        <f t="shared" si="172"/>
        <v>0</v>
      </c>
      <c r="BX248" s="40">
        <f t="shared" si="172"/>
        <v>0</v>
      </c>
      <c r="BY248" s="40">
        <f t="shared" si="172"/>
        <v>0</v>
      </c>
      <c r="BZ248" s="40">
        <f t="shared" si="172"/>
        <v>0</v>
      </c>
      <c r="CA248" s="40">
        <f t="shared" si="172"/>
        <v>0</v>
      </c>
      <c r="CB248" s="40">
        <f t="shared" si="172"/>
        <v>0</v>
      </c>
      <c r="CC248" s="40">
        <f t="shared" si="172"/>
        <v>0</v>
      </c>
      <c r="CD248" s="40">
        <f t="shared" si="172"/>
        <v>0</v>
      </c>
      <c r="CE248" s="40">
        <f t="shared" si="172"/>
        <v>0</v>
      </c>
      <c r="CF248" s="40">
        <f t="shared" si="172"/>
        <v>0</v>
      </c>
      <c r="CG248" s="40">
        <f t="shared" si="172"/>
        <v>0</v>
      </c>
      <c r="CH248" s="40">
        <f t="shared" si="172"/>
        <v>0</v>
      </c>
      <c r="CI248" s="40">
        <f t="shared" si="172"/>
        <v>0</v>
      </c>
      <c r="CJ248" s="40">
        <f t="shared" si="172"/>
        <v>0</v>
      </c>
      <c r="CK248" s="40">
        <f t="shared" si="172"/>
        <v>0</v>
      </c>
      <c r="CL248" s="40">
        <f t="shared" si="172"/>
        <v>0</v>
      </c>
      <c r="CM248" s="40">
        <f t="shared" si="172"/>
        <v>0</v>
      </c>
      <c r="CN248" s="40">
        <f t="shared" si="172"/>
        <v>0</v>
      </c>
      <c r="CO248" s="40">
        <f t="shared" si="172"/>
        <v>0</v>
      </c>
      <c r="CP248" s="40">
        <f t="shared" si="172"/>
        <v>0</v>
      </c>
      <c r="CQ248" s="40">
        <f t="shared" si="172"/>
        <v>0</v>
      </c>
      <c r="CR248" s="40">
        <f t="shared" si="172"/>
        <v>0</v>
      </c>
      <c r="CS248" s="40">
        <f t="shared" si="172"/>
        <v>0</v>
      </c>
      <c r="CT248" s="40">
        <f t="shared" si="172"/>
        <v>0</v>
      </c>
      <c r="CU248" s="40">
        <f t="shared" si="172"/>
        <v>0</v>
      </c>
      <c r="CV248" s="40">
        <f t="shared" si="172"/>
        <v>0</v>
      </c>
      <c r="CW248" s="40">
        <f t="shared" si="172"/>
        <v>0</v>
      </c>
      <c r="CX248" s="40">
        <f t="shared" si="172"/>
        <v>0</v>
      </c>
      <c r="CY248" s="40">
        <f t="shared" si="172"/>
        <v>0</v>
      </c>
      <c r="CZ248" s="40">
        <f t="shared" si="172"/>
        <v>0</v>
      </c>
      <c r="DA248" s="40">
        <f t="shared" si="172"/>
        <v>0</v>
      </c>
      <c r="DB248" s="40">
        <f t="shared" si="172"/>
        <v>0</v>
      </c>
      <c r="DC248" s="40">
        <f t="shared" si="172"/>
        <v>0</v>
      </c>
      <c r="DD248" s="40">
        <f t="shared" si="172"/>
        <v>0</v>
      </c>
      <c r="DE248" s="40">
        <f t="shared" si="172"/>
        <v>0</v>
      </c>
      <c r="DF248" s="40">
        <f t="shared" si="172"/>
        <v>0</v>
      </c>
      <c r="DG248" s="40">
        <f t="shared" si="172"/>
        <v>0</v>
      </c>
      <c r="DH248" s="40">
        <f t="shared" si="172"/>
        <v>0</v>
      </c>
      <c r="DI248" s="40">
        <f t="shared" si="172"/>
        <v>0</v>
      </c>
      <c r="DJ248" s="40">
        <f t="shared" si="172"/>
        <v>0</v>
      </c>
    </row>
    <row r="249" spans="2:114" ht="14.25" customHeight="1">
      <c r="E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c r="CH249" s="29"/>
      <c r="CI249" s="29"/>
      <c r="CJ249" s="29"/>
      <c r="CK249" s="29"/>
      <c r="CL249" s="29"/>
      <c r="CM249" s="29"/>
      <c r="CN249" s="29"/>
      <c r="CO249" s="29"/>
      <c r="CP249" s="29"/>
      <c r="CQ249" s="29"/>
      <c r="CR249" s="29"/>
      <c r="CS249" s="29"/>
      <c r="CT249" s="29"/>
      <c r="CU249" s="29"/>
      <c r="CV249" s="29"/>
      <c r="CW249" s="29"/>
      <c r="CX249" s="29"/>
      <c r="CY249" s="29"/>
      <c r="CZ249" s="29"/>
      <c r="DA249" s="29"/>
      <c r="DB249" s="29"/>
      <c r="DC249" s="29"/>
      <c r="DD249" s="29"/>
      <c r="DE249" s="29"/>
      <c r="DF249" s="29"/>
      <c r="DG249" s="29"/>
      <c r="DH249" s="29"/>
      <c r="DI249" s="29"/>
      <c r="DJ249" s="29"/>
    </row>
    <row r="250" spans="2:114" ht="14.25" customHeight="1">
      <c r="B250" s="1" t="s">
        <v>89</v>
      </c>
      <c r="E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c r="CH250" s="29"/>
      <c r="CI250" s="29"/>
      <c r="CJ250" s="29"/>
      <c r="CK250" s="29"/>
      <c r="CL250" s="29"/>
      <c r="CM250" s="29"/>
      <c r="CN250" s="29"/>
      <c r="CO250" s="29"/>
      <c r="CP250" s="29"/>
      <c r="CQ250" s="29"/>
      <c r="CR250" s="29"/>
      <c r="CS250" s="29"/>
      <c r="CT250" s="29"/>
      <c r="CU250" s="29"/>
      <c r="CV250" s="29"/>
      <c r="CW250" s="29"/>
      <c r="CX250" s="29"/>
      <c r="CY250" s="29"/>
      <c r="CZ250" s="29"/>
      <c r="DA250" s="29"/>
      <c r="DB250" s="29"/>
      <c r="DC250" s="29"/>
      <c r="DD250" s="29"/>
      <c r="DE250" s="29"/>
      <c r="DF250" s="29"/>
      <c r="DG250" s="29"/>
      <c r="DH250" s="29"/>
      <c r="DI250" s="29"/>
      <c r="DJ250" s="29"/>
    </row>
    <row r="251" spans="2:114" ht="14.25" customHeight="1">
      <c r="E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c r="CH251" s="29"/>
      <c r="CI251" s="29"/>
      <c r="CJ251" s="29"/>
      <c r="CK251" s="29"/>
      <c r="CL251" s="29"/>
      <c r="CM251" s="29"/>
      <c r="CN251" s="29"/>
      <c r="CO251" s="29"/>
      <c r="CP251" s="29"/>
      <c r="CQ251" s="29"/>
      <c r="CR251" s="29"/>
      <c r="CS251" s="29"/>
      <c r="CT251" s="29"/>
      <c r="CU251" s="29"/>
      <c r="CV251" s="29"/>
      <c r="CW251" s="29"/>
      <c r="CX251" s="29"/>
      <c r="CY251" s="29"/>
      <c r="CZ251" s="29"/>
      <c r="DA251" s="29"/>
      <c r="DB251" s="29"/>
      <c r="DC251" s="29"/>
      <c r="DD251" s="29"/>
      <c r="DE251" s="29"/>
      <c r="DF251" s="29"/>
      <c r="DG251" s="29"/>
      <c r="DH251" s="29"/>
      <c r="DI251" s="29"/>
      <c r="DJ251" s="29"/>
    </row>
    <row r="252" spans="2:114" ht="14.25" customHeight="1">
      <c r="B252" s="2" t="s">
        <v>99</v>
      </c>
      <c r="E252" s="29">
        <f t="shared" ref="E252:E254" si="173">SUM(G252:DJ252)</f>
        <v>0</v>
      </c>
      <c r="F252" s="1"/>
      <c r="G252" s="40">
        <f t="shared" ref="G252:DJ252" si="174">SUM(G246:G247)</f>
        <v>0</v>
      </c>
      <c r="H252" s="40">
        <f t="shared" si="174"/>
        <v>0</v>
      </c>
      <c r="I252" s="40">
        <f t="shared" si="174"/>
        <v>0</v>
      </c>
      <c r="J252" s="40">
        <f t="shared" si="174"/>
        <v>0</v>
      </c>
      <c r="K252" s="40">
        <f t="shared" si="174"/>
        <v>0</v>
      </c>
      <c r="L252" s="40">
        <f t="shared" si="174"/>
        <v>0</v>
      </c>
      <c r="M252" s="40">
        <f t="shared" si="174"/>
        <v>0</v>
      </c>
      <c r="N252" s="40">
        <f t="shared" si="174"/>
        <v>0</v>
      </c>
      <c r="O252" s="40">
        <f t="shared" si="174"/>
        <v>0</v>
      </c>
      <c r="P252" s="40">
        <f t="shared" si="174"/>
        <v>0</v>
      </c>
      <c r="Q252" s="40">
        <f t="shared" si="174"/>
        <v>0</v>
      </c>
      <c r="R252" s="40">
        <f t="shared" si="174"/>
        <v>0</v>
      </c>
      <c r="S252" s="40">
        <f t="shared" si="174"/>
        <v>0</v>
      </c>
      <c r="T252" s="40">
        <f t="shared" si="174"/>
        <v>0</v>
      </c>
      <c r="U252" s="40">
        <f t="shared" si="174"/>
        <v>0</v>
      </c>
      <c r="V252" s="40">
        <f t="shared" si="174"/>
        <v>0</v>
      </c>
      <c r="W252" s="40">
        <f t="shared" si="174"/>
        <v>0</v>
      </c>
      <c r="X252" s="40">
        <f t="shared" si="174"/>
        <v>0</v>
      </c>
      <c r="Y252" s="40">
        <f t="shared" si="174"/>
        <v>0</v>
      </c>
      <c r="Z252" s="40">
        <f t="shared" si="174"/>
        <v>0</v>
      </c>
      <c r="AA252" s="40">
        <f t="shared" si="174"/>
        <v>0</v>
      </c>
      <c r="AB252" s="40">
        <f t="shared" si="174"/>
        <v>0</v>
      </c>
      <c r="AC252" s="40">
        <f t="shared" si="174"/>
        <v>0</v>
      </c>
      <c r="AD252" s="40">
        <f t="shared" si="174"/>
        <v>0</v>
      </c>
      <c r="AE252" s="40">
        <f t="shared" si="174"/>
        <v>0</v>
      </c>
      <c r="AF252" s="40">
        <f t="shared" si="174"/>
        <v>0</v>
      </c>
      <c r="AG252" s="40">
        <f t="shared" si="174"/>
        <v>0</v>
      </c>
      <c r="AH252" s="40">
        <f t="shared" si="174"/>
        <v>0</v>
      </c>
      <c r="AI252" s="40">
        <f t="shared" si="174"/>
        <v>0</v>
      </c>
      <c r="AJ252" s="40">
        <f t="shared" si="174"/>
        <v>0</v>
      </c>
      <c r="AK252" s="40">
        <f t="shared" si="174"/>
        <v>0</v>
      </c>
      <c r="AL252" s="40">
        <f t="shared" si="174"/>
        <v>0</v>
      </c>
      <c r="AM252" s="40">
        <f t="shared" si="174"/>
        <v>0</v>
      </c>
      <c r="AN252" s="40">
        <f t="shared" si="174"/>
        <v>0</v>
      </c>
      <c r="AO252" s="40">
        <f t="shared" si="174"/>
        <v>0</v>
      </c>
      <c r="AP252" s="40">
        <f t="shared" si="174"/>
        <v>0</v>
      </c>
      <c r="AQ252" s="40">
        <f t="shared" si="174"/>
        <v>0</v>
      </c>
      <c r="AR252" s="40">
        <f t="shared" si="174"/>
        <v>0</v>
      </c>
      <c r="AS252" s="40">
        <f t="shared" si="174"/>
        <v>0</v>
      </c>
      <c r="AT252" s="40">
        <f t="shared" si="174"/>
        <v>0</v>
      </c>
      <c r="AU252" s="40">
        <f t="shared" si="174"/>
        <v>0</v>
      </c>
      <c r="AV252" s="40">
        <f t="shared" si="174"/>
        <v>0</v>
      </c>
      <c r="AW252" s="40">
        <f t="shared" si="174"/>
        <v>0</v>
      </c>
      <c r="AX252" s="40">
        <f t="shared" si="174"/>
        <v>0</v>
      </c>
      <c r="AY252" s="60">
        <f t="shared" si="174"/>
        <v>0</v>
      </c>
      <c r="AZ252" s="40">
        <f t="shared" si="174"/>
        <v>0</v>
      </c>
      <c r="BA252" s="40">
        <f t="shared" si="174"/>
        <v>0</v>
      </c>
      <c r="BB252" s="40">
        <f t="shared" si="174"/>
        <v>0</v>
      </c>
      <c r="BC252" s="40">
        <f t="shared" si="174"/>
        <v>0</v>
      </c>
      <c r="BD252" s="40">
        <f t="shared" si="174"/>
        <v>0</v>
      </c>
      <c r="BE252" s="40">
        <f t="shared" si="174"/>
        <v>0</v>
      </c>
      <c r="BF252" s="40">
        <f t="shared" si="174"/>
        <v>0</v>
      </c>
      <c r="BG252" s="40">
        <f t="shared" si="174"/>
        <v>0</v>
      </c>
      <c r="BH252" s="40">
        <f t="shared" si="174"/>
        <v>0</v>
      </c>
      <c r="BI252" s="40">
        <f t="shared" si="174"/>
        <v>0</v>
      </c>
      <c r="BJ252" s="40">
        <f t="shared" si="174"/>
        <v>0</v>
      </c>
      <c r="BK252" s="40">
        <f t="shared" si="174"/>
        <v>0</v>
      </c>
      <c r="BL252" s="40">
        <f t="shared" si="174"/>
        <v>0</v>
      </c>
      <c r="BM252" s="40">
        <f t="shared" si="174"/>
        <v>0</v>
      </c>
      <c r="BN252" s="40">
        <f t="shared" si="174"/>
        <v>0</v>
      </c>
      <c r="BO252" s="40">
        <f t="shared" si="174"/>
        <v>0</v>
      </c>
      <c r="BP252" s="40">
        <f t="shared" si="174"/>
        <v>0</v>
      </c>
      <c r="BQ252" s="40">
        <f t="shared" si="174"/>
        <v>0</v>
      </c>
      <c r="BR252" s="40">
        <f t="shared" si="174"/>
        <v>0</v>
      </c>
      <c r="BS252" s="40">
        <f t="shared" si="174"/>
        <v>0</v>
      </c>
      <c r="BT252" s="40">
        <f t="shared" si="174"/>
        <v>0</v>
      </c>
      <c r="BU252" s="40">
        <f t="shared" si="174"/>
        <v>0</v>
      </c>
      <c r="BV252" s="40">
        <f t="shared" si="174"/>
        <v>0</v>
      </c>
      <c r="BW252" s="40">
        <f t="shared" si="174"/>
        <v>0</v>
      </c>
      <c r="BX252" s="40">
        <f t="shared" si="174"/>
        <v>0</v>
      </c>
      <c r="BY252" s="40">
        <f t="shared" si="174"/>
        <v>0</v>
      </c>
      <c r="BZ252" s="40">
        <f t="shared" si="174"/>
        <v>0</v>
      </c>
      <c r="CA252" s="40">
        <f t="shared" si="174"/>
        <v>0</v>
      </c>
      <c r="CB252" s="40">
        <f t="shared" si="174"/>
        <v>0</v>
      </c>
      <c r="CC252" s="40">
        <f t="shared" si="174"/>
        <v>0</v>
      </c>
      <c r="CD252" s="40">
        <f t="shared" si="174"/>
        <v>0</v>
      </c>
      <c r="CE252" s="40">
        <f t="shared" si="174"/>
        <v>0</v>
      </c>
      <c r="CF252" s="40">
        <f t="shared" si="174"/>
        <v>0</v>
      </c>
      <c r="CG252" s="40">
        <f t="shared" si="174"/>
        <v>0</v>
      </c>
      <c r="CH252" s="40">
        <f t="shared" si="174"/>
        <v>0</v>
      </c>
      <c r="CI252" s="40">
        <f t="shared" si="174"/>
        <v>0</v>
      </c>
      <c r="CJ252" s="40">
        <f t="shared" si="174"/>
        <v>0</v>
      </c>
      <c r="CK252" s="40">
        <f t="shared" si="174"/>
        <v>0</v>
      </c>
      <c r="CL252" s="40">
        <f t="shared" si="174"/>
        <v>0</v>
      </c>
      <c r="CM252" s="40">
        <f t="shared" si="174"/>
        <v>0</v>
      </c>
      <c r="CN252" s="40">
        <f t="shared" si="174"/>
        <v>0</v>
      </c>
      <c r="CO252" s="40">
        <f t="shared" si="174"/>
        <v>0</v>
      </c>
      <c r="CP252" s="40">
        <f t="shared" si="174"/>
        <v>0</v>
      </c>
      <c r="CQ252" s="40">
        <f t="shared" si="174"/>
        <v>0</v>
      </c>
      <c r="CR252" s="40">
        <f t="shared" si="174"/>
        <v>0</v>
      </c>
      <c r="CS252" s="40">
        <f t="shared" si="174"/>
        <v>0</v>
      </c>
      <c r="CT252" s="40">
        <f t="shared" si="174"/>
        <v>0</v>
      </c>
      <c r="CU252" s="40">
        <f t="shared" si="174"/>
        <v>0</v>
      </c>
      <c r="CV252" s="40">
        <f t="shared" si="174"/>
        <v>0</v>
      </c>
      <c r="CW252" s="40">
        <f t="shared" si="174"/>
        <v>0</v>
      </c>
      <c r="CX252" s="40">
        <f t="shared" si="174"/>
        <v>0</v>
      </c>
      <c r="CY252" s="40">
        <f t="shared" si="174"/>
        <v>0</v>
      </c>
      <c r="CZ252" s="40">
        <f t="shared" si="174"/>
        <v>0</v>
      </c>
      <c r="DA252" s="40">
        <f t="shared" si="174"/>
        <v>0</v>
      </c>
      <c r="DB252" s="40">
        <f t="shared" si="174"/>
        <v>0</v>
      </c>
      <c r="DC252" s="40">
        <f t="shared" si="174"/>
        <v>0</v>
      </c>
      <c r="DD252" s="40">
        <f t="shared" si="174"/>
        <v>0</v>
      </c>
      <c r="DE252" s="40">
        <f t="shared" si="174"/>
        <v>0</v>
      </c>
      <c r="DF252" s="40">
        <f t="shared" si="174"/>
        <v>0</v>
      </c>
      <c r="DG252" s="40">
        <f t="shared" si="174"/>
        <v>0</v>
      </c>
      <c r="DH252" s="40">
        <f t="shared" si="174"/>
        <v>0</v>
      </c>
      <c r="DI252" s="40">
        <f t="shared" si="174"/>
        <v>0</v>
      </c>
      <c r="DJ252" s="40">
        <f t="shared" si="174"/>
        <v>0</v>
      </c>
    </row>
    <row r="253" spans="2:114" ht="14.25" customHeight="1">
      <c r="B253" s="2" t="s">
        <v>100</v>
      </c>
      <c r="E253" s="31">
        <f t="shared" si="173"/>
        <v>0</v>
      </c>
      <c r="F253" s="1"/>
      <c r="G253" s="32">
        <f t="shared" ref="G253:DJ253" si="175">SUM(G245,G252)</f>
        <v>0</v>
      </c>
      <c r="H253" s="32">
        <f t="shared" si="175"/>
        <v>0</v>
      </c>
      <c r="I253" s="32">
        <f t="shared" si="175"/>
        <v>0</v>
      </c>
      <c r="J253" s="32">
        <f t="shared" si="175"/>
        <v>0</v>
      </c>
      <c r="K253" s="32">
        <f t="shared" si="175"/>
        <v>0</v>
      </c>
      <c r="L253" s="32">
        <f t="shared" si="175"/>
        <v>0</v>
      </c>
      <c r="M253" s="32">
        <f t="shared" si="175"/>
        <v>0</v>
      </c>
      <c r="N253" s="32">
        <f t="shared" si="175"/>
        <v>0</v>
      </c>
      <c r="O253" s="32">
        <f t="shared" si="175"/>
        <v>0</v>
      </c>
      <c r="P253" s="32">
        <f t="shared" si="175"/>
        <v>0</v>
      </c>
      <c r="Q253" s="32">
        <f t="shared" si="175"/>
        <v>0</v>
      </c>
      <c r="R253" s="32">
        <f t="shared" si="175"/>
        <v>0</v>
      </c>
      <c r="S253" s="32">
        <f t="shared" si="175"/>
        <v>0</v>
      </c>
      <c r="T253" s="32">
        <f t="shared" si="175"/>
        <v>0</v>
      </c>
      <c r="U253" s="32">
        <f t="shared" si="175"/>
        <v>0</v>
      </c>
      <c r="V253" s="32">
        <f t="shared" si="175"/>
        <v>0</v>
      </c>
      <c r="W253" s="32">
        <f t="shared" si="175"/>
        <v>0</v>
      </c>
      <c r="X253" s="32">
        <f t="shared" si="175"/>
        <v>0</v>
      </c>
      <c r="Y253" s="32">
        <f t="shared" si="175"/>
        <v>0</v>
      </c>
      <c r="Z253" s="32">
        <f t="shared" si="175"/>
        <v>0</v>
      </c>
      <c r="AA253" s="32">
        <f t="shared" si="175"/>
        <v>0</v>
      </c>
      <c r="AB253" s="32">
        <f t="shared" si="175"/>
        <v>0</v>
      </c>
      <c r="AC253" s="32">
        <f t="shared" si="175"/>
        <v>0</v>
      </c>
      <c r="AD253" s="32">
        <f t="shared" si="175"/>
        <v>0</v>
      </c>
      <c r="AE253" s="32">
        <f t="shared" si="175"/>
        <v>0</v>
      </c>
      <c r="AF253" s="32">
        <f t="shared" si="175"/>
        <v>0</v>
      </c>
      <c r="AG253" s="32">
        <f t="shared" si="175"/>
        <v>0</v>
      </c>
      <c r="AH253" s="32">
        <f t="shared" si="175"/>
        <v>0</v>
      </c>
      <c r="AI253" s="32">
        <f t="shared" si="175"/>
        <v>0</v>
      </c>
      <c r="AJ253" s="32">
        <f t="shared" si="175"/>
        <v>0</v>
      </c>
      <c r="AK253" s="32">
        <f t="shared" si="175"/>
        <v>0</v>
      </c>
      <c r="AL253" s="32">
        <f t="shared" si="175"/>
        <v>0</v>
      </c>
      <c r="AM253" s="32">
        <f t="shared" si="175"/>
        <v>0</v>
      </c>
      <c r="AN253" s="32">
        <f t="shared" si="175"/>
        <v>0</v>
      </c>
      <c r="AO253" s="32">
        <f t="shared" si="175"/>
        <v>0</v>
      </c>
      <c r="AP253" s="32">
        <f t="shared" si="175"/>
        <v>0</v>
      </c>
      <c r="AQ253" s="32">
        <f t="shared" si="175"/>
        <v>0</v>
      </c>
      <c r="AR253" s="32">
        <f t="shared" si="175"/>
        <v>0</v>
      </c>
      <c r="AS253" s="32">
        <f t="shared" si="175"/>
        <v>0</v>
      </c>
      <c r="AT253" s="32">
        <f t="shared" si="175"/>
        <v>0</v>
      </c>
      <c r="AU253" s="32">
        <f t="shared" si="175"/>
        <v>0</v>
      </c>
      <c r="AV253" s="32">
        <f t="shared" si="175"/>
        <v>0</v>
      </c>
      <c r="AW253" s="32">
        <f t="shared" si="175"/>
        <v>0</v>
      </c>
      <c r="AX253" s="32">
        <f t="shared" si="175"/>
        <v>0</v>
      </c>
      <c r="AY253" s="56">
        <f t="shared" si="175"/>
        <v>0</v>
      </c>
      <c r="AZ253" s="32">
        <f t="shared" si="175"/>
        <v>0</v>
      </c>
      <c r="BA253" s="32">
        <f t="shared" si="175"/>
        <v>0</v>
      </c>
      <c r="BB253" s="32">
        <f t="shared" si="175"/>
        <v>0</v>
      </c>
      <c r="BC253" s="32">
        <f t="shared" si="175"/>
        <v>0</v>
      </c>
      <c r="BD253" s="32">
        <f t="shared" si="175"/>
        <v>0</v>
      </c>
      <c r="BE253" s="32">
        <f t="shared" si="175"/>
        <v>0</v>
      </c>
      <c r="BF253" s="32">
        <f t="shared" si="175"/>
        <v>0</v>
      </c>
      <c r="BG253" s="32">
        <f t="shared" si="175"/>
        <v>0</v>
      </c>
      <c r="BH253" s="32">
        <f t="shared" si="175"/>
        <v>0</v>
      </c>
      <c r="BI253" s="32">
        <f t="shared" si="175"/>
        <v>0</v>
      </c>
      <c r="BJ253" s="32">
        <f t="shared" si="175"/>
        <v>0</v>
      </c>
      <c r="BK253" s="32">
        <f t="shared" si="175"/>
        <v>0</v>
      </c>
      <c r="BL253" s="32">
        <f t="shared" si="175"/>
        <v>0</v>
      </c>
      <c r="BM253" s="32">
        <f t="shared" si="175"/>
        <v>0</v>
      </c>
      <c r="BN253" s="32">
        <f t="shared" si="175"/>
        <v>0</v>
      </c>
      <c r="BO253" s="32">
        <f t="shared" si="175"/>
        <v>0</v>
      </c>
      <c r="BP253" s="32">
        <f t="shared" si="175"/>
        <v>0</v>
      </c>
      <c r="BQ253" s="32">
        <f t="shared" si="175"/>
        <v>0</v>
      </c>
      <c r="BR253" s="32">
        <f t="shared" si="175"/>
        <v>0</v>
      </c>
      <c r="BS253" s="32">
        <f t="shared" si="175"/>
        <v>0</v>
      </c>
      <c r="BT253" s="32">
        <f t="shared" si="175"/>
        <v>0</v>
      </c>
      <c r="BU253" s="32">
        <f t="shared" si="175"/>
        <v>0</v>
      </c>
      <c r="BV253" s="32">
        <f t="shared" si="175"/>
        <v>0</v>
      </c>
      <c r="BW253" s="32">
        <f t="shared" si="175"/>
        <v>0</v>
      </c>
      <c r="BX253" s="32">
        <f t="shared" si="175"/>
        <v>0</v>
      </c>
      <c r="BY253" s="32">
        <f t="shared" si="175"/>
        <v>0</v>
      </c>
      <c r="BZ253" s="32">
        <f t="shared" si="175"/>
        <v>0</v>
      </c>
      <c r="CA253" s="32">
        <f t="shared" si="175"/>
        <v>0</v>
      </c>
      <c r="CB253" s="32">
        <f t="shared" si="175"/>
        <v>0</v>
      </c>
      <c r="CC253" s="32">
        <f t="shared" si="175"/>
        <v>0</v>
      </c>
      <c r="CD253" s="32">
        <f t="shared" si="175"/>
        <v>0</v>
      </c>
      <c r="CE253" s="32">
        <f t="shared" si="175"/>
        <v>0</v>
      </c>
      <c r="CF253" s="32">
        <f t="shared" si="175"/>
        <v>0</v>
      </c>
      <c r="CG253" s="32">
        <f t="shared" si="175"/>
        <v>0</v>
      </c>
      <c r="CH253" s="32">
        <f t="shared" si="175"/>
        <v>0</v>
      </c>
      <c r="CI253" s="32">
        <f t="shared" si="175"/>
        <v>0</v>
      </c>
      <c r="CJ253" s="32">
        <f t="shared" si="175"/>
        <v>0</v>
      </c>
      <c r="CK253" s="32">
        <f t="shared" si="175"/>
        <v>0</v>
      </c>
      <c r="CL253" s="32">
        <f t="shared" si="175"/>
        <v>0</v>
      </c>
      <c r="CM253" s="32">
        <f t="shared" si="175"/>
        <v>0</v>
      </c>
      <c r="CN253" s="32">
        <f t="shared" si="175"/>
        <v>0</v>
      </c>
      <c r="CO253" s="32">
        <f t="shared" si="175"/>
        <v>0</v>
      </c>
      <c r="CP253" s="32">
        <f t="shared" si="175"/>
        <v>0</v>
      </c>
      <c r="CQ253" s="32">
        <f t="shared" si="175"/>
        <v>0</v>
      </c>
      <c r="CR253" s="32">
        <f t="shared" si="175"/>
        <v>0</v>
      </c>
      <c r="CS253" s="32">
        <f t="shared" si="175"/>
        <v>0</v>
      </c>
      <c r="CT253" s="32">
        <f t="shared" si="175"/>
        <v>0</v>
      </c>
      <c r="CU253" s="32">
        <f t="shared" si="175"/>
        <v>0</v>
      </c>
      <c r="CV253" s="32">
        <f t="shared" si="175"/>
        <v>0</v>
      </c>
      <c r="CW253" s="32">
        <f t="shared" si="175"/>
        <v>0</v>
      </c>
      <c r="CX253" s="32">
        <f t="shared" si="175"/>
        <v>0</v>
      </c>
      <c r="CY253" s="32">
        <f t="shared" si="175"/>
        <v>0</v>
      </c>
      <c r="CZ253" s="32">
        <f t="shared" si="175"/>
        <v>0</v>
      </c>
      <c r="DA253" s="32">
        <f t="shared" si="175"/>
        <v>0</v>
      </c>
      <c r="DB253" s="32">
        <f t="shared" si="175"/>
        <v>0</v>
      </c>
      <c r="DC253" s="32">
        <f t="shared" si="175"/>
        <v>0</v>
      </c>
      <c r="DD253" s="32">
        <f t="shared" si="175"/>
        <v>0</v>
      </c>
      <c r="DE253" s="32">
        <f t="shared" si="175"/>
        <v>0</v>
      </c>
      <c r="DF253" s="32">
        <f t="shared" si="175"/>
        <v>0</v>
      </c>
      <c r="DG253" s="32">
        <f t="shared" si="175"/>
        <v>0</v>
      </c>
      <c r="DH253" s="32">
        <f t="shared" si="175"/>
        <v>0</v>
      </c>
      <c r="DI253" s="32">
        <f t="shared" si="175"/>
        <v>0</v>
      </c>
      <c r="DJ253" s="32">
        <f t="shared" si="175"/>
        <v>0</v>
      </c>
    </row>
    <row r="254" spans="2:114" ht="14.25" customHeight="1">
      <c r="B254" s="2" t="s">
        <v>101</v>
      </c>
      <c r="E254" s="29">
        <f t="shared" si="173"/>
        <v>0</v>
      </c>
      <c r="G254" s="40">
        <f t="shared" ref="G254:DJ254" si="176">IF(G$3&lt;$C$9,G253,0)</f>
        <v>0</v>
      </c>
      <c r="H254" s="40">
        <f t="shared" si="176"/>
        <v>0</v>
      </c>
      <c r="I254" s="40">
        <f t="shared" si="176"/>
        <v>0</v>
      </c>
      <c r="J254" s="40">
        <f t="shared" si="176"/>
        <v>0</v>
      </c>
      <c r="K254" s="40">
        <f t="shared" si="176"/>
        <v>0</v>
      </c>
      <c r="L254" s="40">
        <f t="shared" si="176"/>
        <v>0</v>
      </c>
      <c r="M254" s="40">
        <f t="shared" si="176"/>
        <v>0</v>
      </c>
      <c r="N254" s="40">
        <f t="shared" si="176"/>
        <v>0</v>
      </c>
      <c r="O254" s="40">
        <f t="shared" si="176"/>
        <v>0</v>
      </c>
      <c r="P254" s="40">
        <f t="shared" si="176"/>
        <v>0</v>
      </c>
      <c r="Q254" s="40">
        <f t="shared" si="176"/>
        <v>0</v>
      </c>
      <c r="R254" s="40">
        <f t="shared" si="176"/>
        <v>0</v>
      </c>
      <c r="S254" s="40">
        <f t="shared" si="176"/>
        <v>0</v>
      </c>
      <c r="T254" s="40">
        <f t="shared" si="176"/>
        <v>0</v>
      </c>
      <c r="U254" s="40">
        <f t="shared" si="176"/>
        <v>0</v>
      </c>
      <c r="V254" s="40">
        <f t="shared" si="176"/>
        <v>0</v>
      </c>
      <c r="W254" s="40">
        <f t="shared" si="176"/>
        <v>0</v>
      </c>
      <c r="X254" s="40">
        <f t="shared" si="176"/>
        <v>0</v>
      </c>
      <c r="Y254" s="40">
        <f t="shared" si="176"/>
        <v>0</v>
      </c>
      <c r="Z254" s="40">
        <f t="shared" si="176"/>
        <v>0</v>
      </c>
      <c r="AA254" s="40">
        <f t="shared" si="176"/>
        <v>0</v>
      </c>
      <c r="AB254" s="40">
        <f t="shared" si="176"/>
        <v>0</v>
      </c>
      <c r="AC254" s="40">
        <f t="shared" si="176"/>
        <v>0</v>
      </c>
      <c r="AD254" s="40">
        <f t="shared" si="176"/>
        <v>0</v>
      </c>
      <c r="AE254" s="40">
        <f t="shared" si="176"/>
        <v>0</v>
      </c>
      <c r="AF254" s="40">
        <f t="shared" si="176"/>
        <v>0</v>
      </c>
      <c r="AG254" s="40">
        <f t="shared" si="176"/>
        <v>0</v>
      </c>
      <c r="AH254" s="40">
        <f t="shared" si="176"/>
        <v>0</v>
      </c>
      <c r="AI254" s="40">
        <f t="shared" si="176"/>
        <v>0</v>
      </c>
      <c r="AJ254" s="40">
        <f t="shared" si="176"/>
        <v>0</v>
      </c>
      <c r="AK254" s="40">
        <f t="shared" si="176"/>
        <v>0</v>
      </c>
      <c r="AL254" s="40">
        <f t="shared" si="176"/>
        <v>0</v>
      </c>
      <c r="AM254" s="40">
        <f t="shared" si="176"/>
        <v>0</v>
      </c>
      <c r="AN254" s="40">
        <f t="shared" si="176"/>
        <v>0</v>
      </c>
      <c r="AO254" s="40">
        <f t="shared" si="176"/>
        <v>0</v>
      </c>
      <c r="AP254" s="40">
        <f t="shared" si="176"/>
        <v>0</v>
      </c>
      <c r="AQ254" s="40">
        <f t="shared" si="176"/>
        <v>0</v>
      </c>
      <c r="AR254" s="40">
        <f t="shared" si="176"/>
        <v>0</v>
      </c>
      <c r="AS254" s="40">
        <f t="shared" si="176"/>
        <v>0</v>
      </c>
      <c r="AT254" s="40">
        <f t="shared" si="176"/>
        <v>0</v>
      </c>
      <c r="AU254" s="40">
        <f t="shared" si="176"/>
        <v>0</v>
      </c>
      <c r="AV254" s="40">
        <f t="shared" si="176"/>
        <v>0</v>
      </c>
      <c r="AW254" s="40">
        <f t="shared" si="176"/>
        <v>0</v>
      </c>
      <c r="AX254" s="40">
        <f t="shared" si="176"/>
        <v>0</v>
      </c>
      <c r="AY254" s="60">
        <f t="shared" si="176"/>
        <v>0</v>
      </c>
      <c r="AZ254" s="40">
        <f t="shared" si="176"/>
        <v>0</v>
      </c>
      <c r="BA254" s="40">
        <f t="shared" si="176"/>
        <v>0</v>
      </c>
      <c r="BB254" s="40">
        <f t="shared" si="176"/>
        <v>0</v>
      </c>
      <c r="BC254" s="40">
        <f t="shared" si="176"/>
        <v>0</v>
      </c>
      <c r="BD254" s="40">
        <f t="shared" si="176"/>
        <v>0</v>
      </c>
      <c r="BE254" s="40">
        <f t="shared" si="176"/>
        <v>0</v>
      </c>
      <c r="BF254" s="40">
        <f t="shared" si="176"/>
        <v>0</v>
      </c>
      <c r="BG254" s="40">
        <f t="shared" si="176"/>
        <v>0</v>
      </c>
      <c r="BH254" s="40">
        <f t="shared" si="176"/>
        <v>0</v>
      </c>
      <c r="BI254" s="40">
        <f t="shared" si="176"/>
        <v>0</v>
      </c>
      <c r="BJ254" s="40">
        <f t="shared" si="176"/>
        <v>0</v>
      </c>
      <c r="BK254" s="40">
        <f t="shared" si="176"/>
        <v>0</v>
      </c>
      <c r="BL254" s="40">
        <f t="shared" si="176"/>
        <v>0</v>
      </c>
      <c r="BM254" s="40">
        <f t="shared" si="176"/>
        <v>0</v>
      </c>
      <c r="BN254" s="40">
        <f t="shared" si="176"/>
        <v>0</v>
      </c>
      <c r="BO254" s="40">
        <f t="shared" si="176"/>
        <v>0</v>
      </c>
      <c r="BP254" s="40">
        <f t="shared" si="176"/>
        <v>0</v>
      </c>
      <c r="BQ254" s="40">
        <f t="shared" si="176"/>
        <v>0</v>
      </c>
      <c r="BR254" s="40">
        <f t="shared" si="176"/>
        <v>0</v>
      </c>
      <c r="BS254" s="40">
        <f t="shared" si="176"/>
        <v>0</v>
      </c>
      <c r="BT254" s="40">
        <f t="shared" si="176"/>
        <v>0</v>
      </c>
      <c r="BU254" s="40">
        <f t="shared" si="176"/>
        <v>0</v>
      </c>
      <c r="BV254" s="40">
        <f t="shared" si="176"/>
        <v>0</v>
      </c>
      <c r="BW254" s="40">
        <f t="shared" si="176"/>
        <v>0</v>
      </c>
      <c r="BX254" s="40">
        <f t="shared" si="176"/>
        <v>0</v>
      </c>
      <c r="BY254" s="40">
        <f t="shared" si="176"/>
        <v>0</v>
      </c>
      <c r="BZ254" s="40">
        <f t="shared" si="176"/>
        <v>0</v>
      </c>
      <c r="CA254" s="40">
        <f t="shared" si="176"/>
        <v>0</v>
      </c>
      <c r="CB254" s="40">
        <f t="shared" si="176"/>
        <v>0</v>
      </c>
      <c r="CC254" s="40">
        <f t="shared" si="176"/>
        <v>0</v>
      </c>
      <c r="CD254" s="40">
        <f t="shared" si="176"/>
        <v>0</v>
      </c>
      <c r="CE254" s="40">
        <f t="shared" si="176"/>
        <v>0</v>
      </c>
      <c r="CF254" s="40">
        <f t="shared" si="176"/>
        <v>0</v>
      </c>
      <c r="CG254" s="40">
        <f t="shared" si="176"/>
        <v>0</v>
      </c>
      <c r="CH254" s="40">
        <f t="shared" si="176"/>
        <v>0</v>
      </c>
      <c r="CI254" s="40">
        <f t="shared" si="176"/>
        <v>0</v>
      </c>
      <c r="CJ254" s="40">
        <f t="shared" si="176"/>
        <v>0</v>
      </c>
      <c r="CK254" s="40">
        <f t="shared" si="176"/>
        <v>0</v>
      </c>
      <c r="CL254" s="40">
        <f t="shared" si="176"/>
        <v>0</v>
      </c>
      <c r="CM254" s="40">
        <f t="shared" si="176"/>
        <v>0</v>
      </c>
      <c r="CN254" s="40">
        <f t="shared" si="176"/>
        <v>0</v>
      </c>
      <c r="CO254" s="40">
        <f t="shared" si="176"/>
        <v>0</v>
      </c>
      <c r="CP254" s="40">
        <f t="shared" si="176"/>
        <v>0</v>
      </c>
      <c r="CQ254" s="40">
        <f t="shared" si="176"/>
        <v>0</v>
      </c>
      <c r="CR254" s="40">
        <f t="shared" si="176"/>
        <v>0</v>
      </c>
      <c r="CS254" s="40">
        <f t="shared" si="176"/>
        <v>0</v>
      </c>
      <c r="CT254" s="40">
        <f t="shared" si="176"/>
        <v>0</v>
      </c>
      <c r="CU254" s="40">
        <f t="shared" si="176"/>
        <v>0</v>
      </c>
      <c r="CV254" s="40">
        <f t="shared" si="176"/>
        <v>0</v>
      </c>
      <c r="CW254" s="40">
        <f t="shared" si="176"/>
        <v>0</v>
      </c>
      <c r="CX254" s="40">
        <f t="shared" si="176"/>
        <v>0</v>
      </c>
      <c r="CY254" s="40">
        <f t="shared" si="176"/>
        <v>0</v>
      </c>
      <c r="CZ254" s="40">
        <f t="shared" si="176"/>
        <v>0</v>
      </c>
      <c r="DA254" s="40">
        <f t="shared" si="176"/>
        <v>0</v>
      </c>
      <c r="DB254" s="40">
        <f t="shared" si="176"/>
        <v>0</v>
      </c>
      <c r="DC254" s="40">
        <f t="shared" si="176"/>
        <v>0</v>
      </c>
      <c r="DD254" s="40">
        <f t="shared" si="176"/>
        <v>0</v>
      </c>
      <c r="DE254" s="40">
        <f t="shared" si="176"/>
        <v>0</v>
      </c>
      <c r="DF254" s="40">
        <f t="shared" si="176"/>
        <v>0</v>
      </c>
      <c r="DG254" s="40">
        <f t="shared" si="176"/>
        <v>0</v>
      </c>
      <c r="DH254" s="40">
        <f t="shared" si="176"/>
        <v>0</v>
      </c>
      <c r="DI254" s="40">
        <f t="shared" si="176"/>
        <v>0</v>
      </c>
      <c r="DJ254" s="40">
        <f t="shared" si="176"/>
        <v>0</v>
      </c>
    </row>
    <row r="255" spans="2:114" ht="14.25" customHeight="1">
      <c r="E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c r="CT255" s="31"/>
      <c r="CU255" s="31"/>
      <c r="CV255" s="31"/>
      <c r="CW255" s="31"/>
      <c r="CX255" s="31"/>
      <c r="CY255" s="31"/>
      <c r="CZ255" s="31"/>
      <c r="DA255" s="31"/>
      <c r="DB255" s="31"/>
      <c r="DC255" s="31"/>
      <c r="DD255" s="31"/>
      <c r="DE255" s="31"/>
      <c r="DF255" s="31"/>
      <c r="DG255" s="31"/>
      <c r="DH255" s="31"/>
      <c r="DI255" s="31"/>
      <c r="DJ255" s="31"/>
    </row>
    <row r="256" spans="2:114" ht="14.25" customHeight="1">
      <c r="B256" s="2" t="s">
        <v>102</v>
      </c>
      <c r="C256" s="1"/>
      <c r="D256" s="1"/>
      <c r="E256" s="29">
        <f t="shared" ref="E256:E258" si="177">SUM(G256:DJ256)</f>
        <v>0</v>
      </c>
      <c r="F256" s="1"/>
      <c r="G256" s="40">
        <f t="shared" ref="G256:DJ256" si="178">G252+G248</f>
        <v>0</v>
      </c>
      <c r="H256" s="40">
        <f t="shared" si="178"/>
        <v>0</v>
      </c>
      <c r="I256" s="40">
        <f t="shared" si="178"/>
        <v>0</v>
      </c>
      <c r="J256" s="40">
        <f t="shared" si="178"/>
        <v>0</v>
      </c>
      <c r="K256" s="40">
        <f t="shared" si="178"/>
        <v>0</v>
      </c>
      <c r="L256" s="40">
        <f t="shared" si="178"/>
        <v>0</v>
      </c>
      <c r="M256" s="40">
        <f t="shared" si="178"/>
        <v>0</v>
      </c>
      <c r="N256" s="40">
        <f t="shared" si="178"/>
        <v>0</v>
      </c>
      <c r="O256" s="40">
        <f t="shared" si="178"/>
        <v>0</v>
      </c>
      <c r="P256" s="40">
        <f t="shared" si="178"/>
        <v>0</v>
      </c>
      <c r="Q256" s="40">
        <f t="shared" si="178"/>
        <v>0</v>
      </c>
      <c r="R256" s="40">
        <f t="shared" si="178"/>
        <v>0</v>
      </c>
      <c r="S256" s="40">
        <f t="shared" si="178"/>
        <v>0</v>
      </c>
      <c r="T256" s="40">
        <f t="shared" si="178"/>
        <v>0</v>
      </c>
      <c r="U256" s="40">
        <f t="shared" si="178"/>
        <v>0</v>
      </c>
      <c r="V256" s="40">
        <f t="shared" si="178"/>
        <v>0</v>
      </c>
      <c r="W256" s="40">
        <f t="shared" si="178"/>
        <v>0</v>
      </c>
      <c r="X256" s="40">
        <f t="shared" si="178"/>
        <v>0</v>
      </c>
      <c r="Y256" s="40">
        <f t="shared" si="178"/>
        <v>0</v>
      </c>
      <c r="Z256" s="40">
        <f t="shared" si="178"/>
        <v>0</v>
      </c>
      <c r="AA256" s="40">
        <f t="shared" si="178"/>
        <v>0</v>
      </c>
      <c r="AB256" s="40">
        <f t="shared" si="178"/>
        <v>0</v>
      </c>
      <c r="AC256" s="40">
        <f t="shared" si="178"/>
        <v>0</v>
      </c>
      <c r="AD256" s="40">
        <f t="shared" si="178"/>
        <v>0</v>
      </c>
      <c r="AE256" s="40">
        <f t="shared" si="178"/>
        <v>0</v>
      </c>
      <c r="AF256" s="40">
        <f t="shared" si="178"/>
        <v>0</v>
      </c>
      <c r="AG256" s="40">
        <f t="shared" si="178"/>
        <v>0</v>
      </c>
      <c r="AH256" s="40">
        <f t="shared" si="178"/>
        <v>0</v>
      </c>
      <c r="AI256" s="40">
        <f t="shared" si="178"/>
        <v>0</v>
      </c>
      <c r="AJ256" s="40">
        <f t="shared" si="178"/>
        <v>0</v>
      </c>
      <c r="AK256" s="40">
        <f t="shared" si="178"/>
        <v>0</v>
      </c>
      <c r="AL256" s="40">
        <f t="shared" si="178"/>
        <v>0</v>
      </c>
      <c r="AM256" s="40">
        <f t="shared" si="178"/>
        <v>0</v>
      </c>
      <c r="AN256" s="40">
        <f t="shared" si="178"/>
        <v>0</v>
      </c>
      <c r="AO256" s="40">
        <f t="shared" si="178"/>
        <v>0</v>
      </c>
      <c r="AP256" s="40">
        <f t="shared" si="178"/>
        <v>0</v>
      </c>
      <c r="AQ256" s="40">
        <f t="shared" si="178"/>
        <v>0</v>
      </c>
      <c r="AR256" s="40">
        <f t="shared" si="178"/>
        <v>0</v>
      </c>
      <c r="AS256" s="40">
        <f t="shared" si="178"/>
        <v>0</v>
      </c>
      <c r="AT256" s="40">
        <f t="shared" si="178"/>
        <v>0</v>
      </c>
      <c r="AU256" s="40">
        <f t="shared" si="178"/>
        <v>0</v>
      </c>
      <c r="AV256" s="40">
        <f t="shared" si="178"/>
        <v>0</v>
      </c>
      <c r="AW256" s="40">
        <f t="shared" si="178"/>
        <v>0</v>
      </c>
      <c r="AX256" s="40">
        <f t="shared" si="178"/>
        <v>0</v>
      </c>
      <c r="AY256" s="60">
        <f t="shared" si="178"/>
        <v>0</v>
      </c>
      <c r="AZ256" s="40">
        <f t="shared" si="178"/>
        <v>0</v>
      </c>
      <c r="BA256" s="40">
        <f t="shared" si="178"/>
        <v>0</v>
      </c>
      <c r="BB256" s="40">
        <f t="shared" si="178"/>
        <v>0</v>
      </c>
      <c r="BC256" s="40">
        <f t="shared" si="178"/>
        <v>0</v>
      </c>
      <c r="BD256" s="40">
        <f t="shared" si="178"/>
        <v>0</v>
      </c>
      <c r="BE256" s="40">
        <f t="shared" si="178"/>
        <v>0</v>
      </c>
      <c r="BF256" s="40">
        <f t="shared" si="178"/>
        <v>0</v>
      </c>
      <c r="BG256" s="40">
        <f t="shared" si="178"/>
        <v>0</v>
      </c>
      <c r="BH256" s="40">
        <f t="shared" si="178"/>
        <v>0</v>
      </c>
      <c r="BI256" s="40">
        <f t="shared" si="178"/>
        <v>0</v>
      </c>
      <c r="BJ256" s="40">
        <f t="shared" si="178"/>
        <v>0</v>
      </c>
      <c r="BK256" s="40">
        <f t="shared" si="178"/>
        <v>0</v>
      </c>
      <c r="BL256" s="40">
        <f t="shared" si="178"/>
        <v>0</v>
      </c>
      <c r="BM256" s="40">
        <f t="shared" si="178"/>
        <v>0</v>
      </c>
      <c r="BN256" s="40">
        <f t="shared" si="178"/>
        <v>0</v>
      </c>
      <c r="BO256" s="40">
        <f t="shared" si="178"/>
        <v>0</v>
      </c>
      <c r="BP256" s="40">
        <f t="shared" si="178"/>
        <v>0</v>
      </c>
      <c r="BQ256" s="40">
        <f t="shared" si="178"/>
        <v>0</v>
      </c>
      <c r="BR256" s="40">
        <f t="shared" si="178"/>
        <v>0</v>
      </c>
      <c r="BS256" s="40">
        <f t="shared" si="178"/>
        <v>0</v>
      </c>
      <c r="BT256" s="40">
        <f t="shared" si="178"/>
        <v>0</v>
      </c>
      <c r="BU256" s="40">
        <f t="shared" si="178"/>
        <v>0</v>
      </c>
      <c r="BV256" s="40">
        <f t="shared" si="178"/>
        <v>0</v>
      </c>
      <c r="BW256" s="40">
        <f t="shared" si="178"/>
        <v>0</v>
      </c>
      <c r="BX256" s="40">
        <f t="shared" si="178"/>
        <v>0</v>
      </c>
      <c r="BY256" s="40">
        <f t="shared" si="178"/>
        <v>0</v>
      </c>
      <c r="BZ256" s="40">
        <f t="shared" si="178"/>
        <v>0</v>
      </c>
      <c r="CA256" s="40">
        <f t="shared" si="178"/>
        <v>0</v>
      </c>
      <c r="CB256" s="40">
        <f t="shared" si="178"/>
        <v>0</v>
      </c>
      <c r="CC256" s="40">
        <f t="shared" si="178"/>
        <v>0</v>
      </c>
      <c r="CD256" s="40">
        <f t="shared" si="178"/>
        <v>0</v>
      </c>
      <c r="CE256" s="40">
        <f t="shared" si="178"/>
        <v>0</v>
      </c>
      <c r="CF256" s="40">
        <f t="shared" si="178"/>
        <v>0</v>
      </c>
      <c r="CG256" s="40">
        <f t="shared" si="178"/>
        <v>0</v>
      </c>
      <c r="CH256" s="40">
        <f t="shared" si="178"/>
        <v>0</v>
      </c>
      <c r="CI256" s="40">
        <f t="shared" si="178"/>
        <v>0</v>
      </c>
      <c r="CJ256" s="40">
        <f t="shared" si="178"/>
        <v>0</v>
      </c>
      <c r="CK256" s="40">
        <f t="shared" si="178"/>
        <v>0</v>
      </c>
      <c r="CL256" s="40">
        <f t="shared" si="178"/>
        <v>0</v>
      </c>
      <c r="CM256" s="40">
        <f t="shared" si="178"/>
        <v>0</v>
      </c>
      <c r="CN256" s="40">
        <f t="shared" si="178"/>
        <v>0</v>
      </c>
      <c r="CO256" s="40">
        <f t="shared" si="178"/>
        <v>0</v>
      </c>
      <c r="CP256" s="40">
        <f t="shared" si="178"/>
        <v>0</v>
      </c>
      <c r="CQ256" s="40">
        <f t="shared" si="178"/>
        <v>0</v>
      </c>
      <c r="CR256" s="40">
        <f t="shared" si="178"/>
        <v>0</v>
      </c>
      <c r="CS256" s="40">
        <f t="shared" si="178"/>
        <v>0</v>
      </c>
      <c r="CT256" s="40">
        <f t="shared" si="178"/>
        <v>0</v>
      </c>
      <c r="CU256" s="40">
        <f t="shared" si="178"/>
        <v>0</v>
      </c>
      <c r="CV256" s="40">
        <f t="shared" si="178"/>
        <v>0</v>
      </c>
      <c r="CW256" s="40">
        <f t="shared" si="178"/>
        <v>0</v>
      </c>
      <c r="CX256" s="40">
        <f t="shared" si="178"/>
        <v>0</v>
      </c>
      <c r="CY256" s="40">
        <f t="shared" si="178"/>
        <v>0</v>
      </c>
      <c r="CZ256" s="40">
        <f t="shared" si="178"/>
        <v>0</v>
      </c>
      <c r="DA256" s="40">
        <f t="shared" si="178"/>
        <v>0</v>
      </c>
      <c r="DB256" s="40">
        <f t="shared" si="178"/>
        <v>0</v>
      </c>
      <c r="DC256" s="40">
        <f t="shared" si="178"/>
        <v>0</v>
      </c>
      <c r="DD256" s="40">
        <f t="shared" si="178"/>
        <v>0</v>
      </c>
      <c r="DE256" s="40">
        <f t="shared" si="178"/>
        <v>0</v>
      </c>
      <c r="DF256" s="40">
        <f t="shared" si="178"/>
        <v>0</v>
      </c>
      <c r="DG256" s="40">
        <f t="shared" si="178"/>
        <v>0</v>
      </c>
      <c r="DH256" s="40">
        <f t="shared" si="178"/>
        <v>0</v>
      </c>
      <c r="DI256" s="40">
        <f t="shared" si="178"/>
        <v>0</v>
      </c>
      <c r="DJ256" s="40">
        <f t="shared" si="178"/>
        <v>0</v>
      </c>
    </row>
    <row r="257" spans="2:114" ht="14.25" customHeight="1">
      <c r="B257" s="2" t="s">
        <v>103</v>
      </c>
      <c r="E257" s="31">
        <f t="shared" si="177"/>
        <v>0</v>
      </c>
      <c r="F257" s="1"/>
      <c r="G257" s="32">
        <f t="shared" ref="G257:DJ257" si="179">G253+G248</f>
        <v>0</v>
      </c>
      <c r="H257" s="32">
        <f t="shared" si="179"/>
        <v>0</v>
      </c>
      <c r="I257" s="32">
        <f t="shared" si="179"/>
        <v>0</v>
      </c>
      <c r="J257" s="32">
        <f t="shared" si="179"/>
        <v>0</v>
      </c>
      <c r="K257" s="32">
        <f t="shared" si="179"/>
        <v>0</v>
      </c>
      <c r="L257" s="32">
        <f t="shared" si="179"/>
        <v>0</v>
      </c>
      <c r="M257" s="32">
        <f t="shared" si="179"/>
        <v>0</v>
      </c>
      <c r="N257" s="32">
        <f t="shared" si="179"/>
        <v>0</v>
      </c>
      <c r="O257" s="32">
        <f t="shared" si="179"/>
        <v>0</v>
      </c>
      <c r="P257" s="32">
        <f t="shared" si="179"/>
        <v>0</v>
      </c>
      <c r="Q257" s="32">
        <f t="shared" si="179"/>
        <v>0</v>
      </c>
      <c r="R257" s="32">
        <f t="shared" si="179"/>
        <v>0</v>
      </c>
      <c r="S257" s="32">
        <f t="shared" si="179"/>
        <v>0</v>
      </c>
      <c r="T257" s="32">
        <f t="shared" si="179"/>
        <v>0</v>
      </c>
      <c r="U257" s="32">
        <f t="shared" si="179"/>
        <v>0</v>
      </c>
      <c r="V257" s="32">
        <f t="shared" si="179"/>
        <v>0</v>
      </c>
      <c r="W257" s="32">
        <f t="shared" si="179"/>
        <v>0</v>
      </c>
      <c r="X257" s="32">
        <f t="shared" si="179"/>
        <v>0</v>
      </c>
      <c r="Y257" s="32">
        <f t="shared" si="179"/>
        <v>0</v>
      </c>
      <c r="Z257" s="32">
        <f t="shared" si="179"/>
        <v>0</v>
      </c>
      <c r="AA257" s="32">
        <f t="shared" si="179"/>
        <v>0</v>
      </c>
      <c r="AB257" s="32">
        <f t="shared" si="179"/>
        <v>0</v>
      </c>
      <c r="AC257" s="32">
        <f t="shared" si="179"/>
        <v>0</v>
      </c>
      <c r="AD257" s="32">
        <f t="shared" si="179"/>
        <v>0</v>
      </c>
      <c r="AE257" s="32">
        <f t="shared" si="179"/>
        <v>0</v>
      </c>
      <c r="AF257" s="32">
        <f t="shared" si="179"/>
        <v>0</v>
      </c>
      <c r="AG257" s="32">
        <f t="shared" si="179"/>
        <v>0</v>
      </c>
      <c r="AH257" s="32">
        <f t="shared" si="179"/>
        <v>0</v>
      </c>
      <c r="AI257" s="32">
        <f t="shared" si="179"/>
        <v>0</v>
      </c>
      <c r="AJ257" s="32">
        <f t="shared" si="179"/>
        <v>0</v>
      </c>
      <c r="AK257" s="32">
        <f t="shared" si="179"/>
        <v>0</v>
      </c>
      <c r="AL257" s="32">
        <f t="shared" si="179"/>
        <v>0</v>
      </c>
      <c r="AM257" s="32">
        <f t="shared" si="179"/>
        <v>0</v>
      </c>
      <c r="AN257" s="32">
        <f t="shared" si="179"/>
        <v>0</v>
      </c>
      <c r="AO257" s="32">
        <f t="shared" si="179"/>
        <v>0</v>
      </c>
      <c r="AP257" s="32">
        <f t="shared" si="179"/>
        <v>0</v>
      </c>
      <c r="AQ257" s="32">
        <f t="shared" si="179"/>
        <v>0</v>
      </c>
      <c r="AR257" s="32">
        <f t="shared" si="179"/>
        <v>0</v>
      </c>
      <c r="AS257" s="32">
        <f t="shared" si="179"/>
        <v>0</v>
      </c>
      <c r="AT257" s="32">
        <f t="shared" si="179"/>
        <v>0</v>
      </c>
      <c r="AU257" s="32">
        <f t="shared" si="179"/>
        <v>0</v>
      </c>
      <c r="AV257" s="32">
        <f t="shared" si="179"/>
        <v>0</v>
      </c>
      <c r="AW257" s="32">
        <f t="shared" si="179"/>
        <v>0</v>
      </c>
      <c r="AX257" s="32">
        <f t="shared" si="179"/>
        <v>0</v>
      </c>
      <c r="AY257" s="56">
        <f t="shared" si="179"/>
        <v>0</v>
      </c>
      <c r="AZ257" s="32">
        <f t="shared" si="179"/>
        <v>0</v>
      </c>
      <c r="BA257" s="32">
        <f t="shared" si="179"/>
        <v>0</v>
      </c>
      <c r="BB257" s="32">
        <f t="shared" si="179"/>
        <v>0</v>
      </c>
      <c r="BC257" s="32">
        <f t="shared" si="179"/>
        <v>0</v>
      </c>
      <c r="BD257" s="32">
        <f t="shared" si="179"/>
        <v>0</v>
      </c>
      <c r="BE257" s="32">
        <f t="shared" si="179"/>
        <v>0</v>
      </c>
      <c r="BF257" s="32">
        <f t="shared" si="179"/>
        <v>0</v>
      </c>
      <c r="BG257" s="32">
        <f t="shared" si="179"/>
        <v>0</v>
      </c>
      <c r="BH257" s="32">
        <f t="shared" si="179"/>
        <v>0</v>
      </c>
      <c r="BI257" s="32">
        <f t="shared" si="179"/>
        <v>0</v>
      </c>
      <c r="BJ257" s="32">
        <f t="shared" si="179"/>
        <v>0</v>
      </c>
      <c r="BK257" s="32">
        <f t="shared" si="179"/>
        <v>0</v>
      </c>
      <c r="BL257" s="32">
        <f t="shared" si="179"/>
        <v>0</v>
      </c>
      <c r="BM257" s="32">
        <f t="shared" si="179"/>
        <v>0</v>
      </c>
      <c r="BN257" s="32">
        <f t="shared" si="179"/>
        <v>0</v>
      </c>
      <c r="BO257" s="32">
        <f t="shared" si="179"/>
        <v>0</v>
      </c>
      <c r="BP257" s="32">
        <f t="shared" si="179"/>
        <v>0</v>
      </c>
      <c r="BQ257" s="32">
        <f t="shared" si="179"/>
        <v>0</v>
      </c>
      <c r="BR257" s="32">
        <f t="shared" si="179"/>
        <v>0</v>
      </c>
      <c r="BS257" s="32">
        <f t="shared" si="179"/>
        <v>0</v>
      </c>
      <c r="BT257" s="32">
        <f t="shared" si="179"/>
        <v>0</v>
      </c>
      <c r="BU257" s="32">
        <f t="shared" si="179"/>
        <v>0</v>
      </c>
      <c r="BV257" s="32">
        <f t="shared" si="179"/>
        <v>0</v>
      </c>
      <c r="BW257" s="32">
        <f t="shared" si="179"/>
        <v>0</v>
      </c>
      <c r="BX257" s="32">
        <f t="shared" si="179"/>
        <v>0</v>
      </c>
      <c r="BY257" s="32">
        <f t="shared" si="179"/>
        <v>0</v>
      </c>
      <c r="BZ257" s="32">
        <f t="shared" si="179"/>
        <v>0</v>
      </c>
      <c r="CA257" s="32">
        <f t="shared" si="179"/>
        <v>0</v>
      </c>
      <c r="CB257" s="32">
        <f t="shared" si="179"/>
        <v>0</v>
      </c>
      <c r="CC257" s="32">
        <f t="shared" si="179"/>
        <v>0</v>
      </c>
      <c r="CD257" s="32">
        <f t="shared" si="179"/>
        <v>0</v>
      </c>
      <c r="CE257" s="32">
        <f t="shared" si="179"/>
        <v>0</v>
      </c>
      <c r="CF257" s="32">
        <f t="shared" si="179"/>
        <v>0</v>
      </c>
      <c r="CG257" s="32">
        <f t="shared" si="179"/>
        <v>0</v>
      </c>
      <c r="CH257" s="32">
        <f t="shared" si="179"/>
        <v>0</v>
      </c>
      <c r="CI257" s="32">
        <f t="shared" si="179"/>
        <v>0</v>
      </c>
      <c r="CJ257" s="32">
        <f t="shared" si="179"/>
        <v>0</v>
      </c>
      <c r="CK257" s="32">
        <f t="shared" si="179"/>
        <v>0</v>
      </c>
      <c r="CL257" s="32">
        <f t="shared" si="179"/>
        <v>0</v>
      </c>
      <c r="CM257" s="32">
        <f t="shared" si="179"/>
        <v>0</v>
      </c>
      <c r="CN257" s="32">
        <f t="shared" si="179"/>
        <v>0</v>
      </c>
      <c r="CO257" s="32">
        <f t="shared" si="179"/>
        <v>0</v>
      </c>
      <c r="CP257" s="32">
        <f t="shared" si="179"/>
        <v>0</v>
      </c>
      <c r="CQ257" s="32">
        <f t="shared" si="179"/>
        <v>0</v>
      </c>
      <c r="CR257" s="32">
        <f t="shared" si="179"/>
        <v>0</v>
      </c>
      <c r="CS257" s="32">
        <f t="shared" si="179"/>
        <v>0</v>
      </c>
      <c r="CT257" s="32">
        <f t="shared" si="179"/>
        <v>0</v>
      </c>
      <c r="CU257" s="32">
        <f t="shared" si="179"/>
        <v>0</v>
      </c>
      <c r="CV257" s="32">
        <f t="shared" si="179"/>
        <v>0</v>
      </c>
      <c r="CW257" s="32">
        <f t="shared" si="179"/>
        <v>0</v>
      </c>
      <c r="CX257" s="32">
        <f t="shared" si="179"/>
        <v>0</v>
      </c>
      <c r="CY257" s="32">
        <f t="shared" si="179"/>
        <v>0</v>
      </c>
      <c r="CZ257" s="32">
        <f t="shared" si="179"/>
        <v>0</v>
      </c>
      <c r="DA257" s="32">
        <f t="shared" si="179"/>
        <v>0</v>
      </c>
      <c r="DB257" s="32">
        <f t="shared" si="179"/>
        <v>0</v>
      </c>
      <c r="DC257" s="32">
        <f t="shared" si="179"/>
        <v>0</v>
      </c>
      <c r="DD257" s="32">
        <f t="shared" si="179"/>
        <v>0</v>
      </c>
      <c r="DE257" s="32">
        <f t="shared" si="179"/>
        <v>0</v>
      </c>
      <c r="DF257" s="32">
        <f t="shared" si="179"/>
        <v>0</v>
      </c>
      <c r="DG257" s="32">
        <f t="shared" si="179"/>
        <v>0</v>
      </c>
      <c r="DH257" s="32">
        <f t="shared" si="179"/>
        <v>0</v>
      </c>
      <c r="DI257" s="32">
        <f t="shared" si="179"/>
        <v>0</v>
      </c>
      <c r="DJ257" s="32">
        <f t="shared" si="179"/>
        <v>0</v>
      </c>
    </row>
    <row r="258" spans="2:114" ht="14.25" customHeight="1">
      <c r="B258" s="2" t="s">
        <v>104</v>
      </c>
      <c r="E258" s="29">
        <f t="shared" si="177"/>
        <v>0</v>
      </c>
      <c r="F258" s="1"/>
      <c r="G258" s="40">
        <f t="shared" ref="G258:DJ258" si="180">G254+G248</f>
        <v>0</v>
      </c>
      <c r="H258" s="40">
        <f t="shared" si="180"/>
        <v>0</v>
      </c>
      <c r="I258" s="40">
        <f t="shared" si="180"/>
        <v>0</v>
      </c>
      <c r="J258" s="40">
        <f t="shared" si="180"/>
        <v>0</v>
      </c>
      <c r="K258" s="40">
        <f t="shared" si="180"/>
        <v>0</v>
      </c>
      <c r="L258" s="40">
        <f t="shared" si="180"/>
        <v>0</v>
      </c>
      <c r="M258" s="40">
        <f t="shared" si="180"/>
        <v>0</v>
      </c>
      <c r="N258" s="40">
        <f t="shared" si="180"/>
        <v>0</v>
      </c>
      <c r="O258" s="40">
        <f t="shared" si="180"/>
        <v>0</v>
      </c>
      <c r="P258" s="40">
        <f t="shared" si="180"/>
        <v>0</v>
      </c>
      <c r="Q258" s="40">
        <f t="shared" si="180"/>
        <v>0</v>
      </c>
      <c r="R258" s="40">
        <f t="shared" si="180"/>
        <v>0</v>
      </c>
      <c r="S258" s="40">
        <f t="shared" si="180"/>
        <v>0</v>
      </c>
      <c r="T258" s="40">
        <f t="shared" si="180"/>
        <v>0</v>
      </c>
      <c r="U258" s="40">
        <f t="shared" si="180"/>
        <v>0</v>
      </c>
      <c r="V258" s="40">
        <f t="shared" si="180"/>
        <v>0</v>
      </c>
      <c r="W258" s="40">
        <f t="shared" si="180"/>
        <v>0</v>
      </c>
      <c r="X258" s="40">
        <f t="shared" si="180"/>
        <v>0</v>
      </c>
      <c r="Y258" s="40">
        <f t="shared" si="180"/>
        <v>0</v>
      </c>
      <c r="Z258" s="40">
        <f t="shared" si="180"/>
        <v>0</v>
      </c>
      <c r="AA258" s="40">
        <f t="shared" si="180"/>
        <v>0</v>
      </c>
      <c r="AB258" s="40">
        <f t="shared" si="180"/>
        <v>0</v>
      </c>
      <c r="AC258" s="40">
        <f t="shared" si="180"/>
        <v>0</v>
      </c>
      <c r="AD258" s="40">
        <f t="shared" si="180"/>
        <v>0</v>
      </c>
      <c r="AE258" s="40">
        <f t="shared" si="180"/>
        <v>0</v>
      </c>
      <c r="AF258" s="40">
        <f t="shared" si="180"/>
        <v>0</v>
      </c>
      <c r="AG258" s="40">
        <f t="shared" si="180"/>
        <v>0</v>
      </c>
      <c r="AH258" s="40">
        <f t="shared" si="180"/>
        <v>0</v>
      </c>
      <c r="AI258" s="40">
        <f t="shared" si="180"/>
        <v>0</v>
      </c>
      <c r="AJ258" s="40">
        <f t="shared" si="180"/>
        <v>0</v>
      </c>
      <c r="AK258" s="40">
        <f t="shared" si="180"/>
        <v>0</v>
      </c>
      <c r="AL258" s="40">
        <f t="shared" si="180"/>
        <v>0</v>
      </c>
      <c r="AM258" s="40">
        <f t="shared" si="180"/>
        <v>0</v>
      </c>
      <c r="AN258" s="40">
        <f t="shared" si="180"/>
        <v>0</v>
      </c>
      <c r="AO258" s="40">
        <f t="shared" si="180"/>
        <v>0</v>
      </c>
      <c r="AP258" s="40">
        <f t="shared" si="180"/>
        <v>0</v>
      </c>
      <c r="AQ258" s="40">
        <f t="shared" si="180"/>
        <v>0</v>
      </c>
      <c r="AR258" s="40">
        <f t="shared" si="180"/>
        <v>0</v>
      </c>
      <c r="AS258" s="40">
        <f t="shared" si="180"/>
        <v>0</v>
      </c>
      <c r="AT258" s="40">
        <f t="shared" si="180"/>
        <v>0</v>
      </c>
      <c r="AU258" s="40">
        <f t="shared" si="180"/>
        <v>0</v>
      </c>
      <c r="AV258" s="40">
        <f t="shared" si="180"/>
        <v>0</v>
      </c>
      <c r="AW258" s="40">
        <f t="shared" si="180"/>
        <v>0</v>
      </c>
      <c r="AX258" s="40">
        <f t="shared" si="180"/>
        <v>0</v>
      </c>
      <c r="AY258" s="60">
        <f t="shared" si="180"/>
        <v>0</v>
      </c>
      <c r="AZ258" s="40">
        <f t="shared" si="180"/>
        <v>0</v>
      </c>
      <c r="BA258" s="40">
        <f t="shared" si="180"/>
        <v>0</v>
      </c>
      <c r="BB258" s="40">
        <f t="shared" si="180"/>
        <v>0</v>
      </c>
      <c r="BC258" s="40">
        <f t="shared" si="180"/>
        <v>0</v>
      </c>
      <c r="BD258" s="40">
        <f t="shared" si="180"/>
        <v>0</v>
      </c>
      <c r="BE258" s="40">
        <f t="shared" si="180"/>
        <v>0</v>
      </c>
      <c r="BF258" s="40">
        <f t="shared" si="180"/>
        <v>0</v>
      </c>
      <c r="BG258" s="40">
        <f t="shared" si="180"/>
        <v>0</v>
      </c>
      <c r="BH258" s="40">
        <f t="shared" si="180"/>
        <v>0</v>
      </c>
      <c r="BI258" s="40">
        <f t="shared" si="180"/>
        <v>0</v>
      </c>
      <c r="BJ258" s="40">
        <f t="shared" si="180"/>
        <v>0</v>
      </c>
      <c r="BK258" s="40">
        <f t="shared" si="180"/>
        <v>0</v>
      </c>
      <c r="BL258" s="40">
        <f t="shared" si="180"/>
        <v>0</v>
      </c>
      <c r="BM258" s="40">
        <f t="shared" si="180"/>
        <v>0</v>
      </c>
      <c r="BN258" s="40">
        <f t="shared" si="180"/>
        <v>0</v>
      </c>
      <c r="BO258" s="40">
        <f t="shared" si="180"/>
        <v>0</v>
      </c>
      <c r="BP258" s="40">
        <f t="shared" si="180"/>
        <v>0</v>
      </c>
      <c r="BQ258" s="40">
        <f t="shared" si="180"/>
        <v>0</v>
      </c>
      <c r="BR258" s="40">
        <f t="shared" si="180"/>
        <v>0</v>
      </c>
      <c r="BS258" s="40">
        <f t="shared" si="180"/>
        <v>0</v>
      </c>
      <c r="BT258" s="40">
        <f t="shared" si="180"/>
        <v>0</v>
      </c>
      <c r="BU258" s="40">
        <f t="shared" si="180"/>
        <v>0</v>
      </c>
      <c r="BV258" s="40">
        <f t="shared" si="180"/>
        <v>0</v>
      </c>
      <c r="BW258" s="40">
        <f t="shared" si="180"/>
        <v>0</v>
      </c>
      <c r="BX258" s="40">
        <f t="shared" si="180"/>
        <v>0</v>
      </c>
      <c r="BY258" s="40">
        <f t="shared" si="180"/>
        <v>0</v>
      </c>
      <c r="BZ258" s="40">
        <f t="shared" si="180"/>
        <v>0</v>
      </c>
      <c r="CA258" s="40">
        <f t="shared" si="180"/>
        <v>0</v>
      </c>
      <c r="CB258" s="40">
        <f t="shared" si="180"/>
        <v>0</v>
      </c>
      <c r="CC258" s="40">
        <f t="shared" si="180"/>
        <v>0</v>
      </c>
      <c r="CD258" s="40">
        <f t="shared" si="180"/>
        <v>0</v>
      </c>
      <c r="CE258" s="40">
        <f t="shared" si="180"/>
        <v>0</v>
      </c>
      <c r="CF258" s="40">
        <f t="shared" si="180"/>
        <v>0</v>
      </c>
      <c r="CG258" s="40">
        <f t="shared" si="180"/>
        <v>0</v>
      </c>
      <c r="CH258" s="40">
        <f t="shared" si="180"/>
        <v>0</v>
      </c>
      <c r="CI258" s="40">
        <f t="shared" si="180"/>
        <v>0</v>
      </c>
      <c r="CJ258" s="40">
        <f t="shared" si="180"/>
        <v>0</v>
      </c>
      <c r="CK258" s="40">
        <f t="shared" si="180"/>
        <v>0</v>
      </c>
      <c r="CL258" s="40">
        <f t="shared" si="180"/>
        <v>0</v>
      </c>
      <c r="CM258" s="40">
        <f t="shared" si="180"/>
        <v>0</v>
      </c>
      <c r="CN258" s="40">
        <f t="shared" si="180"/>
        <v>0</v>
      </c>
      <c r="CO258" s="40">
        <f t="shared" si="180"/>
        <v>0</v>
      </c>
      <c r="CP258" s="40">
        <f t="shared" si="180"/>
        <v>0</v>
      </c>
      <c r="CQ258" s="40">
        <f t="shared" si="180"/>
        <v>0</v>
      </c>
      <c r="CR258" s="40">
        <f t="shared" si="180"/>
        <v>0</v>
      </c>
      <c r="CS258" s="40">
        <f t="shared" si="180"/>
        <v>0</v>
      </c>
      <c r="CT258" s="40">
        <f t="shared" si="180"/>
        <v>0</v>
      </c>
      <c r="CU258" s="40">
        <f t="shared" si="180"/>
        <v>0</v>
      </c>
      <c r="CV258" s="40">
        <f t="shared" si="180"/>
        <v>0</v>
      </c>
      <c r="CW258" s="40">
        <f t="shared" si="180"/>
        <v>0</v>
      </c>
      <c r="CX258" s="40">
        <f t="shared" si="180"/>
        <v>0</v>
      </c>
      <c r="CY258" s="40">
        <f t="shared" si="180"/>
        <v>0</v>
      </c>
      <c r="CZ258" s="40">
        <f t="shared" si="180"/>
        <v>0</v>
      </c>
      <c r="DA258" s="40">
        <f t="shared" si="180"/>
        <v>0</v>
      </c>
      <c r="DB258" s="40">
        <f t="shared" si="180"/>
        <v>0</v>
      </c>
      <c r="DC258" s="40">
        <f t="shared" si="180"/>
        <v>0</v>
      </c>
      <c r="DD258" s="40">
        <f t="shared" si="180"/>
        <v>0</v>
      </c>
      <c r="DE258" s="40">
        <f t="shared" si="180"/>
        <v>0</v>
      </c>
      <c r="DF258" s="40">
        <f t="shared" si="180"/>
        <v>0</v>
      </c>
      <c r="DG258" s="40">
        <f t="shared" si="180"/>
        <v>0</v>
      </c>
      <c r="DH258" s="40">
        <f t="shared" si="180"/>
        <v>0</v>
      </c>
      <c r="DI258" s="40">
        <f t="shared" si="180"/>
        <v>0</v>
      </c>
      <c r="DJ258" s="40">
        <f t="shared" si="180"/>
        <v>0</v>
      </c>
    </row>
    <row r="259" spans="2:114" ht="14.25" customHeight="1"/>
    <row r="260" spans="2:114" ht="14.25" customHeight="1">
      <c r="B260" s="1" t="s">
        <v>94</v>
      </c>
    </row>
    <row r="261" spans="2:114" ht="14.25" customHeight="1"/>
    <row r="262" spans="2:114" ht="14.25" customHeight="1">
      <c r="B262" s="2" t="s">
        <v>99</v>
      </c>
      <c r="C262" s="1"/>
      <c r="D262" s="1"/>
      <c r="E262" s="29">
        <f t="shared" ref="E262:E264" si="181">SUM(G262:DJ262)</f>
        <v>0</v>
      </c>
      <c r="F262" s="1"/>
      <c r="G262" s="40">
        <f t="shared" ref="G262:DJ264" si="182">G252*G$52</f>
        <v>0</v>
      </c>
      <c r="H262" s="40">
        <f t="shared" si="182"/>
        <v>0</v>
      </c>
      <c r="I262" s="40">
        <f t="shared" si="182"/>
        <v>0</v>
      </c>
      <c r="J262" s="40">
        <f t="shared" si="182"/>
        <v>0</v>
      </c>
      <c r="K262" s="40">
        <f t="shared" si="182"/>
        <v>0</v>
      </c>
      <c r="L262" s="40">
        <f t="shared" si="182"/>
        <v>0</v>
      </c>
      <c r="M262" s="40">
        <f t="shared" si="182"/>
        <v>0</v>
      </c>
      <c r="N262" s="40">
        <f t="shared" si="182"/>
        <v>0</v>
      </c>
      <c r="O262" s="40">
        <f t="shared" si="182"/>
        <v>0</v>
      </c>
      <c r="P262" s="40">
        <f t="shared" si="182"/>
        <v>0</v>
      </c>
      <c r="Q262" s="40">
        <f t="shared" si="182"/>
        <v>0</v>
      </c>
      <c r="R262" s="40">
        <f t="shared" si="182"/>
        <v>0</v>
      </c>
      <c r="S262" s="40">
        <f t="shared" si="182"/>
        <v>0</v>
      </c>
      <c r="T262" s="40">
        <f t="shared" si="182"/>
        <v>0</v>
      </c>
      <c r="U262" s="40">
        <f t="shared" si="182"/>
        <v>0</v>
      </c>
      <c r="V262" s="40">
        <f t="shared" si="182"/>
        <v>0</v>
      </c>
      <c r="W262" s="40">
        <f t="shared" si="182"/>
        <v>0</v>
      </c>
      <c r="X262" s="40">
        <f t="shared" si="182"/>
        <v>0</v>
      </c>
      <c r="Y262" s="40">
        <f t="shared" si="182"/>
        <v>0</v>
      </c>
      <c r="Z262" s="40">
        <f t="shared" si="182"/>
        <v>0</v>
      </c>
      <c r="AA262" s="40">
        <f t="shared" si="182"/>
        <v>0</v>
      </c>
      <c r="AB262" s="40">
        <f t="shared" si="182"/>
        <v>0</v>
      </c>
      <c r="AC262" s="40">
        <f t="shared" si="182"/>
        <v>0</v>
      </c>
      <c r="AD262" s="40">
        <f t="shared" si="182"/>
        <v>0</v>
      </c>
      <c r="AE262" s="40">
        <f t="shared" si="182"/>
        <v>0</v>
      </c>
      <c r="AF262" s="40">
        <f t="shared" si="182"/>
        <v>0</v>
      </c>
      <c r="AG262" s="40">
        <f t="shared" si="182"/>
        <v>0</v>
      </c>
      <c r="AH262" s="40">
        <f t="shared" si="182"/>
        <v>0</v>
      </c>
      <c r="AI262" s="40">
        <f t="shared" si="182"/>
        <v>0</v>
      </c>
      <c r="AJ262" s="40">
        <f t="shared" si="182"/>
        <v>0</v>
      </c>
      <c r="AK262" s="40">
        <f t="shared" si="182"/>
        <v>0</v>
      </c>
      <c r="AL262" s="40">
        <f t="shared" si="182"/>
        <v>0</v>
      </c>
      <c r="AM262" s="40">
        <f t="shared" si="182"/>
        <v>0</v>
      </c>
      <c r="AN262" s="40">
        <f t="shared" si="182"/>
        <v>0</v>
      </c>
      <c r="AO262" s="40">
        <f t="shared" si="182"/>
        <v>0</v>
      </c>
      <c r="AP262" s="40">
        <f t="shared" si="182"/>
        <v>0</v>
      </c>
      <c r="AQ262" s="40">
        <f t="shared" si="182"/>
        <v>0</v>
      </c>
      <c r="AR262" s="40">
        <f t="shared" si="182"/>
        <v>0</v>
      </c>
      <c r="AS262" s="40">
        <f t="shared" si="182"/>
        <v>0</v>
      </c>
      <c r="AT262" s="40">
        <f t="shared" si="182"/>
        <v>0</v>
      </c>
      <c r="AU262" s="40">
        <f t="shared" si="182"/>
        <v>0</v>
      </c>
      <c r="AV262" s="40">
        <f t="shared" si="182"/>
        <v>0</v>
      </c>
      <c r="AW262" s="40">
        <f t="shared" si="182"/>
        <v>0</v>
      </c>
      <c r="AX262" s="40">
        <f t="shared" si="182"/>
        <v>0</v>
      </c>
      <c r="AY262" s="60">
        <f t="shared" si="182"/>
        <v>0</v>
      </c>
      <c r="AZ262" s="40">
        <f t="shared" si="182"/>
        <v>0</v>
      </c>
      <c r="BA262" s="40">
        <f t="shared" si="182"/>
        <v>0</v>
      </c>
      <c r="BB262" s="40">
        <f t="shared" si="182"/>
        <v>0</v>
      </c>
      <c r="BC262" s="40">
        <f t="shared" si="182"/>
        <v>0</v>
      </c>
      <c r="BD262" s="40">
        <f t="shared" si="182"/>
        <v>0</v>
      </c>
      <c r="BE262" s="40">
        <f t="shared" si="182"/>
        <v>0</v>
      </c>
      <c r="BF262" s="40">
        <f t="shared" si="182"/>
        <v>0</v>
      </c>
      <c r="BG262" s="40">
        <f t="shared" si="182"/>
        <v>0</v>
      </c>
      <c r="BH262" s="40">
        <f t="shared" si="182"/>
        <v>0</v>
      </c>
      <c r="BI262" s="40">
        <f t="shared" si="182"/>
        <v>0</v>
      </c>
      <c r="BJ262" s="40">
        <f t="shared" si="182"/>
        <v>0</v>
      </c>
      <c r="BK262" s="40">
        <f t="shared" si="182"/>
        <v>0</v>
      </c>
      <c r="BL262" s="40">
        <f t="shared" si="182"/>
        <v>0</v>
      </c>
      <c r="BM262" s="40">
        <f t="shared" si="182"/>
        <v>0</v>
      </c>
      <c r="BN262" s="40">
        <f t="shared" si="182"/>
        <v>0</v>
      </c>
      <c r="BO262" s="40">
        <f t="shared" si="182"/>
        <v>0</v>
      </c>
      <c r="BP262" s="40">
        <f t="shared" si="182"/>
        <v>0</v>
      </c>
      <c r="BQ262" s="40">
        <f t="shared" si="182"/>
        <v>0</v>
      </c>
      <c r="BR262" s="40">
        <f t="shared" si="182"/>
        <v>0</v>
      </c>
      <c r="BS262" s="40">
        <f t="shared" si="182"/>
        <v>0</v>
      </c>
      <c r="BT262" s="40">
        <f t="shared" si="182"/>
        <v>0</v>
      </c>
      <c r="BU262" s="40">
        <f t="shared" si="182"/>
        <v>0</v>
      </c>
      <c r="BV262" s="40">
        <f t="shared" si="182"/>
        <v>0</v>
      </c>
      <c r="BW262" s="40">
        <f t="shared" si="182"/>
        <v>0</v>
      </c>
      <c r="BX262" s="40">
        <f t="shared" si="182"/>
        <v>0</v>
      </c>
      <c r="BY262" s="40">
        <f t="shared" si="182"/>
        <v>0</v>
      </c>
      <c r="BZ262" s="40">
        <f t="shared" si="182"/>
        <v>0</v>
      </c>
      <c r="CA262" s="40">
        <f t="shared" si="182"/>
        <v>0</v>
      </c>
      <c r="CB262" s="40">
        <f t="shared" si="182"/>
        <v>0</v>
      </c>
      <c r="CC262" s="40">
        <f t="shared" si="182"/>
        <v>0</v>
      </c>
      <c r="CD262" s="40">
        <f t="shared" si="182"/>
        <v>0</v>
      </c>
      <c r="CE262" s="40">
        <f t="shared" si="182"/>
        <v>0</v>
      </c>
      <c r="CF262" s="40">
        <f t="shared" si="182"/>
        <v>0</v>
      </c>
      <c r="CG262" s="40">
        <f t="shared" si="182"/>
        <v>0</v>
      </c>
      <c r="CH262" s="40">
        <f t="shared" si="182"/>
        <v>0</v>
      </c>
      <c r="CI262" s="40">
        <f t="shared" si="182"/>
        <v>0</v>
      </c>
      <c r="CJ262" s="40">
        <f t="shared" si="182"/>
        <v>0</v>
      </c>
      <c r="CK262" s="40">
        <f t="shared" si="182"/>
        <v>0</v>
      </c>
      <c r="CL262" s="40">
        <f t="shared" si="182"/>
        <v>0</v>
      </c>
      <c r="CM262" s="40">
        <f t="shared" si="182"/>
        <v>0</v>
      </c>
      <c r="CN262" s="40">
        <f t="shared" si="182"/>
        <v>0</v>
      </c>
      <c r="CO262" s="40">
        <f t="shared" si="182"/>
        <v>0</v>
      </c>
      <c r="CP262" s="40">
        <f t="shared" si="182"/>
        <v>0</v>
      </c>
      <c r="CQ262" s="40">
        <f t="shared" si="182"/>
        <v>0</v>
      </c>
      <c r="CR262" s="40">
        <f t="shared" si="182"/>
        <v>0</v>
      </c>
      <c r="CS262" s="40">
        <f t="shared" si="182"/>
        <v>0</v>
      </c>
      <c r="CT262" s="40">
        <f t="shared" si="182"/>
        <v>0</v>
      </c>
      <c r="CU262" s="40">
        <f t="shared" si="182"/>
        <v>0</v>
      </c>
      <c r="CV262" s="40">
        <f t="shared" si="182"/>
        <v>0</v>
      </c>
      <c r="CW262" s="40">
        <f t="shared" si="182"/>
        <v>0</v>
      </c>
      <c r="CX262" s="40">
        <f t="shared" si="182"/>
        <v>0</v>
      </c>
      <c r="CY262" s="40">
        <f t="shared" si="182"/>
        <v>0</v>
      </c>
      <c r="CZ262" s="40">
        <f t="shared" si="182"/>
        <v>0</v>
      </c>
      <c r="DA262" s="40">
        <f t="shared" si="182"/>
        <v>0</v>
      </c>
      <c r="DB262" s="40">
        <f t="shared" si="182"/>
        <v>0</v>
      </c>
      <c r="DC262" s="40">
        <f t="shared" si="182"/>
        <v>0</v>
      </c>
      <c r="DD262" s="40">
        <f t="shared" si="182"/>
        <v>0</v>
      </c>
      <c r="DE262" s="40">
        <f t="shared" si="182"/>
        <v>0</v>
      </c>
      <c r="DF262" s="40">
        <f t="shared" si="182"/>
        <v>0</v>
      </c>
      <c r="DG262" s="40">
        <f t="shared" si="182"/>
        <v>0</v>
      </c>
      <c r="DH262" s="40">
        <f t="shared" si="182"/>
        <v>0</v>
      </c>
      <c r="DI262" s="40">
        <f t="shared" si="182"/>
        <v>0</v>
      </c>
      <c r="DJ262" s="40">
        <f t="shared" si="182"/>
        <v>0</v>
      </c>
    </row>
    <row r="263" spans="2:114" ht="14.25" customHeight="1">
      <c r="B263" s="2" t="s">
        <v>100</v>
      </c>
      <c r="E263" s="31">
        <f t="shared" si="181"/>
        <v>0</v>
      </c>
      <c r="F263" s="1"/>
      <c r="G263" s="32">
        <f t="shared" si="182"/>
        <v>0</v>
      </c>
      <c r="H263" s="32">
        <f t="shared" si="182"/>
        <v>0</v>
      </c>
      <c r="I263" s="32">
        <f t="shared" si="182"/>
        <v>0</v>
      </c>
      <c r="J263" s="32">
        <f t="shared" si="182"/>
        <v>0</v>
      </c>
      <c r="K263" s="32">
        <f t="shared" si="182"/>
        <v>0</v>
      </c>
      <c r="L263" s="32">
        <f t="shared" si="182"/>
        <v>0</v>
      </c>
      <c r="M263" s="32">
        <f t="shared" si="182"/>
        <v>0</v>
      </c>
      <c r="N263" s="32">
        <f t="shared" si="182"/>
        <v>0</v>
      </c>
      <c r="O263" s="32">
        <f t="shared" si="182"/>
        <v>0</v>
      </c>
      <c r="P263" s="32">
        <f t="shared" si="182"/>
        <v>0</v>
      </c>
      <c r="Q263" s="32">
        <f t="shared" si="182"/>
        <v>0</v>
      </c>
      <c r="R263" s="32">
        <f t="shared" si="182"/>
        <v>0</v>
      </c>
      <c r="S263" s="32">
        <f t="shared" si="182"/>
        <v>0</v>
      </c>
      <c r="T263" s="32">
        <f t="shared" si="182"/>
        <v>0</v>
      </c>
      <c r="U263" s="32">
        <f t="shared" si="182"/>
        <v>0</v>
      </c>
      <c r="V263" s="32">
        <f t="shared" si="182"/>
        <v>0</v>
      </c>
      <c r="W263" s="32">
        <f t="shared" si="182"/>
        <v>0</v>
      </c>
      <c r="X263" s="32">
        <f t="shared" si="182"/>
        <v>0</v>
      </c>
      <c r="Y263" s="32">
        <f t="shared" si="182"/>
        <v>0</v>
      </c>
      <c r="Z263" s="32">
        <f t="shared" si="182"/>
        <v>0</v>
      </c>
      <c r="AA263" s="32">
        <f t="shared" si="182"/>
        <v>0</v>
      </c>
      <c r="AB263" s="32">
        <f t="shared" si="182"/>
        <v>0</v>
      </c>
      <c r="AC263" s="32">
        <f t="shared" si="182"/>
        <v>0</v>
      </c>
      <c r="AD263" s="32">
        <f t="shared" si="182"/>
        <v>0</v>
      </c>
      <c r="AE263" s="32">
        <f t="shared" si="182"/>
        <v>0</v>
      </c>
      <c r="AF263" s="32">
        <f t="shared" si="182"/>
        <v>0</v>
      </c>
      <c r="AG263" s="32">
        <f t="shared" si="182"/>
        <v>0</v>
      </c>
      <c r="AH263" s="32">
        <f t="shared" si="182"/>
        <v>0</v>
      </c>
      <c r="AI263" s="32">
        <f t="shared" si="182"/>
        <v>0</v>
      </c>
      <c r="AJ263" s="32">
        <f t="shared" si="182"/>
        <v>0</v>
      </c>
      <c r="AK263" s="32">
        <f t="shared" si="182"/>
        <v>0</v>
      </c>
      <c r="AL263" s="32">
        <f t="shared" si="182"/>
        <v>0</v>
      </c>
      <c r="AM263" s="32">
        <f t="shared" si="182"/>
        <v>0</v>
      </c>
      <c r="AN263" s="32">
        <f t="shared" si="182"/>
        <v>0</v>
      </c>
      <c r="AO263" s="32">
        <f t="shared" si="182"/>
        <v>0</v>
      </c>
      <c r="AP263" s="32">
        <f t="shared" si="182"/>
        <v>0</v>
      </c>
      <c r="AQ263" s="32">
        <f t="shared" si="182"/>
        <v>0</v>
      </c>
      <c r="AR263" s="32">
        <f t="shared" si="182"/>
        <v>0</v>
      </c>
      <c r="AS263" s="32">
        <f t="shared" si="182"/>
        <v>0</v>
      </c>
      <c r="AT263" s="32">
        <f t="shared" si="182"/>
        <v>0</v>
      </c>
      <c r="AU263" s="32">
        <f t="shared" si="182"/>
        <v>0</v>
      </c>
      <c r="AV263" s="32">
        <f t="shared" si="182"/>
        <v>0</v>
      </c>
      <c r="AW263" s="32">
        <f t="shared" si="182"/>
        <v>0</v>
      </c>
      <c r="AX263" s="32">
        <f t="shared" si="182"/>
        <v>0</v>
      </c>
      <c r="AY263" s="56">
        <f t="shared" si="182"/>
        <v>0</v>
      </c>
      <c r="AZ263" s="32">
        <f t="shared" si="182"/>
        <v>0</v>
      </c>
      <c r="BA263" s="32">
        <f t="shared" si="182"/>
        <v>0</v>
      </c>
      <c r="BB263" s="32">
        <f t="shared" si="182"/>
        <v>0</v>
      </c>
      <c r="BC263" s="32">
        <f t="shared" si="182"/>
        <v>0</v>
      </c>
      <c r="BD263" s="32">
        <f t="shared" si="182"/>
        <v>0</v>
      </c>
      <c r="BE263" s="32">
        <f t="shared" si="182"/>
        <v>0</v>
      </c>
      <c r="BF263" s="32">
        <f t="shared" si="182"/>
        <v>0</v>
      </c>
      <c r="BG263" s="32">
        <f t="shared" si="182"/>
        <v>0</v>
      </c>
      <c r="BH263" s="32">
        <f t="shared" si="182"/>
        <v>0</v>
      </c>
      <c r="BI263" s="32">
        <f t="shared" si="182"/>
        <v>0</v>
      </c>
      <c r="BJ263" s="32">
        <f t="shared" si="182"/>
        <v>0</v>
      </c>
      <c r="BK263" s="32">
        <f t="shared" si="182"/>
        <v>0</v>
      </c>
      <c r="BL263" s="32">
        <f t="shared" si="182"/>
        <v>0</v>
      </c>
      <c r="BM263" s="32">
        <f t="shared" si="182"/>
        <v>0</v>
      </c>
      <c r="BN263" s="32">
        <f t="shared" si="182"/>
        <v>0</v>
      </c>
      <c r="BO263" s="32">
        <f t="shared" si="182"/>
        <v>0</v>
      </c>
      <c r="BP263" s="32">
        <f t="shared" si="182"/>
        <v>0</v>
      </c>
      <c r="BQ263" s="32">
        <f t="shared" si="182"/>
        <v>0</v>
      </c>
      <c r="BR263" s="32">
        <f t="shared" si="182"/>
        <v>0</v>
      </c>
      <c r="BS263" s="32">
        <f t="shared" si="182"/>
        <v>0</v>
      </c>
      <c r="BT263" s="32">
        <f t="shared" si="182"/>
        <v>0</v>
      </c>
      <c r="BU263" s="32">
        <f t="shared" si="182"/>
        <v>0</v>
      </c>
      <c r="BV263" s="32">
        <f t="shared" si="182"/>
        <v>0</v>
      </c>
      <c r="BW263" s="32">
        <f t="shared" si="182"/>
        <v>0</v>
      </c>
      <c r="BX263" s="32">
        <f t="shared" si="182"/>
        <v>0</v>
      </c>
      <c r="BY263" s="32">
        <f t="shared" si="182"/>
        <v>0</v>
      </c>
      <c r="BZ263" s="32">
        <f t="shared" si="182"/>
        <v>0</v>
      </c>
      <c r="CA263" s="32">
        <f t="shared" si="182"/>
        <v>0</v>
      </c>
      <c r="CB263" s="32">
        <f t="shared" si="182"/>
        <v>0</v>
      </c>
      <c r="CC263" s="32">
        <f t="shared" si="182"/>
        <v>0</v>
      </c>
      <c r="CD263" s="32">
        <f t="shared" si="182"/>
        <v>0</v>
      </c>
      <c r="CE263" s="32">
        <f t="shared" si="182"/>
        <v>0</v>
      </c>
      <c r="CF263" s="32">
        <f t="shared" si="182"/>
        <v>0</v>
      </c>
      <c r="CG263" s="32">
        <f t="shared" si="182"/>
        <v>0</v>
      </c>
      <c r="CH263" s="32">
        <f t="shared" si="182"/>
        <v>0</v>
      </c>
      <c r="CI263" s="32">
        <f t="shared" si="182"/>
        <v>0</v>
      </c>
      <c r="CJ263" s="32">
        <f t="shared" si="182"/>
        <v>0</v>
      </c>
      <c r="CK263" s="32">
        <f t="shared" si="182"/>
        <v>0</v>
      </c>
      <c r="CL263" s="32">
        <f t="shared" si="182"/>
        <v>0</v>
      </c>
      <c r="CM263" s="32">
        <f t="shared" si="182"/>
        <v>0</v>
      </c>
      <c r="CN263" s="32">
        <f t="shared" si="182"/>
        <v>0</v>
      </c>
      <c r="CO263" s="32">
        <f t="shared" si="182"/>
        <v>0</v>
      </c>
      <c r="CP263" s="32">
        <f t="shared" si="182"/>
        <v>0</v>
      </c>
      <c r="CQ263" s="32">
        <f t="shared" si="182"/>
        <v>0</v>
      </c>
      <c r="CR263" s="32">
        <f t="shared" si="182"/>
        <v>0</v>
      </c>
      <c r="CS263" s="32">
        <f t="shared" si="182"/>
        <v>0</v>
      </c>
      <c r="CT263" s="32">
        <f t="shared" si="182"/>
        <v>0</v>
      </c>
      <c r="CU263" s="32">
        <f t="shared" si="182"/>
        <v>0</v>
      </c>
      <c r="CV263" s="32">
        <f t="shared" si="182"/>
        <v>0</v>
      </c>
      <c r="CW263" s="32">
        <f t="shared" si="182"/>
        <v>0</v>
      </c>
      <c r="CX263" s="32">
        <f t="shared" si="182"/>
        <v>0</v>
      </c>
      <c r="CY263" s="32">
        <f t="shared" si="182"/>
        <v>0</v>
      </c>
      <c r="CZ263" s="32">
        <f t="shared" si="182"/>
        <v>0</v>
      </c>
      <c r="DA263" s="32">
        <f t="shared" si="182"/>
        <v>0</v>
      </c>
      <c r="DB263" s="32">
        <f t="shared" si="182"/>
        <v>0</v>
      </c>
      <c r="DC263" s="32">
        <f t="shared" si="182"/>
        <v>0</v>
      </c>
      <c r="DD263" s="32">
        <f t="shared" si="182"/>
        <v>0</v>
      </c>
      <c r="DE263" s="32">
        <f t="shared" si="182"/>
        <v>0</v>
      </c>
      <c r="DF263" s="32">
        <f t="shared" si="182"/>
        <v>0</v>
      </c>
      <c r="DG263" s="32">
        <f t="shared" si="182"/>
        <v>0</v>
      </c>
      <c r="DH263" s="32">
        <f t="shared" si="182"/>
        <v>0</v>
      </c>
      <c r="DI263" s="32">
        <f t="shared" si="182"/>
        <v>0</v>
      </c>
      <c r="DJ263" s="32">
        <f t="shared" si="182"/>
        <v>0</v>
      </c>
    </row>
    <row r="264" spans="2:114" ht="14.25" customHeight="1">
      <c r="B264" s="2" t="s">
        <v>101</v>
      </c>
      <c r="E264" s="29">
        <f t="shared" si="181"/>
        <v>0</v>
      </c>
      <c r="F264" s="1"/>
      <c r="G264" s="40">
        <f t="shared" si="182"/>
        <v>0</v>
      </c>
      <c r="H264" s="40">
        <f t="shared" si="182"/>
        <v>0</v>
      </c>
      <c r="I264" s="40">
        <f t="shared" si="182"/>
        <v>0</v>
      </c>
      <c r="J264" s="40">
        <f t="shared" si="182"/>
        <v>0</v>
      </c>
      <c r="K264" s="40">
        <f t="shared" si="182"/>
        <v>0</v>
      </c>
      <c r="L264" s="40">
        <f t="shared" si="182"/>
        <v>0</v>
      </c>
      <c r="M264" s="40">
        <f t="shared" si="182"/>
        <v>0</v>
      </c>
      <c r="N264" s="40">
        <f t="shared" si="182"/>
        <v>0</v>
      </c>
      <c r="O264" s="40">
        <f t="shared" si="182"/>
        <v>0</v>
      </c>
      <c r="P264" s="40">
        <f t="shared" si="182"/>
        <v>0</v>
      </c>
      <c r="Q264" s="40">
        <f t="shared" si="182"/>
        <v>0</v>
      </c>
      <c r="R264" s="40">
        <f t="shared" si="182"/>
        <v>0</v>
      </c>
      <c r="S264" s="40">
        <f t="shared" si="182"/>
        <v>0</v>
      </c>
      <c r="T264" s="40">
        <f t="shared" si="182"/>
        <v>0</v>
      </c>
      <c r="U264" s="40">
        <f t="shared" si="182"/>
        <v>0</v>
      </c>
      <c r="V264" s="40">
        <f t="shared" si="182"/>
        <v>0</v>
      </c>
      <c r="W264" s="40">
        <f t="shared" si="182"/>
        <v>0</v>
      </c>
      <c r="X264" s="40">
        <f t="shared" si="182"/>
        <v>0</v>
      </c>
      <c r="Y264" s="40">
        <f t="shared" si="182"/>
        <v>0</v>
      </c>
      <c r="Z264" s="40">
        <f t="shared" si="182"/>
        <v>0</v>
      </c>
      <c r="AA264" s="40">
        <f t="shared" si="182"/>
        <v>0</v>
      </c>
      <c r="AB264" s="40">
        <f t="shared" si="182"/>
        <v>0</v>
      </c>
      <c r="AC264" s="40">
        <f t="shared" si="182"/>
        <v>0</v>
      </c>
      <c r="AD264" s="40">
        <f t="shared" si="182"/>
        <v>0</v>
      </c>
      <c r="AE264" s="40">
        <f t="shared" si="182"/>
        <v>0</v>
      </c>
      <c r="AF264" s="40">
        <f t="shared" si="182"/>
        <v>0</v>
      </c>
      <c r="AG264" s="40">
        <f t="shared" si="182"/>
        <v>0</v>
      </c>
      <c r="AH264" s="40">
        <f t="shared" si="182"/>
        <v>0</v>
      </c>
      <c r="AI264" s="40">
        <f t="shared" si="182"/>
        <v>0</v>
      </c>
      <c r="AJ264" s="40">
        <f t="shared" si="182"/>
        <v>0</v>
      </c>
      <c r="AK264" s="40">
        <f t="shared" si="182"/>
        <v>0</v>
      </c>
      <c r="AL264" s="40">
        <f t="shared" si="182"/>
        <v>0</v>
      </c>
      <c r="AM264" s="40">
        <f t="shared" si="182"/>
        <v>0</v>
      </c>
      <c r="AN264" s="40">
        <f t="shared" si="182"/>
        <v>0</v>
      </c>
      <c r="AO264" s="40">
        <f t="shared" si="182"/>
        <v>0</v>
      </c>
      <c r="AP264" s="40">
        <f t="shared" si="182"/>
        <v>0</v>
      </c>
      <c r="AQ264" s="40">
        <f t="shared" si="182"/>
        <v>0</v>
      </c>
      <c r="AR264" s="40">
        <f t="shared" si="182"/>
        <v>0</v>
      </c>
      <c r="AS264" s="40">
        <f t="shared" si="182"/>
        <v>0</v>
      </c>
      <c r="AT264" s="40">
        <f t="shared" ref="AT264:DJ264" si="183">AT254*AT$52</f>
        <v>0</v>
      </c>
      <c r="AU264" s="40">
        <f t="shared" si="183"/>
        <v>0</v>
      </c>
      <c r="AV264" s="40">
        <f t="shared" si="183"/>
        <v>0</v>
      </c>
      <c r="AW264" s="40">
        <f t="shared" si="183"/>
        <v>0</v>
      </c>
      <c r="AX264" s="40">
        <f t="shared" si="183"/>
        <v>0</v>
      </c>
      <c r="AY264" s="60">
        <f t="shared" si="183"/>
        <v>0</v>
      </c>
      <c r="AZ264" s="40">
        <f t="shared" si="183"/>
        <v>0</v>
      </c>
      <c r="BA264" s="40">
        <f t="shared" si="183"/>
        <v>0</v>
      </c>
      <c r="BB264" s="40">
        <f t="shared" si="183"/>
        <v>0</v>
      </c>
      <c r="BC264" s="40">
        <f t="shared" si="183"/>
        <v>0</v>
      </c>
      <c r="BD264" s="40">
        <f t="shared" si="183"/>
        <v>0</v>
      </c>
      <c r="BE264" s="40">
        <f t="shared" si="183"/>
        <v>0</v>
      </c>
      <c r="BF264" s="40">
        <f t="shared" si="183"/>
        <v>0</v>
      </c>
      <c r="BG264" s="40">
        <f t="shared" si="183"/>
        <v>0</v>
      </c>
      <c r="BH264" s="40">
        <f t="shared" si="183"/>
        <v>0</v>
      </c>
      <c r="BI264" s="40">
        <f t="shared" si="183"/>
        <v>0</v>
      </c>
      <c r="BJ264" s="40">
        <f t="shared" si="183"/>
        <v>0</v>
      </c>
      <c r="BK264" s="40">
        <f t="shared" si="183"/>
        <v>0</v>
      </c>
      <c r="BL264" s="40">
        <f t="shared" si="183"/>
        <v>0</v>
      </c>
      <c r="BM264" s="40">
        <f t="shared" si="183"/>
        <v>0</v>
      </c>
      <c r="BN264" s="40">
        <f t="shared" si="183"/>
        <v>0</v>
      </c>
      <c r="BO264" s="40">
        <f t="shared" si="183"/>
        <v>0</v>
      </c>
      <c r="BP264" s="40">
        <f t="shared" si="183"/>
        <v>0</v>
      </c>
      <c r="BQ264" s="40">
        <f t="shared" si="183"/>
        <v>0</v>
      </c>
      <c r="BR264" s="40">
        <f t="shared" si="183"/>
        <v>0</v>
      </c>
      <c r="BS264" s="40">
        <f t="shared" si="183"/>
        <v>0</v>
      </c>
      <c r="BT264" s="40">
        <f t="shared" si="183"/>
        <v>0</v>
      </c>
      <c r="BU264" s="40">
        <f t="shared" si="183"/>
        <v>0</v>
      </c>
      <c r="BV264" s="40">
        <f t="shared" si="183"/>
        <v>0</v>
      </c>
      <c r="BW264" s="40">
        <f t="shared" si="183"/>
        <v>0</v>
      </c>
      <c r="BX264" s="40">
        <f t="shared" si="183"/>
        <v>0</v>
      </c>
      <c r="BY264" s="40">
        <f t="shared" si="183"/>
        <v>0</v>
      </c>
      <c r="BZ264" s="40">
        <f t="shared" si="183"/>
        <v>0</v>
      </c>
      <c r="CA264" s="40">
        <f t="shared" si="183"/>
        <v>0</v>
      </c>
      <c r="CB264" s="40">
        <f t="shared" si="183"/>
        <v>0</v>
      </c>
      <c r="CC264" s="40">
        <f t="shared" si="183"/>
        <v>0</v>
      </c>
      <c r="CD264" s="40">
        <f t="shared" si="183"/>
        <v>0</v>
      </c>
      <c r="CE264" s="40">
        <f t="shared" si="183"/>
        <v>0</v>
      </c>
      <c r="CF264" s="40">
        <f t="shared" si="183"/>
        <v>0</v>
      </c>
      <c r="CG264" s="40">
        <f t="shared" si="183"/>
        <v>0</v>
      </c>
      <c r="CH264" s="40">
        <f t="shared" si="183"/>
        <v>0</v>
      </c>
      <c r="CI264" s="40">
        <f t="shared" si="183"/>
        <v>0</v>
      </c>
      <c r="CJ264" s="40">
        <f t="shared" si="183"/>
        <v>0</v>
      </c>
      <c r="CK264" s="40">
        <f t="shared" si="183"/>
        <v>0</v>
      </c>
      <c r="CL264" s="40">
        <f t="shared" si="183"/>
        <v>0</v>
      </c>
      <c r="CM264" s="40">
        <f t="shared" si="183"/>
        <v>0</v>
      </c>
      <c r="CN264" s="40">
        <f t="shared" si="183"/>
        <v>0</v>
      </c>
      <c r="CO264" s="40">
        <f t="shared" si="183"/>
        <v>0</v>
      </c>
      <c r="CP264" s="40">
        <f t="shared" si="183"/>
        <v>0</v>
      </c>
      <c r="CQ264" s="40">
        <f t="shared" si="183"/>
        <v>0</v>
      </c>
      <c r="CR264" s="40">
        <f t="shared" si="183"/>
        <v>0</v>
      </c>
      <c r="CS264" s="40">
        <f t="shared" si="183"/>
        <v>0</v>
      </c>
      <c r="CT264" s="40">
        <f t="shared" si="183"/>
        <v>0</v>
      </c>
      <c r="CU264" s="40">
        <f t="shared" si="183"/>
        <v>0</v>
      </c>
      <c r="CV264" s="40">
        <f t="shared" si="183"/>
        <v>0</v>
      </c>
      <c r="CW264" s="40">
        <f t="shared" si="183"/>
        <v>0</v>
      </c>
      <c r="CX264" s="40">
        <f t="shared" si="183"/>
        <v>0</v>
      </c>
      <c r="CY264" s="40">
        <f t="shared" si="183"/>
        <v>0</v>
      </c>
      <c r="CZ264" s="40">
        <f t="shared" si="183"/>
        <v>0</v>
      </c>
      <c r="DA264" s="40">
        <f t="shared" si="183"/>
        <v>0</v>
      </c>
      <c r="DB264" s="40">
        <f t="shared" si="183"/>
        <v>0</v>
      </c>
      <c r="DC264" s="40">
        <f t="shared" si="183"/>
        <v>0</v>
      </c>
      <c r="DD264" s="40">
        <f t="shared" si="183"/>
        <v>0</v>
      </c>
      <c r="DE264" s="40">
        <f t="shared" si="183"/>
        <v>0</v>
      </c>
      <c r="DF264" s="40">
        <f t="shared" si="183"/>
        <v>0</v>
      </c>
      <c r="DG264" s="40">
        <f t="shared" si="183"/>
        <v>0</v>
      </c>
      <c r="DH264" s="40">
        <f t="shared" si="183"/>
        <v>0</v>
      </c>
      <c r="DI264" s="40">
        <f t="shared" si="183"/>
        <v>0</v>
      </c>
      <c r="DJ264" s="40">
        <f t="shared" si="183"/>
        <v>0</v>
      </c>
    </row>
    <row r="265" spans="2:114" ht="14.25" customHeight="1">
      <c r="E265" s="31"/>
      <c r="F265" s="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c r="CT265" s="31"/>
      <c r="CU265" s="31"/>
      <c r="CV265" s="31"/>
      <c r="CW265" s="31"/>
      <c r="CX265" s="31"/>
      <c r="CY265" s="31"/>
      <c r="CZ265" s="31"/>
      <c r="DA265" s="31"/>
      <c r="DB265" s="31"/>
      <c r="DC265" s="31"/>
      <c r="DD265" s="31"/>
      <c r="DE265" s="31"/>
      <c r="DF265" s="31"/>
      <c r="DG265" s="31"/>
      <c r="DH265" s="31"/>
      <c r="DI265" s="31"/>
      <c r="DJ265" s="31"/>
    </row>
    <row r="266" spans="2:114" ht="14.25" customHeight="1">
      <c r="B266" s="2" t="s">
        <v>102</v>
      </c>
      <c r="C266" s="1"/>
      <c r="D266" s="1"/>
      <c r="E266" s="29">
        <f t="shared" ref="E266:E268" si="184">SUM(G266:DJ266)</f>
        <v>0</v>
      </c>
      <c r="F266" s="1"/>
      <c r="G266" s="40">
        <f t="shared" ref="G266:DJ268" si="185">G256*G$52</f>
        <v>0</v>
      </c>
      <c r="H266" s="40">
        <f t="shared" si="185"/>
        <v>0</v>
      </c>
      <c r="I266" s="40">
        <f t="shared" si="185"/>
        <v>0</v>
      </c>
      <c r="J266" s="40">
        <f t="shared" si="185"/>
        <v>0</v>
      </c>
      <c r="K266" s="40">
        <f t="shared" si="185"/>
        <v>0</v>
      </c>
      <c r="L266" s="40">
        <f t="shared" si="185"/>
        <v>0</v>
      </c>
      <c r="M266" s="40">
        <f t="shared" si="185"/>
        <v>0</v>
      </c>
      <c r="N266" s="40">
        <f t="shared" si="185"/>
        <v>0</v>
      </c>
      <c r="O266" s="40">
        <f t="shared" si="185"/>
        <v>0</v>
      </c>
      <c r="P266" s="40">
        <f t="shared" si="185"/>
        <v>0</v>
      </c>
      <c r="Q266" s="40">
        <f t="shared" si="185"/>
        <v>0</v>
      </c>
      <c r="R266" s="40">
        <f t="shared" si="185"/>
        <v>0</v>
      </c>
      <c r="S266" s="40">
        <f t="shared" si="185"/>
        <v>0</v>
      </c>
      <c r="T266" s="40">
        <f t="shared" si="185"/>
        <v>0</v>
      </c>
      <c r="U266" s="40">
        <f t="shared" si="185"/>
        <v>0</v>
      </c>
      <c r="V266" s="40">
        <f t="shared" si="185"/>
        <v>0</v>
      </c>
      <c r="W266" s="40">
        <f t="shared" si="185"/>
        <v>0</v>
      </c>
      <c r="X266" s="40">
        <f t="shared" si="185"/>
        <v>0</v>
      </c>
      <c r="Y266" s="40">
        <f t="shared" si="185"/>
        <v>0</v>
      </c>
      <c r="Z266" s="40">
        <f t="shared" si="185"/>
        <v>0</v>
      </c>
      <c r="AA266" s="40">
        <f t="shared" si="185"/>
        <v>0</v>
      </c>
      <c r="AB266" s="40">
        <f t="shared" si="185"/>
        <v>0</v>
      </c>
      <c r="AC266" s="40">
        <f t="shared" si="185"/>
        <v>0</v>
      </c>
      <c r="AD266" s="40">
        <f t="shared" si="185"/>
        <v>0</v>
      </c>
      <c r="AE266" s="40">
        <f t="shared" si="185"/>
        <v>0</v>
      </c>
      <c r="AF266" s="40">
        <f t="shared" si="185"/>
        <v>0</v>
      </c>
      <c r="AG266" s="40">
        <f t="shared" si="185"/>
        <v>0</v>
      </c>
      <c r="AH266" s="40">
        <f t="shared" si="185"/>
        <v>0</v>
      </c>
      <c r="AI266" s="40">
        <f t="shared" si="185"/>
        <v>0</v>
      </c>
      <c r="AJ266" s="40">
        <f t="shared" si="185"/>
        <v>0</v>
      </c>
      <c r="AK266" s="40">
        <f t="shared" si="185"/>
        <v>0</v>
      </c>
      <c r="AL266" s="40">
        <f t="shared" si="185"/>
        <v>0</v>
      </c>
      <c r="AM266" s="40">
        <f t="shared" si="185"/>
        <v>0</v>
      </c>
      <c r="AN266" s="40">
        <f t="shared" si="185"/>
        <v>0</v>
      </c>
      <c r="AO266" s="40">
        <f t="shared" si="185"/>
        <v>0</v>
      </c>
      <c r="AP266" s="40">
        <f t="shared" si="185"/>
        <v>0</v>
      </c>
      <c r="AQ266" s="40">
        <f t="shared" si="185"/>
        <v>0</v>
      </c>
      <c r="AR266" s="40">
        <f t="shared" si="185"/>
        <v>0</v>
      </c>
      <c r="AS266" s="40">
        <f t="shared" si="185"/>
        <v>0</v>
      </c>
      <c r="AT266" s="40">
        <f t="shared" si="185"/>
        <v>0</v>
      </c>
      <c r="AU266" s="40">
        <f t="shared" si="185"/>
        <v>0</v>
      </c>
      <c r="AV266" s="40">
        <f t="shared" si="185"/>
        <v>0</v>
      </c>
      <c r="AW266" s="40">
        <f t="shared" si="185"/>
        <v>0</v>
      </c>
      <c r="AX266" s="40">
        <f t="shared" si="185"/>
        <v>0</v>
      </c>
      <c r="AY266" s="60">
        <f t="shared" si="185"/>
        <v>0</v>
      </c>
      <c r="AZ266" s="40">
        <f t="shared" si="185"/>
        <v>0</v>
      </c>
      <c r="BA266" s="40">
        <f t="shared" si="185"/>
        <v>0</v>
      </c>
      <c r="BB266" s="40">
        <f t="shared" si="185"/>
        <v>0</v>
      </c>
      <c r="BC266" s="40">
        <f t="shared" si="185"/>
        <v>0</v>
      </c>
      <c r="BD266" s="40">
        <f t="shared" si="185"/>
        <v>0</v>
      </c>
      <c r="BE266" s="40">
        <f t="shared" si="185"/>
        <v>0</v>
      </c>
      <c r="BF266" s="40">
        <f t="shared" si="185"/>
        <v>0</v>
      </c>
      <c r="BG266" s="40">
        <f t="shared" si="185"/>
        <v>0</v>
      </c>
      <c r="BH266" s="40">
        <f t="shared" si="185"/>
        <v>0</v>
      </c>
      <c r="BI266" s="40">
        <f t="shared" si="185"/>
        <v>0</v>
      </c>
      <c r="BJ266" s="40">
        <f t="shared" si="185"/>
        <v>0</v>
      </c>
      <c r="BK266" s="40">
        <f t="shared" si="185"/>
        <v>0</v>
      </c>
      <c r="BL266" s="40">
        <f t="shared" si="185"/>
        <v>0</v>
      </c>
      <c r="BM266" s="40">
        <f t="shared" si="185"/>
        <v>0</v>
      </c>
      <c r="BN266" s="40">
        <f t="shared" si="185"/>
        <v>0</v>
      </c>
      <c r="BO266" s="40">
        <f t="shared" si="185"/>
        <v>0</v>
      </c>
      <c r="BP266" s="40">
        <f t="shared" si="185"/>
        <v>0</v>
      </c>
      <c r="BQ266" s="40">
        <f t="shared" si="185"/>
        <v>0</v>
      </c>
      <c r="BR266" s="40">
        <f t="shared" si="185"/>
        <v>0</v>
      </c>
      <c r="BS266" s="40">
        <f t="shared" si="185"/>
        <v>0</v>
      </c>
      <c r="BT266" s="40">
        <f t="shared" si="185"/>
        <v>0</v>
      </c>
      <c r="BU266" s="40">
        <f t="shared" si="185"/>
        <v>0</v>
      </c>
      <c r="BV266" s="40">
        <f t="shared" si="185"/>
        <v>0</v>
      </c>
      <c r="BW266" s="40">
        <f t="shared" si="185"/>
        <v>0</v>
      </c>
      <c r="BX266" s="40">
        <f t="shared" si="185"/>
        <v>0</v>
      </c>
      <c r="BY266" s="40">
        <f t="shared" si="185"/>
        <v>0</v>
      </c>
      <c r="BZ266" s="40">
        <f t="shared" si="185"/>
        <v>0</v>
      </c>
      <c r="CA266" s="40">
        <f t="shared" si="185"/>
        <v>0</v>
      </c>
      <c r="CB266" s="40">
        <f t="shared" si="185"/>
        <v>0</v>
      </c>
      <c r="CC266" s="40">
        <f t="shared" si="185"/>
        <v>0</v>
      </c>
      <c r="CD266" s="40">
        <f t="shared" si="185"/>
        <v>0</v>
      </c>
      <c r="CE266" s="40">
        <f t="shared" si="185"/>
        <v>0</v>
      </c>
      <c r="CF266" s="40">
        <f t="shared" si="185"/>
        <v>0</v>
      </c>
      <c r="CG266" s="40">
        <f t="shared" si="185"/>
        <v>0</v>
      </c>
      <c r="CH266" s="40">
        <f t="shared" si="185"/>
        <v>0</v>
      </c>
      <c r="CI266" s="40">
        <f t="shared" si="185"/>
        <v>0</v>
      </c>
      <c r="CJ266" s="40">
        <f t="shared" si="185"/>
        <v>0</v>
      </c>
      <c r="CK266" s="40">
        <f t="shared" si="185"/>
        <v>0</v>
      </c>
      <c r="CL266" s="40">
        <f t="shared" si="185"/>
        <v>0</v>
      </c>
      <c r="CM266" s="40">
        <f t="shared" si="185"/>
        <v>0</v>
      </c>
      <c r="CN266" s="40">
        <f t="shared" si="185"/>
        <v>0</v>
      </c>
      <c r="CO266" s="40">
        <f t="shared" si="185"/>
        <v>0</v>
      </c>
      <c r="CP266" s="40">
        <f t="shared" si="185"/>
        <v>0</v>
      </c>
      <c r="CQ266" s="40">
        <f t="shared" si="185"/>
        <v>0</v>
      </c>
      <c r="CR266" s="40">
        <f t="shared" si="185"/>
        <v>0</v>
      </c>
      <c r="CS266" s="40">
        <f t="shared" si="185"/>
        <v>0</v>
      </c>
      <c r="CT266" s="40">
        <f t="shared" si="185"/>
        <v>0</v>
      </c>
      <c r="CU266" s="40">
        <f t="shared" si="185"/>
        <v>0</v>
      </c>
      <c r="CV266" s="40">
        <f t="shared" si="185"/>
        <v>0</v>
      </c>
      <c r="CW266" s="40">
        <f t="shared" si="185"/>
        <v>0</v>
      </c>
      <c r="CX266" s="40">
        <f t="shared" si="185"/>
        <v>0</v>
      </c>
      <c r="CY266" s="40">
        <f t="shared" si="185"/>
        <v>0</v>
      </c>
      <c r="CZ266" s="40">
        <f t="shared" si="185"/>
        <v>0</v>
      </c>
      <c r="DA266" s="40">
        <f t="shared" si="185"/>
        <v>0</v>
      </c>
      <c r="DB266" s="40">
        <f t="shared" si="185"/>
        <v>0</v>
      </c>
      <c r="DC266" s="40">
        <f t="shared" si="185"/>
        <v>0</v>
      </c>
      <c r="DD266" s="40">
        <f t="shared" si="185"/>
        <v>0</v>
      </c>
      <c r="DE266" s="40">
        <f t="shared" si="185"/>
        <v>0</v>
      </c>
      <c r="DF266" s="40">
        <f t="shared" si="185"/>
        <v>0</v>
      </c>
      <c r="DG266" s="40">
        <f t="shared" si="185"/>
        <v>0</v>
      </c>
      <c r="DH266" s="40">
        <f t="shared" si="185"/>
        <v>0</v>
      </c>
      <c r="DI266" s="40">
        <f t="shared" si="185"/>
        <v>0</v>
      </c>
      <c r="DJ266" s="40">
        <f t="shared" si="185"/>
        <v>0</v>
      </c>
    </row>
    <row r="267" spans="2:114" ht="14.25" customHeight="1">
      <c r="B267" s="2" t="s">
        <v>103</v>
      </c>
      <c r="E267" s="31">
        <f t="shared" si="184"/>
        <v>0</v>
      </c>
      <c r="F267" s="1"/>
      <c r="G267" s="32">
        <f t="shared" si="185"/>
        <v>0</v>
      </c>
      <c r="H267" s="32">
        <f t="shared" si="185"/>
        <v>0</v>
      </c>
      <c r="I267" s="32">
        <f t="shared" si="185"/>
        <v>0</v>
      </c>
      <c r="J267" s="32">
        <f t="shared" si="185"/>
        <v>0</v>
      </c>
      <c r="K267" s="32">
        <f t="shared" si="185"/>
        <v>0</v>
      </c>
      <c r="L267" s="32">
        <f t="shared" si="185"/>
        <v>0</v>
      </c>
      <c r="M267" s="32">
        <f t="shared" si="185"/>
        <v>0</v>
      </c>
      <c r="N267" s="32">
        <f t="shared" si="185"/>
        <v>0</v>
      </c>
      <c r="O267" s="32">
        <f t="shared" si="185"/>
        <v>0</v>
      </c>
      <c r="P267" s="32">
        <f t="shared" si="185"/>
        <v>0</v>
      </c>
      <c r="Q267" s="32">
        <f t="shared" si="185"/>
        <v>0</v>
      </c>
      <c r="R267" s="32">
        <f t="shared" si="185"/>
        <v>0</v>
      </c>
      <c r="S267" s="32">
        <f t="shared" si="185"/>
        <v>0</v>
      </c>
      <c r="T267" s="32">
        <f t="shared" si="185"/>
        <v>0</v>
      </c>
      <c r="U267" s="32">
        <f t="shared" si="185"/>
        <v>0</v>
      </c>
      <c r="V267" s="32">
        <f t="shared" si="185"/>
        <v>0</v>
      </c>
      <c r="W267" s="32">
        <f t="shared" si="185"/>
        <v>0</v>
      </c>
      <c r="X267" s="32">
        <f t="shared" si="185"/>
        <v>0</v>
      </c>
      <c r="Y267" s="32">
        <f t="shared" si="185"/>
        <v>0</v>
      </c>
      <c r="Z267" s="32">
        <f t="shared" si="185"/>
        <v>0</v>
      </c>
      <c r="AA267" s="32">
        <f t="shared" si="185"/>
        <v>0</v>
      </c>
      <c r="AB267" s="32">
        <f t="shared" si="185"/>
        <v>0</v>
      </c>
      <c r="AC267" s="32">
        <f t="shared" si="185"/>
        <v>0</v>
      </c>
      <c r="AD267" s="32">
        <f t="shared" si="185"/>
        <v>0</v>
      </c>
      <c r="AE267" s="32">
        <f t="shared" si="185"/>
        <v>0</v>
      </c>
      <c r="AF267" s="32">
        <f t="shared" si="185"/>
        <v>0</v>
      </c>
      <c r="AG267" s="32">
        <f t="shared" si="185"/>
        <v>0</v>
      </c>
      <c r="AH267" s="32">
        <f t="shared" si="185"/>
        <v>0</v>
      </c>
      <c r="AI267" s="32">
        <f t="shared" si="185"/>
        <v>0</v>
      </c>
      <c r="AJ267" s="32">
        <f t="shared" si="185"/>
        <v>0</v>
      </c>
      <c r="AK267" s="32">
        <f t="shared" si="185"/>
        <v>0</v>
      </c>
      <c r="AL267" s="32">
        <f t="shared" si="185"/>
        <v>0</v>
      </c>
      <c r="AM267" s="32">
        <f t="shared" si="185"/>
        <v>0</v>
      </c>
      <c r="AN267" s="32">
        <f t="shared" si="185"/>
        <v>0</v>
      </c>
      <c r="AO267" s="32">
        <f t="shared" si="185"/>
        <v>0</v>
      </c>
      <c r="AP267" s="32">
        <f t="shared" si="185"/>
        <v>0</v>
      </c>
      <c r="AQ267" s="32">
        <f t="shared" si="185"/>
        <v>0</v>
      </c>
      <c r="AR267" s="32">
        <f t="shared" si="185"/>
        <v>0</v>
      </c>
      <c r="AS267" s="32">
        <f t="shared" si="185"/>
        <v>0</v>
      </c>
      <c r="AT267" s="32">
        <f t="shared" si="185"/>
        <v>0</v>
      </c>
      <c r="AU267" s="32">
        <f t="shared" si="185"/>
        <v>0</v>
      </c>
      <c r="AV267" s="32">
        <f t="shared" si="185"/>
        <v>0</v>
      </c>
      <c r="AW267" s="32">
        <f t="shared" si="185"/>
        <v>0</v>
      </c>
      <c r="AX267" s="32">
        <f t="shared" si="185"/>
        <v>0</v>
      </c>
      <c r="AY267" s="56">
        <f t="shared" si="185"/>
        <v>0</v>
      </c>
      <c r="AZ267" s="32">
        <f t="shared" si="185"/>
        <v>0</v>
      </c>
      <c r="BA267" s="32">
        <f t="shared" si="185"/>
        <v>0</v>
      </c>
      <c r="BB267" s="32">
        <f t="shared" si="185"/>
        <v>0</v>
      </c>
      <c r="BC267" s="32">
        <f t="shared" si="185"/>
        <v>0</v>
      </c>
      <c r="BD267" s="32">
        <f t="shared" si="185"/>
        <v>0</v>
      </c>
      <c r="BE267" s="32">
        <f t="shared" si="185"/>
        <v>0</v>
      </c>
      <c r="BF267" s="32">
        <f t="shared" si="185"/>
        <v>0</v>
      </c>
      <c r="BG267" s="32">
        <f t="shared" si="185"/>
        <v>0</v>
      </c>
      <c r="BH267" s="32">
        <f t="shared" si="185"/>
        <v>0</v>
      </c>
      <c r="BI267" s="32">
        <f t="shared" si="185"/>
        <v>0</v>
      </c>
      <c r="BJ267" s="32">
        <f t="shared" si="185"/>
        <v>0</v>
      </c>
      <c r="BK267" s="32">
        <f t="shared" si="185"/>
        <v>0</v>
      </c>
      <c r="BL267" s="32">
        <f t="shared" si="185"/>
        <v>0</v>
      </c>
      <c r="BM267" s="32">
        <f t="shared" si="185"/>
        <v>0</v>
      </c>
      <c r="BN267" s="32">
        <f t="shared" si="185"/>
        <v>0</v>
      </c>
      <c r="BO267" s="32">
        <f t="shared" si="185"/>
        <v>0</v>
      </c>
      <c r="BP267" s="32">
        <f t="shared" si="185"/>
        <v>0</v>
      </c>
      <c r="BQ267" s="32">
        <f t="shared" si="185"/>
        <v>0</v>
      </c>
      <c r="BR267" s="32">
        <f t="shared" si="185"/>
        <v>0</v>
      </c>
      <c r="BS267" s="32">
        <f t="shared" si="185"/>
        <v>0</v>
      </c>
      <c r="BT267" s="32">
        <f t="shared" si="185"/>
        <v>0</v>
      </c>
      <c r="BU267" s="32">
        <f t="shared" si="185"/>
        <v>0</v>
      </c>
      <c r="BV267" s="32">
        <f t="shared" si="185"/>
        <v>0</v>
      </c>
      <c r="BW267" s="32">
        <f t="shared" si="185"/>
        <v>0</v>
      </c>
      <c r="BX267" s="32">
        <f t="shared" si="185"/>
        <v>0</v>
      </c>
      <c r="BY267" s="32">
        <f t="shared" si="185"/>
        <v>0</v>
      </c>
      <c r="BZ267" s="32">
        <f t="shared" si="185"/>
        <v>0</v>
      </c>
      <c r="CA267" s="32">
        <f t="shared" si="185"/>
        <v>0</v>
      </c>
      <c r="CB267" s="32">
        <f t="shared" si="185"/>
        <v>0</v>
      </c>
      <c r="CC267" s="32">
        <f t="shared" si="185"/>
        <v>0</v>
      </c>
      <c r="CD267" s="32">
        <f t="shared" si="185"/>
        <v>0</v>
      </c>
      <c r="CE267" s="32">
        <f t="shared" si="185"/>
        <v>0</v>
      </c>
      <c r="CF267" s="32">
        <f t="shared" si="185"/>
        <v>0</v>
      </c>
      <c r="CG267" s="32">
        <f t="shared" si="185"/>
        <v>0</v>
      </c>
      <c r="CH267" s="32">
        <f t="shared" si="185"/>
        <v>0</v>
      </c>
      <c r="CI267" s="32">
        <f t="shared" si="185"/>
        <v>0</v>
      </c>
      <c r="CJ267" s="32">
        <f t="shared" si="185"/>
        <v>0</v>
      </c>
      <c r="CK267" s="32">
        <f t="shared" si="185"/>
        <v>0</v>
      </c>
      <c r="CL267" s="32">
        <f t="shared" si="185"/>
        <v>0</v>
      </c>
      <c r="CM267" s="32">
        <f t="shared" si="185"/>
        <v>0</v>
      </c>
      <c r="CN267" s="32">
        <f t="shared" si="185"/>
        <v>0</v>
      </c>
      <c r="CO267" s="32">
        <f t="shared" si="185"/>
        <v>0</v>
      </c>
      <c r="CP267" s="32">
        <f t="shared" si="185"/>
        <v>0</v>
      </c>
      <c r="CQ267" s="32">
        <f t="shared" si="185"/>
        <v>0</v>
      </c>
      <c r="CR267" s="32">
        <f t="shared" si="185"/>
        <v>0</v>
      </c>
      <c r="CS267" s="32">
        <f t="shared" si="185"/>
        <v>0</v>
      </c>
      <c r="CT267" s="32">
        <f t="shared" si="185"/>
        <v>0</v>
      </c>
      <c r="CU267" s="32">
        <f t="shared" si="185"/>
        <v>0</v>
      </c>
      <c r="CV267" s="32">
        <f t="shared" si="185"/>
        <v>0</v>
      </c>
      <c r="CW267" s="32">
        <f t="shared" si="185"/>
        <v>0</v>
      </c>
      <c r="CX267" s="32">
        <f t="shared" si="185"/>
        <v>0</v>
      </c>
      <c r="CY267" s="32">
        <f t="shared" si="185"/>
        <v>0</v>
      </c>
      <c r="CZ267" s="32">
        <f t="shared" si="185"/>
        <v>0</v>
      </c>
      <c r="DA267" s="32">
        <f t="shared" si="185"/>
        <v>0</v>
      </c>
      <c r="DB267" s="32">
        <f t="shared" si="185"/>
        <v>0</v>
      </c>
      <c r="DC267" s="32">
        <f t="shared" si="185"/>
        <v>0</v>
      </c>
      <c r="DD267" s="32">
        <f t="shared" si="185"/>
        <v>0</v>
      </c>
      <c r="DE267" s="32">
        <f t="shared" si="185"/>
        <v>0</v>
      </c>
      <c r="DF267" s="32">
        <f t="shared" si="185"/>
        <v>0</v>
      </c>
      <c r="DG267" s="32">
        <f t="shared" si="185"/>
        <v>0</v>
      </c>
      <c r="DH267" s="32">
        <f t="shared" si="185"/>
        <v>0</v>
      </c>
      <c r="DI267" s="32">
        <f t="shared" si="185"/>
        <v>0</v>
      </c>
      <c r="DJ267" s="32">
        <f t="shared" si="185"/>
        <v>0</v>
      </c>
    </row>
    <row r="268" spans="2:114" ht="14.25" customHeight="1">
      <c r="B268" s="2" t="s">
        <v>104</v>
      </c>
      <c r="E268" s="29">
        <f t="shared" si="184"/>
        <v>0</v>
      </c>
      <c r="F268" s="1"/>
      <c r="G268" s="40">
        <f t="shared" si="185"/>
        <v>0</v>
      </c>
      <c r="H268" s="40">
        <f t="shared" si="185"/>
        <v>0</v>
      </c>
      <c r="I268" s="40">
        <f t="shared" si="185"/>
        <v>0</v>
      </c>
      <c r="J268" s="40">
        <f t="shared" si="185"/>
        <v>0</v>
      </c>
      <c r="K268" s="40">
        <f t="shared" si="185"/>
        <v>0</v>
      </c>
      <c r="L268" s="40">
        <f t="shared" si="185"/>
        <v>0</v>
      </c>
      <c r="M268" s="40">
        <f t="shared" si="185"/>
        <v>0</v>
      </c>
      <c r="N268" s="40">
        <f t="shared" si="185"/>
        <v>0</v>
      </c>
      <c r="O268" s="40">
        <f t="shared" si="185"/>
        <v>0</v>
      </c>
      <c r="P268" s="40">
        <f t="shared" si="185"/>
        <v>0</v>
      </c>
      <c r="Q268" s="40">
        <f t="shared" si="185"/>
        <v>0</v>
      </c>
      <c r="R268" s="40">
        <f t="shared" si="185"/>
        <v>0</v>
      </c>
      <c r="S268" s="40">
        <f t="shared" si="185"/>
        <v>0</v>
      </c>
      <c r="T268" s="40">
        <f t="shared" si="185"/>
        <v>0</v>
      </c>
      <c r="U268" s="40">
        <f t="shared" si="185"/>
        <v>0</v>
      </c>
      <c r="V268" s="40">
        <f t="shared" si="185"/>
        <v>0</v>
      </c>
      <c r="W268" s="40">
        <f t="shared" si="185"/>
        <v>0</v>
      </c>
      <c r="X268" s="40">
        <f t="shared" si="185"/>
        <v>0</v>
      </c>
      <c r="Y268" s="40">
        <f t="shared" si="185"/>
        <v>0</v>
      </c>
      <c r="Z268" s="40">
        <f t="shared" si="185"/>
        <v>0</v>
      </c>
      <c r="AA268" s="40">
        <f t="shared" si="185"/>
        <v>0</v>
      </c>
      <c r="AB268" s="40">
        <f t="shared" si="185"/>
        <v>0</v>
      </c>
      <c r="AC268" s="40">
        <f t="shared" si="185"/>
        <v>0</v>
      </c>
      <c r="AD268" s="40">
        <f t="shared" si="185"/>
        <v>0</v>
      </c>
      <c r="AE268" s="40">
        <f t="shared" si="185"/>
        <v>0</v>
      </c>
      <c r="AF268" s="40">
        <f t="shared" si="185"/>
        <v>0</v>
      </c>
      <c r="AG268" s="40">
        <f t="shared" si="185"/>
        <v>0</v>
      </c>
      <c r="AH268" s="40">
        <f t="shared" si="185"/>
        <v>0</v>
      </c>
      <c r="AI268" s="40">
        <f t="shared" si="185"/>
        <v>0</v>
      </c>
      <c r="AJ268" s="40">
        <f t="shared" si="185"/>
        <v>0</v>
      </c>
      <c r="AK268" s="40">
        <f t="shared" si="185"/>
        <v>0</v>
      </c>
      <c r="AL268" s="40">
        <f t="shared" si="185"/>
        <v>0</v>
      </c>
      <c r="AM268" s="40">
        <f t="shared" si="185"/>
        <v>0</v>
      </c>
      <c r="AN268" s="40">
        <f t="shared" si="185"/>
        <v>0</v>
      </c>
      <c r="AO268" s="40">
        <f t="shared" si="185"/>
        <v>0</v>
      </c>
      <c r="AP268" s="40">
        <f t="shared" si="185"/>
        <v>0</v>
      </c>
      <c r="AQ268" s="40">
        <f t="shared" si="185"/>
        <v>0</v>
      </c>
      <c r="AR268" s="40">
        <f t="shared" si="185"/>
        <v>0</v>
      </c>
      <c r="AS268" s="40">
        <f t="shared" si="185"/>
        <v>0</v>
      </c>
      <c r="AT268" s="40">
        <f t="shared" ref="AT268:DJ268" si="186">AT258*AT$52</f>
        <v>0</v>
      </c>
      <c r="AU268" s="40">
        <f t="shared" si="186"/>
        <v>0</v>
      </c>
      <c r="AV268" s="40">
        <f t="shared" si="186"/>
        <v>0</v>
      </c>
      <c r="AW268" s="40">
        <f t="shared" si="186"/>
        <v>0</v>
      </c>
      <c r="AX268" s="40">
        <f t="shared" si="186"/>
        <v>0</v>
      </c>
      <c r="AY268" s="60">
        <f t="shared" si="186"/>
        <v>0</v>
      </c>
      <c r="AZ268" s="40">
        <f t="shared" si="186"/>
        <v>0</v>
      </c>
      <c r="BA268" s="40">
        <f t="shared" si="186"/>
        <v>0</v>
      </c>
      <c r="BB268" s="40">
        <f t="shared" si="186"/>
        <v>0</v>
      </c>
      <c r="BC268" s="40">
        <f t="shared" si="186"/>
        <v>0</v>
      </c>
      <c r="BD268" s="40">
        <f t="shared" si="186"/>
        <v>0</v>
      </c>
      <c r="BE268" s="40">
        <f t="shared" si="186"/>
        <v>0</v>
      </c>
      <c r="BF268" s="40">
        <f t="shared" si="186"/>
        <v>0</v>
      </c>
      <c r="BG268" s="40">
        <f t="shared" si="186"/>
        <v>0</v>
      </c>
      <c r="BH268" s="40">
        <f t="shared" si="186"/>
        <v>0</v>
      </c>
      <c r="BI268" s="40">
        <f t="shared" si="186"/>
        <v>0</v>
      </c>
      <c r="BJ268" s="40">
        <f t="shared" si="186"/>
        <v>0</v>
      </c>
      <c r="BK268" s="40">
        <f t="shared" si="186"/>
        <v>0</v>
      </c>
      <c r="BL268" s="40">
        <f t="shared" si="186"/>
        <v>0</v>
      </c>
      <c r="BM268" s="40">
        <f t="shared" si="186"/>
        <v>0</v>
      </c>
      <c r="BN268" s="40">
        <f t="shared" si="186"/>
        <v>0</v>
      </c>
      <c r="BO268" s="40">
        <f t="shared" si="186"/>
        <v>0</v>
      </c>
      <c r="BP268" s="40">
        <f t="shared" si="186"/>
        <v>0</v>
      </c>
      <c r="BQ268" s="40">
        <f t="shared" si="186"/>
        <v>0</v>
      </c>
      <c r="BR268" s="40">
        <f t="shared" si="186"/>
        <v>0</v>
      </c>
      <c r="BS268" s="40">
        <f t="shared" si="186"/>
        <v>0</v>
      </c>
      <c r="BT268" s="40">
        <f t="shared" si="186"/>
        <v>0</v>
      </c>
      <c r="BU268" s="40">
        <f t="shared" si="186"/>
        <v>0</v>
      </c>
      <c r="BV268" s="40">
        <f t="shared" si="186"/>
        <v>0</v>
      </c>
      <c r="BW268" s="40">
        <f t="shared" si="186"/>
        <v>0</v>
      </c>
      <c r="BX268" s="40">
        <f t="shared" si="186"/>
        <v>0</v>
      </c>
      <c r="BY268" s="40">
        <f t="shared" si="186"/>
        <v>0</v>
      </c>
      <c r="BZ268" s="40">
        <f t="shared" si="186"/>
        <v>0</v>
      </c>
      <c r="CA268" s="40">
        <f t="shared" si="186"/>
        <v>0</v>
      </c>
      <c r="CB268" s="40">
        <f t="shared" si="186"/>
        <v>0</v>
      </c>
      <c r="CC268" s="40">
        <f t="shared" si="186"/>
        <v>0</v>
      </c>
      <c r="CD268" s="40">
        <f t="shared" si="186"/>
        <v>0</v>
      </c>
      <c r="CE268" s="40">
        <f t="shared" si="186"/>
        <v>0</v>
      </c>
      <c r="CF268" s="40">
        <f t="shared" si="186"/>
        <v>0</v>
      </c>
      <c r="CG268" s="40">
        <f t="shared" si="186"/>
        <v>0</v>
      </c>
      <c r="CH268" s="40">
        <f t="shared" si="186"/>
        <v>0</v>
      </c>
      <c r="CI268" s="40">
        <f t="shared" si="186"/>
        <v>0</v>
      </c>
      <c r="CJ268" s="40">
        <f t="shared" si="186"/>
        <v>0</v>
      </c>
      <c r="CK268" s="40">
        <f t="shared" si="186"/>
        <v>0</v>
      </c>
      <c r="CL268" s="40">
        <f t="shared" si="186"/>
        <v>0</v>
      </c>
      <c r="CM268" s="40">
        <f t="shared" si="186"/>
        <v>0</v>
      </c>
      <c r="CN268" s="40">
        <f t="shared" si="186"/>
        <v>0</v>
      </c>
      <c r="CO268" s="40">
        <f t="shared" si="186"/>
        <v>0</v>
      </c>
      <c r="CP268" s="40">
        <f t="shared" si="186"/>
        <v>0</v>
      </c>
      <c r="CQ268" s="40">
        <f t="shared" si="186"/>
        <v>0</v>
      </c>
      <c r="CR268" s="40">
        <f t="shared" si="186"/>
        <v>0</v>
      </c>
      <c r="CS268" s="40">
        <f t="shared" si="186"/>
        <v>0</v>
      </c>
      <c r="CT268" s="40">
        <f t="shared" si="186"/>
        <v>0</v>
      </c>
      <c r="CU268" s="40">
        <f t="shared" si="186"/>
        <v>0</v>
      </c>
      <c r="CV268" s="40">
        <f t="shared" si="186"/>
        <v>0</v>
      </c>
      <c r="CW268" s="40">
        <f t="shared" si="186"/>
        <v>0</v>
      </c>
      <c r="CX268" s="40">
        <f t="shared" si="186"/>
        <v>0</v>
      </c>
      <c r="CY268" s="40">
        <f t="shared" si="186"/>
        <v>0</v>
      </c>
      <c r="CZ268" s="40">
        <f t="shared" si="186"/>
        <v>0</v>
      </c>
      <c r="DA268" s="40">
        <f t="shared" si="186"/>
        <v>0</v>
      </c>
      <c r="DB268" s="40">
        <f t="shared" si="186"/>
        <v>0</v>
      </c>
      <c r="DC268" s="40">
        <f t="shared" si="186"/>
        <v>0</v>
      </c>
      <c r="DD268" s="40">
        <f t="shared" si="186"/>
        <v>0</v>
      </c>
      <c r="DE268" s="40">
        <f t="shared" si="186"/>
        <v>0</v>
      </c>
      <c r="DF268" s="40">
        <f t="shared" si="186"/>
        <v>0</v>
      </c>
      <c r="DG268" s="40">
        <f t="shared" si="186"/>
        <v>0</v>
      </c>
      <c r="DH268" s="40">
        <f t="shared" si="186"/>
        <v>0</v>
      </c>
      <c r="DI268" s="40">
        <f t="shared" si="186"/>
        <v>0</v>
      </c>
      <c r="DJ268" s="40">
        <f t="shared" si="186"/>
        <v>0</v>
      </c>
    </row>
    <row r="269" spans="2:114" ht="14.25" customHeight="1">
      <c r="B269" s="1"/>
      <c r="E269" s="31"/>
      <c r="F269" s="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row>
    <row r="270" spans="2:114" ht="14.25" customHeight="1">
      <c r="B270" s="1" t="s">
        <v>105</v>
      </c>
      <c r="C270" s="62"/>
    </row>
    <row r="271" spans="2:114" ht="14.25" customHeight="1">
      <c r="B271" s="2" t="s">
        <v>106</v>
      </c>
      <c r="C271" s="2" t="b">
        <f>IF(SUM(E110,E137,E164,E191,E218,E245)=E86,TRUE,FALSE)</f>
        <v>1</v>
      </c>
    </row>
    <row r="272" spans="2:114" ht="14.25" customHeight="1">
      <c r="B272" s="2" t="s">
        <v>107</v>
      </c>
      <c r="C272" s="2" t="b">
        <f>IF(SUM(E117,E144,E171,E198,E225,E252)=E87,TRUE,FALSE)</f>
        <v>1</v>
      </c>
    </row>
    <row r="273" spans="2:85" ht="14.25" customHeight="1">
      <c r="B273" s="2" t="s">
        <v>108</v>
      </c>
      <c r="C273" s="2" t="b">
        <f>SUM(E122,E149,E176,E203,E230,E257)=E95</f>
        <v>1</v>
      </c>
    </row>
    <row r="274" spans="2:85" ht="14.25" customHeight="1"/>
    <row r="275" spans="2:85" ht="14.25" customHeight="1">
      <c r="B275" s="19" t="s">
        <v>109</v>
      </c>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c r="BZ275" s="42"/>
      <c r="CA275" s="42"/>
      <c r="CB275" s="42"/>
      <c r="CC275" s="42"/>
      <c r="CD275" s="42"/>
      <c r="CE275" s="42"/>
      <c r="CF275" s="42"/>
      <c r="CG275" s="42"/>
    </row>
    <row r="276" spans="2:85" ht="14.25" customHeight="1"/>
    <row r="277" spans="2:85" ht="14.25" customHeight="1">
      <c r="B277" s="43" t="s">
        <v>89</v>
      </c>
      <c r="C277" s="44"/>
      <c r="D277" s="44"/>
      <c r="E277" s="44"/>
    </row>
    <row r="278" spans="2:85" ht="14.25" customHeight="1"/>
    <row r="279" spans="2:85" ht="14.25" customHeight="1">
      <c r="B279" s="1" t="s">
        <v>110</v>
      </c>
    </row>
    <row r="280" spans="2:85" ht="14.25" customHeight="1"/>
    <row r="281" spans="2:85" ht="14.25" customHeight="1">
      <c r="B281" s="2" t="s">
        <v>111</v>
      </c>
      <c r="E281" s="45">
        <f>IF(ISERROR(XIRR(G93:DJ93,G$4:DJ$4)),0,XIRR(G93:DJ93,G$4:DJ$4))</f>
        <v>2.9802322387695314E-9</v>
      </c>
    </row>
    <row r="282" spans="2:85" ht="14.25" customHeight="1">
      <c r="B282" s="2" t="s">
        <v>112</v>
      </c>
      <c r="E282" s="45">
        <f>IF(ISERROR(XIRR(G92:DJ92,G$4:DJ$4)),0,XIRR(G92:DJ92,G$4:DJ$4))</f>
        <v>0.12404773831367494</v>
      </c>
    </row>
    <row r="283" spans="2:85" ht="14.25" customHeight="1"/>
    <row r="284" spans="2:85" ht="14.25" customHeight="1">
      <c r="B284" s="1" t="s">
        <v>113</v>
      </c>
    </row>
    <row r="285" spans="2:85" ht="14.25" customHeight="1"/>
    <row r="286" spans="2:85" ht="14.25" customHeight="1">
      <c r="B286" s="2" t="s">
        <v>111</v>
      </c>
      <c r="E286" s="45">
        <f>IF(ISERROR(XIRR(G96:CR96,G$4:CR$4)),0,XIRR(G96:CR96,G$4:CR$4))</f>
        <v>2.9802322387695314E-9</v>
      </c>
    </row>
    <row r="287" spans="2:85" ht="14.25" customHeight="1">
      <c r="B287" s="2" t="s">
        <v>112</v>
      </c>
      <c r="E287" s="45">
        <f>IF(ISERROR(XIRR(G95:CR95,G$4:CR$4)),0,XIRR(G95:CR95,G$4:CR$4))</f>
        <v>0.12559890151023864</v>
      </c>
    </row>
    <row r="288" spans="2:85" ht="14.25" customHeight="1"/>
    <row r="289" spans="2:5" ht="14.25" customHeight="1">
      <c r="B289" s="1" t="s">
        <v>114</v>
      </c>
    </row>
    <row r="290" spans="2:5" ht="14.25" customHeight="1"/>
    <row r="291" spans="2:5" ht="14.25" customHeight="1">
      <c r="B291" s="23" t="s">
        <v>115</v>
      </c>
      <c r="C291" s="23" t="s">
        <v>111</v>
      </c>
      <c r="D291" s="23" t="s">
        <v>116</v>
      </c>
    </row>
    <row r="292" spans="2:5" ht="14.25" customHeight="1">
      <c r="B292" s="46" t="str">
        <f t="shared" ref="B292:B297" si="187">B14</f>
        <v>Equitix Infrastructure 6 Limited</v>
      </c>
      <c r="C292" s="45">
        <f>IF(ISERROR(XIRR(G119:CR119,G$4:CR$4)),0,XIRR(G119:CR119,G$4:CR$4))</f>
        <v>2.9802322387695314E-9</v>
      </c>
      <c r="D292" s="45">
        <f>IF(ISERROR(XIRR(G118:CR118,G$4:CR$4)),0,XIRR(G118:CR118,G$4:CR$4))</f>
        <v>0.12404773831367494</v>
      </c>
    </row>
    <row r="293" spans="2:5" ht="14.25" customHeight="1">
      <c r="B293" s="46" t="str">
        <f t="shared" si="187"/>
        <v>Equitix Infrastructure 3 Limited</v>
      </c>
      <c r="C293" s="45">
        <f>IF(ISERROR(XIRR(G146:CR146,G$4:CR$4)),0,XIRR(G146:CR146,G$4:CR$4))</f>
        <v>2.9802322387695314E-9</v>
      </c>
      <c r="D293" s="45">
        <f>IF(ISERROR(XIRR(G145:CR145,G$4:CR$4)),0,XIRR(G145:CR145,G$4:CR$4))</f>
        <v>0.12404773831367494</v>
      </c>
    </row>
    <row r="294" spans="2:5" ht="14.25" customHeight="1">
      <c r="B294" s="46" t="str">
        <f t="shared" si="187"/>
        <v>IUK Investments Limited</v>
      </c>
      <c r="C294" s="45">
        <f>IF(ISERROR(XIRR(G173:CR173,G$4:CR$4)),0,XIRR(G173:CR173,G$4:CR$4))</f>
        <v>2.9802322387695314E-9</v>
      </c>
      <c r="D294" s="45">
        <f>IF(ISERROR(XIRR(G172:CR172,G$4:CR$4)),0,XIRR(G172:CR172,G$4:CR$4))</f>
        <v>0.12404773831367494</v>
      </c>
    </row>
    <row r="295" spans="2:5" ht="14.25" customHeight="1">
      <c r="B295" s="46" t="str">
        <f t="shared" si="187"/>
        <v>Enter name</v>
      </c>
      <c r="C295" s="45">
        <f>IF(ISERROR(XIRR(G200:CR200,G$4:CR$4)),0,XIRR(G200:CR200,G$4:CR$4))</f>
        <v>0</v>
      </c>
      <c r="D295" s="45">
        <f>IF(ISERROR(XIRR(G199:CR199,G$4:CR$4)),0,XIRR(G199:CR199,G$4:CR$4))</f>
        <v>0</v>
      </c>
    </row>
    <row r="296" spans="2:5" ht="14.25" customHeight="1">
      <c r="B296" s="46" t="str">
        <f t="shared" si="187"/>
        <v>Enter name</v>
      </c>
      <c r="C296" s="45">
        <f>IF(ISERROR(XIRR(G227:CR227,G$4:CR$4)),0,XIRR(G227:CR227,G$4:CR$4))</f>
        <v>0</v>
      </c>
      <c r="D296" s="45">
        <f>IF(ISERROR(XIRR(G226:CR226,G$4:CR$4)),0,XIRR(G226:CR226,G$4:CR$4))</f>
        <v>0</v>
      </c>
    </row>
    <row r="297" spans="2:5" ht="14.25" customHeight="1">
      <c r="B297" s="46" t="str">
        <f t="shared" si="187"/>
        <v>Enter name</v>
      </c>
      <c r="C297" s="45">
        <f>IF(ISERROR(XIRR(G254:CR254,G$4:CR$4)),0,XIRR(G254:CR254,G$4:CR$4))</f>
        <v>0</v>
      </c>
      <c r="D297" s="45">
        <f>IF(ISERROR(XIRR(G253:CR253,G$4:CR$4)),0,XIRR(G253:CR253,G$4:CR$4))</f>
        <v>0</v>
      </c>
    </row>
    <row r="298" spans="2:5" ht="14.25" customHeight="1"/>
    <row r="299" spans="2:5" ht="14.25" customHeight="1">
      <c r="B299" s="1" t="s">
        <v>117</v>
      </c>
    </row>
    <row r="300" spans="2:5" ht="14.25" customHeight="1"/>
    <row r="301" spans="2:5" ht="14.25" customHeight="1">
      <c r="B301" s="23" t="s">
        <v>115</v>
      </c>
      <c r="C301" s="23" t="s">
        <v>111</v>
      </c>
      <c r="D301" s="23" t="s">
        <v>116</v>
      </c>
    </row>
    <row r="302" spans="2:5" ht="14.25" customHeight="1">
      <c r="B302" s="46" t="str">
        <f t="shared" ref="B302:B307" si="188">B292</f>
        <v>Equitix Infrastructure 6 Limited</v>
      </c>
      <c r="C302" s="45">
        <f>IF(ISERROR(XIRR(G123:CR123,G$4:CR$4)),0,XIRR(G123:CR123,G$4:CR$4))</f>
        <v>2.9802322387695314E-9</v>
      </c>
      <c r="D302" s="45">
        <f>IF(ISERROR(XIRR(G122:CR122,G$4:CR$4)),0,XIRR(G122:CR122,G$4:CR$4))</f>
        <v>0.12560064196586612</v>
      </c>
    </row>
    <row r="303" spans="2:5" ht="14.25" customHeight="1">
      <c r="B303" s="46" t="str">
        <f t="shared" si="188"/>
        <v>Equitix Infrastructure 3 Limited</v>
      </c>
      <c r="C303" s="45">
        <f>IF(ISERROR(XIRR(G150:CR150,G$4:CR$4)),0,XIRR(G150:CR150,G$4:CR$4))</f>
        <v>2.9802322387695314E-9</v>
      </c>
      <c r="D303" s="45">
        <f>IF(ISERROR(XIRR(G149:CR149,G$4:CR$4)),0,XIRR(G149:CR149,G$4:CR$4))</f>
        <v>0.12560064196586612</v>
      </c>
    </row>
    <row r="304" spans="2:5" ht="14.25" customHeight="1">
      <c r="B304" s="46" t="str">
        <f t="shared" si="188"/>
        <v>IUK Investments Limited</v>
      </c>
      <c r="C304" s="45">
        <f>IF(ISERROR(XIRR(G177:CR177,G$4:CR$4)),0,XIRR(G177:CR177,G$4:CR$4))</f>
        <v>2.9802322387695314E-9</v>
      </c>
      <c r="D304" s="45">
        <f>IF(ISERROR(XIRR(G176:CR176,G$4:CR$4)),0,XIRR(G176:CR176,G$4:CR$4))</f>
        <v>0.12558320164680481</v>
      </c>
      <c r="E304" s="37"/>
    </row>
    <row r="305" spans="2:5" ht="14.25" customHeight="1">
      <c r="B305" s="46" t="str">
        <f t="shared" si="188"/>
        <v>Enter name</v>
      </c>
      <c r="C305" s="45">
        <f>IF(ISERROR(XIRR(G204:CR204,G$4:CR$4)),0,XIRR(G204:CR204,G$4:CR$4))</f>
        <v>0</v>
      </c>
      <c r="D305" s="45">
        <f>IF(ISERROR(XIRR(G203:CR203,G$4:CR$4)),0,XIRR(G203:CR203,G$4:CR$4))</f>
        <v>0</v>
      </c>
    </row>
    <row r="306" spans="2:5" ht="14.25" customHeight="1">
      <c r="B306" s="46" t="str">
        <f t="shared" si="188"/>
        <v>Enter name</v>
      </c>
      <c r="C306" s="45">
        <f>IF(ISERROR(XIRR(G231:CR231,G$4:CR$4)),0,XIRR(G231:CR231,G$4:CR$4))</f>
        <v>0</v>
      </c>
      <c r="D306" s="45">
        <f>IF(ISERROR(XIRR(G230:CR230,G$4:CR$4)),0,XIRR(G230:CR230,G$4:CR$4))</f>
        <v>0</v>
      </c>
    </row>
    <row r="307" spans="2:5" ht="14.25" customHeight="1">
      <c r="B307" s="46" t="str">
        <f t="shared" si="188"/>
        <v>Enter name</v>
      </c>
      <c r="C307" s="45">
        <f>IF(ISERROR(XIRR(G258:CR258,G$4:CR$4)),0,XIRR(G258:CR258,G$4:CR$4))</f>
        <v>0</v>
      </c>
      <c r="D307" s="45">
        <f>IF(ISERROR(XIRR(G257:CR257,G$4:CR$4)),0,XIRR(G257:CR257,G$4:CR$4))</f>
        <v>0</v>
      </c>
    </row>
    <row r="308" spans="2:5" ht="14.25" customHeight="1"/>
    <row r="309" spans="2:5" ht="14.25" customHeight="1">
      <c r="B309" s="43" t="s">
        <v>94</v>
      </c>
      <c r="C309" s="44"/>
      <c r="D309" s="44"/>
      <c r="E309" s="44"/>
    </row>
    <row r="310" spans="2:5" ht="14.25" customHeight="1"/>
    <row r="311" spans="2:5" ht="14.25" customHeight="1">
      <c r="B311" s="1" t="s">
        <v>110</v>
      </c>
    </row>
    <row r="312" spans="2:5" ht="14.25" customHeight="1"/>
    <row r="313" spans="2:5" ht="14.25" customHeight="1">
      <c r="B313" s="2" t="s">
        <v>111</v>
      </c>
      <c r="E313" s="45">
        <f>IF(ISERROR(XIRR(G101:CR101,G$4:CR$4)),0,XIRR(G101:CR101,G$4:CR$4))</f>
        <v>2.9802322387695314E-9</v>
      </c>
    </row>
    <row r="314" spans="2:5" ht="14.25" customHeight="1">
      <c r="B314" s="2" t="s">
        <v>112</v>
      </c>
      <c r="E314" s="45">
        <f>IF(ISERROR(XIRR(G100:CR100,G$4:CR$4)),0,XIRR(G100:CR100,G$4:CR$4))</f>
        <v>9.6650499105453508E-2</v>
      </c>
    </row>
    <row r="315" spans="2:5" ht="14.25" customHeight="1"/>
    <row r="316" spans="2:5" ht="14.25" customHeight="1">
      <c r="B316" s="1" t="s">
        <v>113</v>
      </c>
    </row>
    <row r="317" spans="2:5" ht="14.25" customHeight="1"/>
    <row r="318" spans="2:5" ht="14.25" customHeight="1">
      <c r="B318" s="2" t="s">
        <v>111</v>
      </c>
      <c r="E318" s="45">
        <f>IF(ISERROR(XIRR(G104:CR104,G$4:CR$4)),0,XIRR(G104:CR104,G$4:CR$4))</f>
        <v>2.9802322387695314E-9</v>
      </c>
    </row>
    <row r="319" spans="2:5" ht="14.25" customHeight="1">
      <c r="B319" s="2" t="s">
        <v>112</v>
      </c>
      <c r="E319" s="45">
        <f>IF(ISERROR(XIRR(G103:CR103,G$4:CR$4)),0,XIRR(G103:CR103,G$4:CR$4))</f>
        <v>9.816384911537171E-2</v>
      </c>
    </row>
    <row r="320" spans="2:5" ht="14.25" customHeight="1"/>
    <row r="321" spans="2:4" ht="14.25" customHeight="1">
      <c r="B321" s="1" t="s">
        <v>114</v>
      </c>
    </row>
    <row r="322" spans="2:4" ht="14.25" customHeight="1"/>
    <row r="323" spans="2:4" ht="14.25" customHeight="1">
      <c r="B323" s="23" t="s">
        <v>115</v>
      </c>
      <c r="C323" s="23" t="s">
        <v>111</v>
      </c>
      <c r="D323" s="23" t="s">
        <v>116</v>
      </c>
    </row>
    <row r="324" spans="2:4" ht="14.25" customHeight="1">
      <c r="B324" s="46" t="str">
        <f t="shared" ref="B324:B329" si="189">B292</f>
        <v>Equitix Infrastructure 6 Limited</v>
      </c>
      <c r="C324" s="45">
        <f>IF(ISERROR(XIRR(G129:CR129,G$4:CR$4)),0,XIRR(G129:CR129,G$4:CR$4))</f>
        <v>2.9802322387695314E-9</v>
      </c>
      <c r="D324" s="45">
        <f>IF(ISERROR(XIRR(G128:CR128,G$4:CR$4)),0,XIRR(G128:CR128,G$4:CR$4))</f>
        <v>9.6650499105453508E-2</v>
      </c>
    </row>
    <row r="325" spans="2:4" ht="14.25" customHeight="1">
      <c r="B325" s="46" t="str">
        <f t="shared" si="189"/>
        <v>Equitix Infrastructure 3 Limited</v>
      </c>
      <c r="C325" s="45">
        <f>IF(ISERROR(XIRR(G156:CR156,G$4:CR$4)),0,XIRR(G156:CR156,G$4:CR$4))</f>
        <v>2.9802322387695314E-9</v>
      </c>
      <c r="D325" s="45">
        <f>IF(ISERROR(XIRR(G155:CR155,G$4:CR$4)),0,XIRR(G155:CR155,G$4:CR$4))</f>
        <v>9.6650499105453508E-2</v>
      </c>
    </row>
    <row r="326" spans="2:4" ht="14.25" customHeight="1">
      <c r="B326" s="46" t="str">
        <f t="shared" si="189"/>
        <v>IUK Investments Limited</v>
      </c>
      <c r="C326" s="45">
        <f>IF(ISERROR(XIRR(G183:CR183,G$4:CR$4)),0,XIRR(G183:CR183,G$4:CR$4))</f>
        <v>2.9802322387695314E-9</v>
      </c>
      <c r="D326" s="45">
        <f>IF(ISERROR(XIRR(G182:CR182,G$4:CR$4)),0,XIRR(G182:CR182,G$4:CR$4))</f>
        <v>9.6650499105453508E-2</v>
      </c>
    </row>
    <row r="327" spans="2:4" ht="14.25" customHeight="1">
      <c r="B327" s="46" t="str">
        <f t="shared" si="189"/>
        <v>Enter name</v>
      </c>
      <c r="C327" s="45">
        <f>IF(ISERROR(XIRR(G209:CR209,G$4:CR$4)),0,XIRR(G209:CR209,G$4:CR$4))</f>
        <v>0</v>
      </c>
      <c r="D327" s="45">
        <f>IF(ISERROR(XIRR(G208:CR208,G$4:CR$4)),0,XIRR(G208:CR208,G$4:CR$4))</f>
        <v>0</v>
      </c>
    </row>
    <row r="328" spans="2:4" ht="14.25" customHeight="1">
      <c r="B328" s="46" t="str">
        <f t="shared" si="189"/>
        <v>Enter name</v>
      </c>
      <c r="C328" s="45">
        <f>IF(ISERROR(XIRR(G236:CR236,G$4:CR$4)),0,XIRR(G236:CR236,G$4:CR$4))</f>
        <v>0</v>
      </c>
      <c r="D328" s="45">
        <f>IF(ISERROR(XIRR(G235:CR235,G$4:CR$4)),0,XIRR(G235:CR235,G$4:CR$4))</f>
        <v>0</v>
      </c>
    </row>
    <row r="329" spans="2:4" ht="14.25" customHeight="1">
      <c r="B329" s="46" t="str">
        <f t="shared" si="189"/>
        <v>Enter name</v>
      </c>
      <c r="C329" s="45">
        <f>IF(ISERROR(XIRR(G263:CR263,G$4:CR$4)),0,XIRR(G263:CR263,G$4:CR$4))</f>
        <v>0</v>
      </c>
      <c r="D329" s="45">
        <f>IF(ISERROR(XIRR(G262:CR262,G$4:CR$4)),0,XIRR(G262:CR262,G$4:CR$4))</f>
        <v>0</v>
      </c>
    </row>
    <row r="330" spans="2:4" ht="14.25" customHeight="1"/>
    <row r="331" spans="2:4" ht="14.25" customHeight="1">
      <c r="B331" s="1" t="s">
        <v>117</v>
      </c>
    </row>
    <row r="332" spans="2:4" ht="14.25" customHeight="1"/>
    <row r="333" spans="2:4" ht="14.25" customHeight="1">
      <c r="B333" s="23" t="s">
        <v>115</v>
      </c>
      <c r="C333" s="23" t="s">
        <v>111</v>
      </c>
      <c r="D333" s="23" t="s">
        <v>116</v>
      </c>
    </row>
    <row r="334" spans="2:4" ht="14.25" customHeight="1">
      <c r="B334" s="46" t="str">
        <f t="shared" ref="B334:B339" si="190">B324</f>
        <v>Equitix Infrastructure 6 Limited</v>
      </c>
      <c r="C334" s="45">
        <f>IF(ISERROR(XIRR(G133:CR133,G$4:CR$4)),0,XIRR(G133:CR133,G$4:CR$4))</f>
        <v>2.9802322387695314E-9</v>
      </c>
      <c r="D334" s="45">
        <f>IF(ISERROR(XIRR(G132:CR132,G$4:CR$4)),0,XIRR(G132:CR132,G$4:CR$4))</f>
        <v>9.8165553808212291E-2</v>
      </c>
    </row>
    <row r="335" spans="2:4" ht="14.25" customHeight="1">
      <c r="B335" s="46" t="str">
        <f t="shared" si="190"/>
        <v>Equitix Infrastructure 3 Limited</v>
      </c>
      <c r="C335" s="45">
        <f>IF(ISERROR(XIRR(G160:CR160,G$4:CR$4)),0,XIRR(G160:CR160,G$4:CR$4))</f>
        <v>2.9802322387695314E-9</v>
      </c>
      <c r="D335" s="45">
        <f>IF(ISERROR(XIRR(G159:CR159,G$4:CR$4)),0,XIRR(G159:CR159,G$4:CR$4))</f>
        <v>9.8165553808212291E-2</v>
      </c>
    </row>
    <row r="336" spans="2:4" ht="14.25" customHeight="1">
      <c r="B336" s="46" t="str">
        <f t="shared" si="190"/>
        <v>IUK Investments Limited</v>
      </c>
      <c r="C336" s="45">
        <f>IF(ISERROR(XIRR(G187:CR187,G$4:CR$4)),0,XIRR(G187:CR187,G$4:CR$4))</f>
        <v>2.9802322387695314E-9</v>
      </c>
      <c r="D336" s="45">
        <f>IF(ISERROR(XIRR(G186:CR186,G$4:CR$4)),0,XIRR(G186:CR186,G$4:CR$4))</f>
        <v>9.8148530721664434E-2</v>
      </c>
    </row>
    <row r="337" spans="2:4" ht="14.25" customHeight="1">
      <c r="B337" s="46" t="str">
        <f t="shared" si="190"/>
        <v>Enter name</v>
      </c>
      <c r="C337" s="45">
        <f>IF(ISERROR(XIRR(G214:CR214,G$4:CR$4)),0,XIRR(G214:CR214,G$4:CR$4))</f>
        <v>0</v>
      </c>
      <c r="D337" s="45">
        <f>IF(ISERROR(XIRR(G213:CR213,G$4:CR$4)),0,XIRR(G213:CR213,G$4:CR$4))</f>
        <v>0</v>
      </c>
    </row>
    <row r="338" spans="2:4" ht="14.25" customHeight="1">
      <c r="B338" s="46" t="str">
        <f t="shared" si="190"/>
        <v>Enter name</v>
      </c>
      <c r="C338" s="45">
        <f>IF(ISERROR(XIRR(G241:CR241,G$4:CR$4)),0,XIRR(G241:CR241,G$4:CR$4))</f>
        <v>0</v>
      </c>
      <c r="D338" s="45">
        <f>IF(ISERROR(XIRR(G240:CR240,G$4:CR$4)),0,XIRR(G240:CR240,G$4:CR$4))</f>
        <v>0</v>
      </c>
    </row>
    <row r="339" spans="2:4" ht="14.25" customHeight="1">
      <c r="B339" s="46" t="str">
        <f t="shared" si="190"/>
        <v>Enter name</v>
      </c>
      <c r="C339" s="45">
        <f>IF(ISERROR(XIRR(G268:CR268,G$4:CR$4)),0,XIRR(G268:CR268,G$4:CR$4))</f>
        <v>0</v>
      </c>
      <c r="D339" s="45">
        <f>IF(ISERROR(XIRR(G267:CR267,G$4:CR$4)),0,XIRR(G267:CR267,G$4:CR$4))</f>
        <v>0</v>
      </c>
    </row>
  </sheetData>
  <conditionalFormatting sqref="C271:C273">
    <cfRule type="cellIs" dxfId="17" priority="1" operator="equal">
      <formula>"TRUE"</formula>
    </cfRule>
    <cfRule type="cellIs" dxfId="16" priority="2" operator="equal">
      <formula>"FALSE"</formula>
    </cfRule>
  </conditionalFormatting>
  <conditionalFormatting sqref="E82">
    <cfRule type="cellIs" dxfId="15" priority="3" operator="equal">
      <formula>"TRUE"</formula>
    </cfRule>
    <cfRule type="cellIs" dxfId="14" priority="4" operator="equal">
      <formula>"FALSE"</formula>
    </cfRule>
  </conditionalFormatting>
  <conditionalFormatting sqref="G56:DJ65">
    <cfRule type="expression" dxfId="13" priority="5">
      <formula>G$4&gt;=$C$9</formula>
    </cfRule>
  </conditionalFormatting>
  <conditionalFormatting sqref="G70:DJ79">
    <cfRule type="expression" dxfId="12" priority="6">
      <formula>G$4&lt;$C$9</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FE755-D431-834D-A1F2-F7B88BC6CC40}">
  <sheetPr>
    <tabColor rgb="FF7030A0"/>
  </sheetPr>
  <dimension ref="B2:D38"/>
  <sheetViews>
    <sheetView zoomScale="70" zoomScaleNormal="70" workbookViewId="0">
      <selection activeCell="D8" sqref="D8"/>
    </sheetView>
  </sheetViews>
  <sheetFormatPr defaultColWidth="8.42578125" defaultRowHeight="14.65"/>
  <cols>
    <col min="1" max="1" width="3" customWidth="1"/>
    <col min="2" max="2" width="45.42578125" bestFit="1" customWidth="1"/>
    <col min="3" max="3" width="3.42578125" customWidth="1"/>
    <col min="4" max="4" width="85.42578125" customWidth="1"/>
  </cols>
  <sheetData>
    <row r="2" spans="2:4">
      <c r="B2" s="63" t="s">
        <v>28</v>
      </c>
    </row>
    <row r="4" spans="2:4">
      <c r="B4" t="s">
        <v>29</v>
      </c>
    </row>
    <row r="6" spans="2:4">
      <c r="B6" s="63" t="s">
        <v>30</v>
      </c>
    </row>
    <row r="8" spans="2:4">
      <c r="B8" t="s">
        <v>31</v>
      </c>
      <c r="D8" s="64">
        <v>45882</v>
      </c>
    </row>
    <row r="9" spans="2:4">
      <c r="B9" t="s">
        <v>32</v>
      </c>
      <c r="D9" s="64">
        <v>42486</v>
      </c>
    </row>
    <row r="11" spans="2:4">
      <c r="B11" s="63" t="s">
        <v>33</v>
      </c>
    </row>
    <row r="13" spans="2:4">
      <c r="B13" s="65" t="s">
        <v>34</v>
      </c>
      <c r="D13" s="66"/>
    </row>
    <row r="14" spans="2:4">
      <c r="B14" s="65" t="s">
        <v>35</v>
      </c>
      <c r="D14" s="66"/>
    </row>
    <row r="15" spans="2:4">
      <c r="B15" s="65" t="s">
        <v>36</v>
      </c>
      <c r="D15" s="66"/>
    </row>
    <row r="16" spans="2:4">
      <c r="B16" s="65" t="s">
        <v>37</v>
      </c>
      <c r="D16" s="66"/>
    </row>
    <row r="17" spans="2:4">
      <c r="B17" s="65" t="s">
        <v>38</v>
      </c>
      <c r="D17" s="66"/>
    </row>
    <row r="18" spans="2:4">
      <c r="B18" s="65" t="s">
        <v>39</v>
      </c>
      <c r="D18" s="68"/>
    </row>
    <row r="19" spans="2:4">
      <c r="B19" s="65"/>
    </row>
    <row r="20" spans="2:4">
      <c r="B20" s="69" t="s">
        <v>40</v>
      </c>
    </row>
    <row r="21" spans="2:4">
      <c r="B21" s="65"/>
    </row>
    <row r="22" spans="2:4">
      <c r="B22" s="65" t="s">
        <v>41</v>
      </c>
      <c r="D22" s="66">
        <v>1510</v>
      </c>
    </row>
    <row r="23" spans="2:4">
      <c r="B23" s="65" t="s">
        <v>42</v>
      </c>
      <c r="D23" s="66" t="s">
        <v>137</v>
      </c>
    </row>
    <row r="24" spans="2:4">
      <c r="B24" s="65"/>
    </row>
    <row r="25" spans="2:4">
      <c r="B25" s="69" t="s">
        <v>44</v>
      </c>
    </row>
    <row r="26" spans="2:4">
      <c r="B26" s="65"/>
    </row>
    <row r="27" spans="2:4">
      <c r="B27" s="65" t="s">
        <v>45</v>
      </c>
      <c r="D27" s="66" t="s">
        <v>138</v>
      </c>
    </row>
    <row r="28" spans="2:4">
      <c r="B28" s="65" t="s">
        <v>47</v>
      </c>
      <c r="D28" s="104" t="s">
        <v>139</v>
      </c>
    </row>
    <row r="29" spans="2:4">
      <c r="B29" s="65" t="s">
        <v>49</v>
      </c>
      <c r="D29" s="66" t="s">
        <v>140</v>
      </c>
    </row>
    <row r="30" spans="2:4">
      <c r="B30" s="65"/>
    </row>
    <row r="31" spans="2:4">
      <c r="B31" s="69" t="s">
        <v>51</v>
      </c>
    </row>
    <row r="32" spans="2:4" ht="17.25" customHeight="1">
      <c r="B32" s="69"/>
    </row>
    <row r="33" spans="2:4" ht="17.25" customHeight="1">
      <c r="B33" s="70" t="s">
        <v>52</v>
      </c>
    </row>
    <row r="34" spans="2:4">
      <c r="B34" s="65"/>
    </row>
    <row r="35" spans="2:4">
      <c r="B35" s="65" t="s">
        <v>45</v>
      </c>
      <c r="D35" s="66" t="s">
        <v>141</v>
      </c>
    </row>
    <row r="36" spans="2:4">
      <c r="B36" s="65" t="s">
        <v>47</v>
      </c>
      <c r="D36" s="104" t="s">
        <v>142</v>
      </c>
    </row>
    <row r="37" spans="2:4">
      <c r="B37" s="65" t="s">
        <v>49</v>
      </c>
      <c r="D37" s="66" t="s">
        <v>138</v>
      </c>
    </row>
    <row r="38" spans="2:4">
      <c r="B38" s="65" t="s">
        <v>54</v>
      </c>
      <c r="D38" s="71">
        <v>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3DC90-6FC8-E044-807B-1200D6602A53}">
  <sheetPr>
    <tabColor rgb="FF7030A0"/>
  </sheetPr>
  <dimension ref="B2:CS339"/>
  <sheetViews>
    <sheetView topLeftCell="A16" zoomScale="70" zoomScaleNormal="70" workbookViewId="0">
      <selection activeCell="D325" sqref="D325"/>
    </sheetView>
  </sheetViews>
  <sheetFormatPr defaultColWidth="8.42578125" defaultRowHeight="14.65"/>
  <cols>
    <col min="1" max="1" width="4.140625" customWidth="1"/>
    <col min="2" max="2" width="27.42578125" customWidth="1"/>
    <col min="3" max="3" width="16.140625" customWidth="1"/>
    <col min="4" max="4" width="17.42578125" customWidth="1"/>
    <col min="5" max="5" width="14.140625" customWidth="1"/>
    <col min="6" max="6" width="3.42578125" customWidth="1"/>
    <col min="7" max="8" width="11.42578125" bestFit="1" customWidth="1"/>
    <col min="9" max="19" width="11.42578125" customWidth="1"/>
    <col min="20" max="20" width="11.42578125" bestFit="1" customWidth="1"/>
    <col min="21" max="21" width="11.42578125" customWidth="1"/>
    <col min="22" max="97" width="11.42578125" bestFit="1" customWidth="1"/>
  </cols>
  <sheetData>
    <row r="2" spans="2:97" ht="15" thickBot="1">
      <c r="B2" s="63" t="s">
        <v>55</v>
      </c>
    </row>
    <row r="3" spans="2:97">
      <c r="G3" s="72">
        <f>IF(MONTH(C8)&lt;4,(DATE(YEAR(C8)-1,4,1)),DATE(YEAR(C8),4,1))</f>
        <v>42461</v>
      </c>
      <c r="H3" s="73">
        <v>42644</v>
      </c>
      <c r="I3" s="73">
        <f t="shared" ref="I3:BT3" si="0">H4+1</f>
        <v>42826</v>
      </c>
      <c r="J3" s="73">
        <f t="shared" si="0"/>
        <v>42856</v>
      </c>
      <c r="K3" s="73">
        <f t="shared" si="0"/>
        <v>42887</v>
      </c>
      <c r="L3" s="73">
        <f t="shared" si="0"/>
        <v>42917</v>
      </c>
      <c r="M3" s="73">
        <f t="shared" si="0"/>
        <v>42948</v>
      </c>
      <c r="N3" s="73">
        <f t="shared" si="0"/>
        <v>42979</v>
      </c>
      <c r="O3" s="73">
        <f t="shared" si="0"/>
        <v>43009</v>
      </c>
      <c r="P3" s="73">
        <f t="shared" si="0"/>
        <v>43040</v>
      </c>
      <c r="Q3" s="73">
        <f t="shared" si="0"/>
        <v>43070</v>
      </c>
      <c r="R3" s="73">
        <f t="shared" si="0"/>
        <v>43101</v>
      </c>
      <c r="S3" s="73">
        <f t="shared" si="0"/>
        <v>43132</v>
      </c>
      <c r="T3" s="73">
        <f t="shared" si="0"/>
        <v>43160</v>
      </c>
      <c r="U3" s="73">
        <f t="shared" si="0"/>
        <v>43191</v>
      </c>
      <c r="V3" s="73">
        <f t="shared" si="0"/>
        <v>43221</v>
      </c>
      <c r="W3" s="73">
        <f t="shared" si="0"/>
        <v>43374</v>
      </c>
      <c r="X3" s="73">
        <f t="shared" si="0"/>
        <v>43556</v>
      </c>
      <c r="Y3" s="73">
        <f t="shared" si="0"/>
        <v>43739</v>
      </c>
      <c r="Z3" s="73">
        <f t="shared" si="0"/>
        <v>43922</v>
      </c>
      <c r="AA3" s="73">
        <f t="shared" si="0"/>
        <v>44105</v>
      </c>
      <c r="AB3" s="73">
        <f t="shared" si="0"/>
        <v>44287</v>
      </c>
      <c r="AC3" s="73">
        <f t="shared" si="0"/>
        <v>44470</v>
      </c>
      <c r="AD3" s="73">
        <f t="shared" si="0"/>
        <v>44652</v>
      </c>
      <c r="AE3" s="73">
        <f t="shared" si="0"/>
        <v>44835</v>
      </c>
      <c r="AF3" s="75">
        <f t="shared" si="0"/>
        <v>45017</v>
      </c>
      <c r="AG3" s="75">
        <f t="shared" si="0"/>
        <v>45200</v>
      </c>
      <c r="AH3" s="75">
        <f t="shared" si="0"/>
        <v>45383</v>
      </c>
      <c r="AI3" s="75">
        <f t="shared" si="0"/>
        <v>45566</v>
      </c>
      <c r="AJ3" s="75">
        <f t="shared" si="0"/>
        <v>45748</v>
      </c>
      <c r="AK3" s="75">
        <f t="shared" si="0"/>
        <v>45931</v>
      </c>
      <c r="AL3" s="75">
        <f t="shared" si="0"/>
        <v>46113</v>
      </c>
      <c r="AM3" s="75">
        <f t="shared" si="0"/>
        <v>46296</v>
      </c>
      <c r="AN3" s="75">
        <f t="shared" si="0"/>
        <v>46478</v>
      </c>
      <c r="AO3" s="75">
        <f t="shared" si="0"/>
        <v>46661</v>
      </c>
      <c r="AP3" s="75">
        <f t="shared" si="0"/>
        <v>46844</v>
      </c>
      <c r="AQ3" s="75">
        <f t="shared" si="0"/>
        <v>47027</v>
      </c>
      <c r="AR3" s="75">
        <f t="shared" si="0"/>
        <v>47209</v>
      </c>
      <c r="AS3" s="75">
        <f t="shared" si="0"/>
        <v>47392</v>
      </c>
      <c r="AT3" s="75">
        <f t="shared" si="0"/>
        <v>47574</v>
      </c>
      <c r="AU3" s="75">
        <f t="shared" si="0"/>
        <v>47757</v>
      </c>
      <c r="AV3" s="75">
        <f t="shared" si="0"/>
        <v>47939</v>
      </c>
      <c r="AW3" s="75">
        <f t="shared" si="0"/>
        <v>48122</v>
      </c>
      <c r="AX3" s="75">
        <f t="shared" si="0"/>
        <v>48305</v>
      </c>
      <c r="AY3" s="75">
        <f t="shared" si="0"/>
        <v>48488</v>
      </c>
      <c r="AZ3" s="75">
        <f t="shared" si="0"/>
        <v>48670</v>
      </c>
      <c r="BA3" s="75">
        <f t="shared" si="0"/>
        <v>48853</v>
      </c>
      <c r="BB3" s="75">
        <f t="shared" si="0"/>
        <v>49035</v>
      </c>
      <c r="BC3" s="75">
        <f t="shared" si="0"/>
        <v>49218</v>
      </c>
      <c r="BD3" s="75">
        <f t="shared" si="0"/>
        <v>49400</v>
      </c>
      <c r="BE3" s="75">
        <f t="shared" si="0"/>
        <v>49583</v>
      </c>
      <c r="BF3" s="75">
        <f t="shared" si="0"/>
        <v>49766</v>
      </c>
      <c r="BG3" s="75">
        <f t="shared" si="0"/>
        <v>49949</v>
      </c>
      <c r="BH3" s="75">
        <f t="shared" si="0"/>
        <v>50131</v>
      </c>
      <c r="BI3" s="75">
        <f t="shared" si="0"/>
        <v>50314</v>
      </c>
      <c r="BJ3" s="75">
        <f t="shared" si="0"/>
        <v>50496</v>
      </c>
      <c r="BK3" s="75">
        <f t="shared" si="0"/>
        <v>50679</v>
      </c>
      <c r="BL3" s="75">
        <f t="shared" si="0"/>
        <v>50861</v>
      </c>
      <c r="BM3" s="75">
        <f t="shared" si="0"/>
        <v>51044</v>
      </c>
      <c r="BN3" s="75">
        <f t="shared" si="0"/>
        <v>51227</v>
      </c>
      <c r="BO3" s="75">
        <f t="shared" si="0"/>
        <v>51410</v>
      </c>
      <c r="BP3" s="75">
        <f t="shared" si="0"/>
        <v>51592</v>
      </c>
      <c r="BQ3" s="75">
        <f t="shared" si="0"/>
        <v>51775</v>
      </c>
      <c r="BR3" s="75">
        <f t="shared" si="0"/>
        <v>51957</v>
      </c>
      <c r="BS3" s="75">
        <f t="shared" si="0"/>
        <v>52140</v>
      </c>
      <c r="BT3" s="75">
        <f t="shared" si="0"/>
        <v>52322</v>
      </c>
      <c r="BU3" s="75">
        <f t="shared" ref="BU3:CS3" si="1">BT4+1</f>
        <v>52505</v>
      </c>
      <c r="BV3" s="75">
        <f t="shared" si="1"/>
        <v>52688</v>
      </c>
      <c r="BW3" s="75">
        <f t="shared" si="1"/>
        <v>52871</v>
      </c>
      <c r="BX3" s="75">
        <f t="shared" si="1"/>
        <v>53053</v>
      </c>
      <c r="BY3" s="75">
        <f t="shared" si="1"/>
        <v>53236</v>
      </c>
      <c r="BZ3" s="75">
        <f t="shared" si="1"/>
        <v>53418</v>
      </c>
      <c r="CA3" s="75">
        <f t="shared" si="1"/>
        <v>53601</v>
      </c>
      <c r="CB3" s="75">
        <f t="shared" si="1"/>
        <v>53783</v>
      </c>
      <c r="CC3" s="75">
        <f t="shared" si="1"/>
        <v>53966</v>
      </c>
      <c r="CD3" s="75">
        <f t="shared" si="1"/>
        <v>54149</v>
      </c>
      <c r="CE3" s="75">
        <f t="shared" si="1"/>
        <v>54332</v>
      </c>
      <c r="CF3" s="75">
        <f t="shared" si="1"/>
        <v>54514</v>
      </c>
      <c r="CG3" s="75">
        <f t="shared" si="1"/>
        <v>54697</v>
      </c>
      <c r="CH3" s="75">
        <f t="shared" si="1"/>
        <v>54879</v>
      </c>
      <c r="CI3" s="75">
        <f t="shared" si="1"/>
        <v>55062</v>
      </c>
      <c r="CJ3" s="75">
        <f t="shared" si="1"/>
        <v>55244</v>
      </c>
      <c r="CK3" s="75">
        <f t="shared" si="1"/>
        <v>55427</v>
      </c>
      <c r="CL3" s="75">
        <f t="shared" si="1"/>
        <v>55610</v>
      </c>
      <c r="CM3" s="75">
        <f t="shared" si="1"/>
        <v>55793</v>
      </c>
      <c r="CN3" s="75">
        <f t="shared" si="1"/>
        <v>55975</v>
      </c>
      <c r="CO3" s="75">
        <f t="shared" si="1"/>
        <v>56158</v>
      </c>
      <c r="CP3" s="75">
        <f t="shared" si="1"/>
        <v>56340</v>
      </c>
      <c r="CQ3" s="75">
        <f t="shared" si="1"/>
        <v>56523</v>
      </c>
      <c r="CR3" s="75">
        <f t="shared" si="1"/>
        <v>56705</v>
      </c>
      <c r="CS3" s="75">
        <f t="shared" si="1"/>
        <v>56888</v>
      </c>
    </row>
    <row r="4" spans="2:97" ht="15" thickBot="1">
      <c r="G4" s="76">
        <v>42496</v>
      </c>
      <c r="H4" s="77">
        <f>EOMONTH(H3,5)</f>
        <v>42825</v>
      </c>
      <c r="I4" s="77">
        <f t="shared" ref="I4:U4" si="2">EOMONTH(I3,0)</f>
        <v>42855</v>
      </c>
      <c r="J4" s="77">
        <f t="shared" si="2"/>
        <v>42886</v>
      </c>
      <c r="K4" s="77">
        <f t="shared" si="2"/>
        <v>42916</v>
      </c>
      <c r="L4" s="77">
        <f t="shared" si="2"/>
        <v>42947</v>
      </c>
      <c r="M4" s="77">
        <f t="shared" si="2"/>
        <v>42978</v>
      </c>
      <c r="N4" s="77">
        <f t="shared" si="2"/>
        <v>43008</v>
      </c>
      <c r="O4" s="77">
        <f t="shared" si="2"/>
        <v>43039</v>
      </c>
      <c r="P4" s="77">
        <f t="shared" si="2"/>
        <v>43069</v>
      </c>
      <c r="Q4" s="77">
        <f t="shared" si="2"/>
        <v>43100</v>
      </c>
      <c r="R4" s="77">
        <f t="shared" si="2"/>
        <v>43131</v>
      </c>
      <c r="S4" s="77">
        <f t="shared" si="2"/>
        <v>43159</v>
      </c>
      <c r="T4" s="77">
        <f t="shared" si="2"/>
        <v>43190</v>
      </c>
      <c r="U4" s="77">
        <f t="shared" si="2"/>
        <v>43220</v>
      </c>
      <c r="V4" s="77">
        <f>EOMONTH(V3,4)</f>
        <v>43373</v>
      </c>
      <c r="W4" s="77">
        <f t="shared" ref="W4:CH4" si="3">EOMONTH(W3,5)</f>
        <v>43555</v>
      </c>
      <c r="X4" s="77">
        <f t="shared" si="3"/>
        <v>43738</v>
      </c>
      <c r="Y4" s="77">
        <f t="shared" si="3"/>
        <v>43921</v>
      </c>
      <c r="Z4" s="77">
        <f t="shared" si="3"/>
        <v>44104</v>
      </c>
      <c r="AA4" s="77">
        <f t="shared" si="3"/>
        <v>44286</v>
      </c>
      <c r="AB4" s="77">
        <f t="shared" si="3"/>
        <v>44469</v>
      </c>
      <c r="AC4" s="77">
        <f t="shared" si="3"/>
        <v>44651</v>
      </c>
      <c r="AD4" s="77">
        <f t="shared" si="3"/>
        <v>44834</v>
      </c>
      <c r="AE4" s="77">
        <f t="shared" si="3"/>
        <v>45016</v>
      </c>
      <c r="AF4" s="75">
        <f t="shared" si="3"/>
        <v>45199</v>
      </c>
      <c r="AG4" s="75">
        <f t="shared" si="3"/>
        <v>45382</v>
      </c>
      <c r="AH4" s="75">
        <f t="shared" si="3"/>
        <v>45565</v>
      </c>
      <c r="AI4" s="75">
        <f t="shared" si="3"/>
        <v>45747</v>
      </c>
      <c r="AJ4" s="75">
        <f t="shared" si="3"/>
        <v>45930</v>
      </c>
      <c r="AK4" s="75">
        <f t="shared" si="3"/>
        <v>46112</v>
      </c>
      <c r="AL4" s="75">
        <f t="shared" si="3"/>
        <v>46295</v>
      </c>
      <c r="AM4" s="75">
        <f t="shared" si="3"/>
        <v>46477</v>
      </c>
      <c r="AN4" s="75">
        <f t="shared" si="3"/>
        <v>46660</v>
      </c>
      <c r="AO4" s="75">
        <f t="shared" si="3"/>
        <v>46843</v>
      </c>
      <c r="AP4" s="75">
        <f t="shared" si="3"/>
        <v>47026</v>
      </c>
      <c r="AQ4" s="75">
        <f t="shared" si="3"/>
        <v>47208</v>
      </c>
      <c r="AR4" s="75">
        <f t="shared" si="3"/>
        <v>47391</v>
      </c>
      <c r="AS4" s="75">
        <f t="shared" si="3"/>
        <v>47573</v>
      </c>
      <c r="AT4" s="75">
        <f t="shared" si="3"/>
        <v>47756</v>
      </c>
      <c r="AU4" s="75">
        <f t="shared" si="3"/>
        <v>47938</v>
      </c>
      <c r="AV4" s="75">
        <f t="shared" si="3"/>
        <v>48121</v>
      </c>
      <c r="AW4" s="75">
        <f t="shared" si="3"/>
        <v>48304</v>
      </c>
      <c r="AX4" s="75">
        <f t="shared" si="3"/>
        <v>48487</v>
      </c>
      <c r="AY4" s="75">
        <f t="shared" si="3"/>
        <v>48669</v>
      </c>
      <c r="AZ4" s="75">
        <f t="shared" si="3"/>
        <v>48852</v>
      </c>
      <c r="BA4" s="75">
        <f t="shared" si="3"/>
        <v>49034</v>
      </c>
      <c r="BB4" s="75">
        <f t="shared" si="3"/>
        <v>49217</v>
      </c>
      <c r="BC4" s="75">
        <f t="shared" si="3"/>
        <v>49399</v>
      </c>
      <c r="BD4" s="75">
        <f t="shared" si="3"/>
        <v>49582</v>
      </c>
      <c r="BE4" s="75">
        <f t="shared" si="3"/>
        <v>49765</v>
      </c>
      <c r="BF4" s="75">
        <f t="shared" si="3"/>
        <v>49948</v>
      </c>
      <c r="BG4" s="75">
        <f t="shared" si="3"/>
        <v>50130</v>
      </c>
      <c r="BH4" s="75">
        <f t="shared" si="3"/>
        <v>50313</v>
      </c>
      <c r="BI4" s="75">
        <f t="shared" si="3"/>
        <v>50495</v>
      </c>
      <c r="BJ4" s="75">
        <f t="shared" si="3"/>
        <v>50678</v>
      </c>
      <c r="BK4" s="75">
        <f t="shared" si="3"/>
        <v>50860</v>
      </c>
      <c r="BL4" s="75">
        <f t="shared" si="3"/>
        <v>51043</v>
      </c>
      <c r="BM4" s="75">
        <f t="shared" si="3"/>
        <v>51226</v>
      </c>
      <c r="BN4" s="75">
        <f t="shared" si="3"/>
        <v>51409</v>
      </c>
      <c r="BO4" s="75">
        <f t="shared" si="3"/>
        <v>51591</v>
      </c>
      <c r="BP4" s="75">
        <f t="shared" si="3"/>
        <v>51774</v>
      </c>
      <c r="BQ4" s="75">
        <f t="shared" si="3"/>
        <v>51956</v>
      </c>
      <c r="BR4" s="75">
        <f t="shared" si="3"/>
        <v>52139</v>
      </c>
      <c r="BS4" s="75">
        <f t="shared" si="3"/>
        <v>52321</v>
      </c>
      <c r="BT4" s="75">
        <f t="shared" si="3"/>
        <v>52504</v>
      </c>
      <c r="BU4" s="75">
        <f t="shared" si="3"/>
        <v>52687</v>
      </c>
      <c r="BV4" s="75">
        <f t="shared" si="3"/>
        <v>52870</v>
      </c>
      <c r="BW4" s="75">
        <f t="shared" si="3"/>
        <v>53052</v>
      </c>
      <c r="BX4" s="75">
        <f t="shared" si="3"/>
        <v>53235</v>
      </c>
      <c r="BY4" s="75">
        <f t="shared" si="3"/>
        <v>53417</v>
      </c>
      <c r="BZ4" s="75">
        <f t="shared" si="3"/>
        <v>53600</v>
      </c>
      <c r="CA4" s="75">
        <f t="shared" si="3"/>
        <v>53782</v>
      </c>
      <c r="CB4" s="75">
        <f t="shared" si="3"/>
        <v>53965</v>
      </c>
      <c r="CC4" s="75">
        <f t="shared" si="3"/>
        <v>54148</v>
      </c>
      <c r="CD4" s="75">
        <f t="shared" si="3"/>
        <v>54331</v>
      </c>
      <c r="CE4" s="75">
        <f t="shared" si="3"/>
        <v>54513</v>
      </c>
      <c r="CF4" s="75">
        <f t="shared" si="3"/>
        <v>54696</v>
      </c>
      <c r="CG4" s="75">
        <f t="shared" si="3"/>
        <v>54878</v>
      </c>
      <c r="CH4" s="75">
        <f t="shared" si="3"/>
        <v>55061</v>
      </c>
      <c r="CI4" s="75">
        <f t="shared" ref="CI4:CS4" si="4">EOMONTH(CI3,5)</f>
        <v>55243</v>
      </c>
      <c r="CJ4" s="75">
        <f t="shared" si="4"/>
        <v>55426</v>
      </c>
      <c r="CK4" s="75">
        <f t="shared" si="4"/>
        <v>55609</v>
      </c>
      <c r="CL4" s="75">
        <f t="shared" si="4"/>
        <v>55792</v>
      </c>
      <c r="CM4" s="75">
        <f t="shared" si="4"/>
        <v>55974</v>
      </c>
      <c r="CN4" s="75">
        <f t="shared" si="4"/>
        <v>56157</v>
      </c>
      <c r="CO4" s="75">
        <f t="shared" si="4"/>
        <v>56339</v>
      </c>
      <c r="CP4" s="75">
        <f t="shared" si="4"/>
        <v>56522</v>
      </c>
      <c r="CQ4" s="75">
        <f t="shared" si="4"/>
        <v>56704</v>
      </c>
      <c r="CR4" s="75">
        <f t="shared" si="4"/>
        <v>56887</v>
      </c>
      <c r="CS4" s="75">
        <f t="shared" si="4"/>
        <v>57070</v>
      </c>
    </row>
    <row r="5" spans="2:97">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row>
    <row r="6" spans="2:97">
      <c r="B6" s="79" t="s">
        <v>56</v>
      </c>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row>
    <row r="7" spans="2:97">
      <c r="B7" s="63"/>
    </row>
    <row r="8" spans="2:97">
      <c r="B8" t="s">
        <v>57</v>
      </c>
      <c r="C8" s="81">
        <v>42486</v>
      </c>
      <c r="D8" s="82"/>
    </row>
    <row r="9" spans="2:97">
      <c r="B9" t="s">
        <v>58</v>
      </c>
      <c r="C9" s="81">
        <v>45747</v>
      </c>
      <c r="D9" s="82"/>
    </row>
    <row r="11" spans="2:97">
      <c r="B11" s="79" t="s">
        <v>6</v>
      </c>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row>
    <row r="13" spans="2:97" ht="43.7">
      <c r="B13" s="83" t="s">
        <v>59</v>
      </c>
      <c r="C13" s="83" t="s">
        <v>60</v>
      </c>
      <c r="D13" s="83" t="s">
        <v>61</v>
      </c>
    </row>
    <row r="14" spans="2:97">
      <c r="B14" s="84" t="s">
        <v>22</v>
      </c>
      <c r="C14" s="85">
        <v>0.9</v>
      </c>
      <c r="D14" s="85">
        <v>0.9</v>
      </c>
    </row>
    <row r="15" spans="2:97">
      <c r="B15" s="84" t="s">
        <v>64</v>
      </c>
      <c r="C15" s="85">
        <v>0.1</v>
      </c>
      <c r="D15" s="85">
        <v>0.1</v>
      </c>
    </row>
    <row r="16" spans="2:97">
      <c r="B16" s="84" t="s">
        <v>143</v>
      </c>
      <c r="C16" s="85"/>
      <c r="D16" s="85"/>
    </row>
    <row r="17" spans="2:97">
      <c r="B17" s="84" t="s">
        <v>143</v>
      </c>
      <c r="C17" s="85"/>
      <c r="D17" s="85"/>
    </row>
    <row r="18" spans="2:97">
      <c r="B18" s="84" t="s">
        <v>143</v>
      </c>
      <c r="C18" s="85"/>
      <c r="D18" s="85"/>
    </row>
    <row r="19" spans="2:97">
      <c r="B19" s="84" t="s">
        <v>143</v>
      </c>
      <c r="C19" s="85"/>
      <c r="D19" s="85"/>
    </row>
    <row r="20" spans="2:97">
      <c r="B20" s="86" t="s">
        <v>66</v>
      </c>
      <c r="C20" s="87">
        <f>SUM(C14:C19)</f>
        <v>1</v>
      </c>
      <c r="D20" s="87">
        <f>SUM(D14:D19)</f>
        <v>1</v>
      </c>
    </row>
    <row r="22" spans="2:97">
      <c r="B22" s="79" t="s">
        <v>67</v>
      </c>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79"/>
      <c r="CG22" s="79"/>
      <c r="CH22" s="79"/>
      <c r="CI22" s="79"/>
      <c r="CJ22" s="79"/>
      <c r="CK22" s="79"/>
      <c r="CL22" s="79"/>
      <c r="CM22" s="79"/>
      <c r="CN22" s="79"/>
      <c r="CO22" s="79"/>
      <c r="CP22" s="79"/>
      <c r="CQ22" s="79"/>
      <c r="CR22" s="79"/>
      <c r="CS22" s="79"/>
    </row>
    <row r="23" spans="2:97">
      <c r="G23" s="88"/>
      <c r="H23" s="88"/>
      <c r="I23" s="88"/>
      <c r="J23" s="88"/>
      <c r="K23" s="88"/>
      <c r="L23" s="88"/>
      <c r="M23" s="88"/>
      <c r="N23" s="88"/>
      <c r="O23" s="88"/>
      <c r="P23" s="88"/>
      <c r="Q23" s="88"/>
      <c r="R23" s="88"/>
      <c r="S23" s="88"/>
      <c r="T23" s="88"/>
      <c r="U23" s="88"/>
    </row>
    <row r="24" spans="2:97">
      <c r="B24" s="63" t="s">
        <v>68</v>
      </c>
      <c r="G24" s="88"/>
      <c r="H24" s="88"/>
      <c r="I24" s="88"/>
      <c r="J24" s="88"/>
      <c r="K24" s="88"/>
      <c r="L24" s="88"/>
      <c r="M24" s="88"/>
      <c r="N24" s="88"/>
      <c r="O24" s="88"/>
      <c r="P24" s="88"/>
      <c r="Q24" s="88"/>
      <c r="R24" s="88"/>
      <c r="S24" s="88"/>
      <c r="T24" s="88"/>
      <c r="U24" s="88"/>
    </row>
    <row r="25" spans="2:97">
      <c r="G25" s="88"/>
      <c r="H25" s="88"/>
      <c r="I25" s="88"/>
      <c r="J25" s="88"/>
      <c r="K25" s="88"/>
      <c r="L25" s="88"/>
      <c r="M25" s="88"/>
      <c r="N25" s="88"/>
      <c r="O25" s="88"/>
      <c r="P25" s="88"/>
      <c r="Q25" s="88"/>
      <c r="R25" s="88"/>
      <c r="S25" s="88"/>
      <c r="T25" s="88"/>
      <c r="U25" s="88"/>
    </row>
    <row r="26" spans="2:97">
      <c r="B26" t="s">
        <v>69</v>
      </c>
    </row>
    <row r="28" spans="2:97">
      <c r="B28" t="s">
        <v>70</v>
      </c>
      <c r="E28" s="88">
        <f>SUM(G28:CS28)</f>
        <v>-10</v>
      </c>
      <c r="G28" s="89">
        <v>-10</v>
      </c>
      <c r="H28" s="89">
        <v>0</v>
      </c>
      <c r="I28" s="89">
        <v>0</v>
      </c>
      <c r="J28" s="89">
        <v>0</v>
      </c>
      <c r="K28" s="89">
        <v>0</v>
      </c>
      <c r="L28" s="89">
        <v>0</v>
      </c>
      <c r="M28" s="89">
        <v>0</v>
      </c>
      <c r="N28" s="89">
        <v>0</v>
      </c>
      <c r="O28" s="89">
        <v>0</v>
      </c>
      <c r="P28" s="89">
        <v>0</v>
      </c>
      <c r="Q28" s="89">
        <v>0</v>
      </c>
      <c r="R28" s="89">
        <v>0</v>
      </c>
      <c r="S28" s="89">
        <v>0</v>
      </c>
      <c r="T28" s="89">
        <v>0</v>
      </c>
      <c r="U28" s="89">
        <v>0</v>
      </c>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row>
    <row r="29" spans="2:97">
      <c r="B29" t="s">
        <v>71</v>
      </c>
      <c r="E29" s="88">
        <f>SUM(G29:CS29)</f>
        <v>-10734.494048753166</v>
      </c>
      <c r="G29" s="89">
        <v>0</v>
      </c>
      <c r="H29" s="89">
        <v>0</v>
      </c>
      <c r="I29" s="89">
        <v>0</v>
      </c>
      <c r="J29" s="89">
        <v>0</v>
      </c>
      <c r="K29" s="89">
        <v>-1.8189894035458565E-12</v>
      </c>
      <c r="L29" s="89">
        <v>-803.85942746483033</v>
      </c>
      <c r="M29" s="89">
        <v>-1279.8591227550951</v>
      </c>
      <c r="N29" s="89">
        <v>-858.30325901661854</v>
      </c>
      <c r="O29" s="89">
        <v>-790.76484415319464</v>
      </c>
      <c r="P29" s="89">
        <v>-825.3812104680519</v>
      </c>
      <c r="Q29" s="89">
        <v>-727.69612216424593</v>
      </c>
      <c r="R29" s="89">
        <v>-608.10024477268053</v>
      </c>
      <c r="S29" s="89">
        <v>-281.84763782536993</v>
      </c>
      <c r="T29" s="89">
        <v>0</v>
      </c>
      <c r="U29" s="89">
        <v>-4558.6798001330726</v>
      </c>
      <c r="V29" s="89">
        <v>-3.4000000050582457E-4</v>
      </c>
      <c r="W29" s="89">
        <v>-3.4000000050582457E-4</v>
      </c>
      <c r="X29" s="89">
        <v>-3.4000000050582457E-4</v>
      </c>
      <c r="Y29" s="89">
        <v>-3.4000000050582457E-4</v>
      </c>
      <c r="Z29" s="89">
        <v>-3.4000000050582457E-4</v>
      </c>
      <c r="AA29" s="89">
        <v>-3.4000000050582457E-4</v>
      </c>
      <c r="AB29" s="89">
        <v>-3.4000000050582457E-4</v>
      </c>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c r="CQ29" s="89"/>
      <c r="CR29" s="89"/>
      <c r="CS29" s="89"/>
    </row>
    <row r="30" spans="2:97">
      <c r="B30" t="s">
        <v>72</v>
      </c>
      <c r="E30" s="88">
        <f>SUM(G30:CS30)</f>
        <v>0</v>
      </c>
      <c r="G30" s="89">
        <v>0</v>
      </c>
      <c r="H30" s="89">
        <v>0</v>
      </c>
      <c r="I30" s="89">
        <v>0</v>
      </c>
      <c r="J30" s="89">
        <v>0</v>
      </c>
      <c r="K30" s="89">
        <v>0</v>
      </c>
      <c r="L30" s="89">
        <v>0</v>
      </c>
      <c r="M30" s="89">
        <v>0</v>
      </c>
      <c r="N30" s="89">
        <v>0</v>
      </c>
      <c r="O30" s="89">
        <v>0</v>
      </c>
      <c r="P30" s="89">
        <v>0</v>
      </c>
      <c r="Q30" s="89">
        <v>0</v>
      </c>
      <c r="R30" s="89">
        <v>0</v>
      </c>
      <c r="S30" s="89">
        <v>0</v>
      </c>
      <c r="T30" s="89">
        <v>0</v>
      </c>
      <c r="U30" s="89">
        <v>0</v>
      </c>
      <c r="V30" s="89"/>
      <c r="W30" s="89"/>
      <c r="X30" s="89"/>
      <c r="Y30" s="89"/>
      <c r="Z30" s="89"/>
      <c r="AA30" s="89"/>
      <c r="AB30" s="89"/>
      <c r="AC30" s="89"/>
      <c r="AD30" s="89"/>
      <c r="AE30" s="89"/>
      <c r="AF30" s="89"/>
      <c r="AG30" s="89"/>
      <c r="AH30" s="89"/>
      <c r="AI30" s="89"/>
      <c r="AJ30" s="89"/>
      <c r="AK30" s="89"/>
      <c r="AL30" s="89"/>
      <c r="AM30" s="89"/>
      <c r="AN30" s="89"/>
      <c r="AO30" s="89"/>
      <c r="AP30" s="89"/>
      <c r="AQ30" s="89"/>
      <c r="AR30" s="89"/>
      <c r="AS30" s="89"/>
      <c r="AT30" s="89"/>
      <c r="AU30" s="89"/>
      <c r="AV30" s="89"/>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c r="CQ30" s="89"/>
      <c r="CR30" s="89"/>
      <c r="CS30" s="89"/>
    </row>
    <row r="31" spans="2:97">
      <c r="B31" s="63" t="s">
        <v>66</v>
      </c>
      <c r="C31" s="63"/>
      <c r="D31" s="63"/>
      <c r="E31" s="90">
        <f>SUM(G31:CS31)</f>
        <v>-10744.494048753166</v>
      </c>
      <c r="F31" s="63"/>
      <c r="G31" s="91">
        <f t="shared" ref="G31:BR31" si="5">SUM(G28:G30)</f>
        <v>-10</v>
      </c>
      <c r="H31" s="91">
        <f t="shared" si="5"/>
        <v>0</v>
      </c>
      <c r="I31" s="91">
        <f t="shared" si="5"/>
        <v>0</v>
      </c>
      <c r="J31" s="91">
        <f t="shared" si="5"/>
        <v>0</v>
      </c>
      <c r="K31" s="91">
        <f t="shared" si="5"/>
        <v>-1.8189894035458565E-12</v>
      </c>
      <c r="L31" s="91">
        <f t="shared" si="5"/>
        <v>-803.85942746483033</v>
      </c>
      <c r="M31" s="91">
        <f t="shared" si="5"/>
        <v>-1279.8591227550951</v>
      </c>
      <c r="N31" s="91">
        <f t="shared" si="5"/>
        <v>-858.30325901661854</v>
      </c>
      <c r="O31" s="91">
        <f t="shared" si="5"/>
        <v>-790.76484415319464</v>
      </c>
      <c r="P31" s="91">
        <f t="shared" si="5"/>
        <v>-825.3812104680519</v>
      </c>
      <c r="Q31" s="91">
        <f t="shared" si="5"/>
        <v>-727.69612216424593</v>
      </c>
      <c r="R31" s="91">
        <f t="shared" si="5"/>
        <v>-608.10024477268053</v>
      </c>
      <c r="S31" s="91">
        <f t="shared" si="5"/>
        <v>-281.84763782536993</v>
      </c>
      <c r="T31" s="91">
        <f t="shared" si="5"/>
        <v>0</v>
      </c>
      <c r="U31" s="91">
        <f t="shared" si="5"/>
        <v>-4558.6798001330726</v>
      </c>
      <c r="V31" s="91">
        <f t="shared" si="5"/>
        <v>-3.4000000050582457E-4</v>
      </c>
      <c r="W31" s="91">
        <f t="shared" si="5"/>
        <v>-3.4000000050582457E-4</v>
      </c>
      <c r="X31" s="91">
        <f t="shared" si="5"/>
        <v>-3.4000000050582457E-4</v>
      </c>
      <c r="Y31" s="91">
        <f t="shared" si="5"/>
        <v>-3.4000000050582457E-4</v>
      </c>
      <c r="Z31" s="91">
        <f t="shared" si="5"/>
        <v>-3.4000000050582457E-4</v>
      </c>
      <c r="AA31" s="91">
        <f t="shared" si="5"/>
        <v>-3.4000000050582457E-4</v>
      </c>
      <c r="AB31" s="91">
        <f t="shared" si="5"/>
        <v>-3.4000000050582457E-4</v>
      </c>
      <c r="AC31" s="91">
        <f t="shared" si="5"/>
        <v>0</v>
      </c>
      <c r="AD31" s="91">
        <f t="shared" si="5"/>
        <v>0</v>
      </c>
      <c r="AE31" s="91">
        <f t="shared" si="5"/>
        <v>0</v>
      </c>
      <c r="AF31" s="91">
        <f t="shared" si="5"/>
        <v>0</v>
      </c>
      <c r="AG31" s="91">
        <f t="shared" si="5"/>
        <v>0</v>
      </c>
      <c r="AH31" s="91">
        <f t="shared" si="5"/>
        <v>0</v>
      </c>
      <c r="AI31" s="91">
        <f t="shared" si="5"/>
        <v>0</v>
      </c>
      <c r="AJ31" s="91">
        <f t="shared" si="5"/>
        <v>0</v>
      </c>
      <c r="AK31" s="91">
        <f t="shared" si="5"/>
        <v>0</v>
      </c>
      <c r="AL31" s="91">
        <f t="shared" si="5"/>
        <v>0</v>
      </c>
      <c r="AM31" s="91">
        <f t="shared" si="5"/>
        <v>0</v>
      </c>
      <c r="AN31" s="91">
        <f t="shared" si="5"/>
        <v>0</v>
      </c>
      <c r="AO31" s="91">
        <f t="shared" si="5"/>
        <v>0</v>
      </c>
      <c r="AP31" s="91">
        <f t="shared" si="5"/>
        <v>0</v>
      </c>
      <c r="AQ31" s="91">
        <f t="shared" si="5"/>
        <v>0</v>
      </c>
      <c r="AR31" s="91">
        <f t="shared" si="5"/>
        <v>0</v>
      </c>
      <c r="AS31" s="91">
        <f t="shared" si="5"/>
        <v>0</v>
      </c>
      <c r="AT31" s="91">
        <f t="shared" si="5"/>
        <v>0</v>
      </c>
      <c r="AU31" s="91">
        <f t="shared" si="5"/>
        <v>0</v>
      </c>
      <c r="AV31" s="91">
        <f t="shared" si="5"/>
        <v>0</v>
      </c>
      <c r="AW31" s="91">
        <f t="shared" si="5"/>
        <v>0</v>
      </c>
      <c r="AX31" s="91">
        <f t="shared" si="5"/>
        <v>0</v>
      </c>
      <c r="AY31" s="91">
        <f t="shared" si="5"/>
        <v>0</v>
      </c>
      <c r="AZ31" s="91">
        <f t="shared" si="5"/>
        <v>0</v>
      </c>
      <c r="BA31" s="91">
        <f t="shared" si="5"/>
        <v>0</v>
      </c>
      <c r="BB31" s="91">
        <f t="shared" si="5"/>
        <v>0</v>
      </c>
      <c r="BC31" s="91">
        <f t="shared" si="5"/>
        <v>0</v>
      </c>
      <c r="BD31" s="91">
        <f t="shared" si="5"/>
        <v>0</v>
      </c>
      <c r="BE31" s="91">
        <f t="shared" si="5"/>
        <v>0</v>
      </c>
      <c r="BF31" s="91">
        <f t="shared" si="5"/>
        <v>0</v>
      </c>
      <c r="BG31" s="91">
        <f t="shared" si="5"/>
        <v>0</v>
      </c>
      <c r="BH31" s="91">
        <f t="shared" si="5"/>
        <v>0</v>
      </c>
      <c r="BI31" s="91">
        <f t="shared" si="5"/>
        <v>0</v>
      </c>
      <c r="BJ31" s="91">
        <f t="shared" si="5"/>
        <v>0</v>
      </c>
      <c r="BK31" s="91">
        <f t="shared" si="5"/>
        <v>0</v>
      </c>
      <c r="BL31" s="91">
        <f t="shared" si="5"/>
        <v>0</v>
      </c>
      <c r="BM31" s="91">
        <f t="shared" si="5"/>
        <v>0</v>
      </c>
      <c r="BN31" s="91">
        <f t="shared" si="5"/>
        <v>0</v>
      </c>
      <c r="BO31" s="91">
        <f t="shared" si="5"/>
        <v>0</v>
      </c>
      <c r="BP31" s="91">
        <f t="shared" si="5"/>
        <v>0</v>
      </c>
      <c r="BQ31" s="91">
        <f t="shared" si="5"/>
        <v>0</v>
      </c>
      <c r="BR31" s="91">
        <f t="shared" si="5"/>
        <v>0</v>
      </c>
      <c r="BS31" s="91">
        <f t="shared" ref="BS31:CS31" si="6">SUM(BS28:BS30)</f>
        <v>0</v>
      </c>
      <c r="BT31" s="91">
        <f t="shared" si="6"/>
        <v>0</v>
      </c>
      <c r="BU31" s="91">
        <f t="shared" si="6"/>
        <v>0</v>
      </c>
      <c r="BV31" s="91">
        <f t="shared" si="6"/>
        <v>0</v>
      </c>
      <c r="BW31" s="91">
        <f t="shared" si="6"/>
        <v>0</v>
      </c>
      <c r="BX31" s="91">
        <f t="shared" si="6"/>
        <v>0</v>
      </c>
      <c r="BY31" s="91">
        <f t="shared" si="6"/>
        <v>0</v>
      </c>
      <c r="BZ31" s="91">
        <f t="shared" si="6"/>
        <v>0</v>
      </c>
      <c r="CA31" s="91">
        <f t="shared" si="6"/>
        <v>0</v>
      </c>
      <c r="CB31" s="91">
        <f t="shared" si="6"/>
        <v>0</v>
      </c>
      <c r="CC31" s="91">
        <f t="shared" si="6"/>
        <v>0</v>
      </c>
      <c r="CD31" s="91">
        <f t="shared" si="6"/>
        <v>0</v>
      </c>
      <c r="CE31" s="91">
        <f t="shared" si="6"/>
        <v>0</v>
      </c>
      <c r="CF31" s="91">
        <f t="shared" si="6"/>
        <v>0</v>
      </c>
      <c r="CG31" s="91">
        <f t="shared" si="6"/>
        <v>0</v>
      </c>
      <c r="CH31" s="91">
        <f t="shared" si="6"/>
        <v>0</v>
      </c>
      <c r="CI31" s="91">
        <f t="shared" si="6"/>
        <v>0</v>
      </c>
      <c r="CJ31" s="91">
        <f t="shared" si="6"/>
        <v>0</v>
      </c>
      <c r="CK31" s="91">
        <f t="shared" si="6"/>
        <v>0</v>
      </c>
      <c r="CL31" s="91">
        <f t="shared" si="6"/>
        <v>0</v>
      </c>
      <c r="CM31" s="91">
        <f t="shared" si="6"/>
        <v>0</v>
      </c>
      <c r="CN31" s="91">
        <f t="shared" si="6"/>
        <v>0</v>
      </c>
      <c r="CO31" s="91">
        <f t="shared" si="6"/>
        <v>0</v>
      </c>
      <c r="CP31" s="91">
        <f t="shared" si="6"/>
        <v>0</v>
      </c>
      <c r="CQ31" s="91">
        <f t="shared" si="6"/>
        <v>0</v>
      </c>
      <c r="CR31" s="91">
        <f t="shared" si="6"/>
        <v>0</v>
      </c>
      <c r="CS31" s="91">
        <f t="shared" si="6"/>
        <v>0</v>
      </c>
    </row>
    <row r="32" spans="2:97">
      <c r="E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row>
    <row r="33" spans="2:97">
      <c r="B33" s="63" t="s">
        <v>73</v>
      </c>
      <c r="E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row>
    <row r="34" spans="2:97">
      <c r="E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row>
    <row r="35" spans="2:97">
      <c r="B35" t="s">
        <v>74</v>
      </c>
      <c r="E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row>
    <row r="36" spans="2:97">
      <c r="B36" t="s">
        <v>75</v>
      </c>
      <c r="E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row>
    <row r="37" spans="2:97">
      <c r="E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row>
    <row r="38" spans="2:97">
      <c r="B38" t="s">
        <v>76</v>
      </c>
      <c r="E38" s="88">
        <f t="shared" ref="E38:E48" si="7">SUM(G38:CS38)</f>
        <v>14237.886623028278</v>
      </c>
      <c r="G38" s="89">
        <v>0</v>
      </c>
      <c r="H38" s="89">
        <v>0</v>
      </c>
      <c r="I38" s="89">
        <v>0</v>
      </c>
      <c r="J38" s="89">
        <v>0</v>
      </c>
      <c r="K38" s="89">
        <v>0</v>
      </c>
      <c r="L38" s="89">
        <v>0</v>
      </c>
      <c r="M38" s="89">
        <v>0</v>
      </c>
      <c r="N38" s="89">
        <v>0</v>
      </c>
      <c r="O38" s="89">
        <v>0</v>
      </c>
      <c r="P38" s="89">
        <v>0</v>
      </c>
      <c r="Q38" s="89">
        <v>0</v>
      </c>
      <c r="R38" s="89">
        <v>0</v>
      </c>
      <c r="S38" s="89">
        <v>0</v>
      </c>
      <c r="T38" s="89">
        <v>0</v>
      </c>
      <c r="U38" s="89">
        <v>0</v>
      </c>
      <c r="V38" s="89">
        <v>0</v>
      </c>
      <c r="W38" s="89">
        <v>0</v>
      </c>
      <c r="X38" s="89">
        <v>0</v>
      </c>
      <c r="Y38" s="89">
        <v>0</v>
      </c>
      <c r="Z38" s="89">
        <v>0</v>
      </c>
      <c r="AA38" s="89">
        <v>0</v>
      </c>
      <c r="AB38" s="89">
        <v>0</v>
      </c>
      <c r="AC38" s="89">
        <v>440.79329704003158</v>
      </c>
      <c r="AD38" s="89">
        <v>0</v>
      </c>
      <c r="AE38" s="89">
        <v>0</v>
      </c>
      <c r="AF38" s="89">
        <v>0</v>
      </c>
      <c r="AG38" s="89">
        <v>0</v>
      </c>
      <c r="AH38" s="89">
        <v>0</v>
      </c>
      <c r="AI38" s="108">
        <v>0</v>
      </c>
      <c r="AJ38" s="89">
        <v>495.45886238475737</v>
      </c>
      <c r="AK38" s="89">
        <v>20.139414268663472</v>
      </c>
      <c r="AL38" s="89">
        <v>190.64064237797061</v>
      </c>
      <c r="AM38" s="89">
        <v>9.5462333448257368</v>
      </c>
      <c r="AN38" s="89">
        <v>128.30051768620228</v>
      </c>
      <c r="AO38" s="89">
        <v>0</v>
      </c>
      <c r="AP38" s="89">
        <v>135.81559258403325</v>
      </c>
      <c r="AQ38" s="89">
        <v>0</v>
      </c>
      <c r="AR38" s="89">
        <v>19.850158028217095</v>
      </c>
      <c r="AS38" s="89">
        <v>0</v>
      </c>
      <c r="AT38" s="89">
        <v>0</v>
      </c>
      <c r="AU38" s="89">
        <v>0</v>
      </c>
      <c r="AV38" s="89">
        <v>10.644512736483421</v>
      </c>
      <c r="AW38" s="89">
        <v>0</v>
      </c>
      <c r="AX38" s="89">
        <v>69.962004535138419</v>
      </c>
      <c r="AY38" s="89">
        <v>0</v>
      </c>
      <c r="AZ38" s="89">
        <v>100.29049332088039</v>
      </c>
      <c r="BA38" s="89">
        <v>0</v>
      </c>
      <c r="BB38" s="89">
        <v>8.8846654771064095</v>
      </c>
      <c r="BC38" s="89">
        <v>0</v>
      </c>
      <c r="BD38" s="89">
        <v>0</v>
      </c>
      <c r="BE38" s="89">
        <v>0</v>
      </c>
      <c r="BF38" s="89">
        <v>0</v>
      </c>
      <c r="BG38" s="89">
        <v>0</v>
      </c>
      <c r="BH38" s="89">
        <v>0</v>
      </c>
      <c r="BI38" s="89">
        <v>0</v>
      </c>
      <c r="BJ38" s="89">
        <v>0</v>
      </c>
      <c r="BK38" s="89">
        <v>0</v>
      </c>
      <c r="BL38" s="89">
        <v>0</v>
      </c>
      <c r="BM38" s="89">
        <v>0</v>
      </c>
      <c r="BN38" s="89">
        <v>847.11458711480373</v>
      </c>
      <c r="BO38" s="89">
        <v>0</v>
      </c>
      <c r="BP38" s="89">
        <v>4635.3682833671746</v>
      </c>
      <c r="BQ38" s="89">
        <v>3515.8545595050964</v>
      </c>
      <c r="BR38" s="89">
        <v>3599.2227992568937</v>
      </c>
      <c r="BS38" s="89">
        <v>10</v>
      </c>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row>
    <row r="39" spans="2:97">
      <c r="B39" t="s">
        <v>77</v>
      </c>
      <c r="E39" s="88">
        <f t="shared" si="7"/>
        <v>15067.918463919883</v>
      </c>
      <c r="G39" s="89">
        <v>0</v>
      </c>
      <c r="H39" s="89">
        <v>0</v>
      </c>
      <c r="I39" s="89">
        <v>0</v>
      </c>
      <c r="J39" s="89">
        <v>0</v>
      </c>
      <c r="K39" s="89">
        <v>0</v>
      </c>
      <c r="L39" s="89">
        <v>0</v>
      </c>
      <c r="M39" s="89">
        <v>0</v>
      </c>
      <c r="N39" s="89">
        <v>0</v>
      </c>
      <c r="O39" s="89">
        <v>0</v>
      </c>
      <c r="P39" s="89">
        <v>0</v>
      </c>
      <c r="Q39" s="89">
        <v>0</v>
      </c>
      <c r="R39" s="89">
        <v>0</v>
      </c>
      <c r="S39" s="89">
        <v>0</v>
      </c>
      <c r="T39" s="89">
        <v>0</v>
      </c>
      <c r="U39" s="89">
        <v>0</v>
      </c>
      <c r="V39" s="89">
        <v>745</v>
      </c>
      <c r="W39" s="89">
        <v>503.13886000000002</v>
      </c>
      <c r="X39" s="89">
        <v>495.07499999999999</v>
      </c>
      <c r="Y39" s="89">
        <v>490.63952</v>
      </c>
      <c r="Z39" s="89">
        <v>484.97669481587502</v>
      </c>
      <c r="AA39" s="89">
        <v>477.26846999999998</v>
      </c>
      <c r="AB39" s="89">
        <v>473.42743000000002</v>
      </c>
      <c r="AC39" s="89">
        <v>465.62091129227406</v>
      </c>
      <c r="AD39" s="89">
        <v>461.35586999999998</v>
      </c>
      <c r="AE39" s="89">
        <v>0</v>
      </c>
      <c r="AF39" s="89">
        <v>903.4298</v>
      </c>
      <c r="AG39" s="89">
        <v>442.16199999999998</v>
      </c>
      <c r="AH39" s="89">
        <v>433.27873528109592</v>
      </c>
      <c r="AI39" s="108">
        <v>424.12127992553985</v>
      </c>
      <c r="AJ39" s="89">
        <v>415.98732124321651</v>
      </c>
      <c r="AK39" s="89">
        <v>406.71687879629133</v>
      </c>
      <c r="AL39" s="89">
        <v>398.47708174890533</v>
      </c>
      <c r="AM39" s="89">
        <v>388.63443060682255</v>
      </c>
      <c r="AN39" s="89">
        <v>380.10038513101813</v>
      </c>
      <c r="AO39" s="89">
        <v>372.43218408381551</v>
      </c>
      <c r="AP39" s="89">
        <v>359.76415451476885</v>
      </c>
      <c r="AQ39" s="89">
        <v>350.02929256527364</v>
      </c>
      <c r="AR39" s="89">
        <v>339.29317225510954</v>
      </c>
      <c r="AS39" s="89">
        <v>328.72261377411655</v>
      </c>
      <c r="AT39" s="89">
        <v>320.26988240691713</v>
      </c>
      <c r="AU39" s="89">
        <v>309.57744254249752</v>
      </c>
      <c r="AV39" s="89">
        <v>304.61324607335666</v>
      </c>
      <c r="AW39" s="89">
        <v>295.3987965951714</v>
      </c>
      <c r="AX39" s="89">
        <v>289.03461430666107</v>
      </c>
      <c r="AY39" s="89">
        <v>277.24767553450511</v>
      </c>
      <c r="AZ39" s="89">
        <v>262.30546209164288</v>
      </c>
      <c r="BA39" s="89">
        <v>248.50847613569422</v>
      </c>
      <c r="BB39" s="89">
        <v>224.02857365751015</v>
      </c>
      <c r="BC39" s="89">
        <v>207.85507535169927</v>
      </c>
      <c r="BD39" s="89">
        <v>186.49312229315854</v>
      </c>
      <c r="BE39" s="89">
        <v>172.25783747296663</v>
      </c>
      <c r="BF39" s="89">
        <v>166.42789013310892</v>
      </c>
      <c r="BG39" s="89">
        <v>107.05520274892069</v>
      </c>
      <c r="BH39" s="89">
        <v>201.11856108754861</v>
      </c>
      <c r="BI39" s="89">
        <v>142.94477617939248</v>
      </c>
      <c r="BJ39" s="89">
        <v>141.48530529302064</v>
      </c>
      <c r="BK39" s="89">
        <v>39.333590115840707</v>
      </c>
      <c r="BL39" s="89">
        <v>216.98405087368366</v>
      </c>
      <c r="BM39" s="89">
        <v>104.08370066076964</v>
      </c>
      <c r="BN39" s="89">
        <v>0</v>
      </c>
      <c r="BO39" s="89">
        <v>207.59356359695738</v>
      </c>
      <c r="BP39" s="89">
        <v>103.64953273473415</v>
      </c>
      <c r="BQ39" s="89">
        <v>0</v>
      </c>
      <c r="BR39" s="89">
        <v>0</v>
      </c>
      <c r="BS39" s="89">
        <v>0</v>
      </c>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row>
    <row r="40" spans="2:97">
      <c r="B40" t="s">
        <v>78</v>
      </c>
      <c r="E40" s="88">
        <f t="shared" si="7"/>
        <v>10734.491698435329</v>
      </c>
      <c r="G40" s="89">
        <v>0</v>
      </c>
      <c r="H40" s="89">
        <v>0</v>
      </c>
      <c r="I40" s="89">
        <v>0</v>
      </c>
      <c r="J40" s="89">
        <v>0</v>
      </c>
      <c r="K40" s="89">
        <v>0</v>
      </c>
      <c r="L40" s="89">
        <v>0</v>
      </c>
      <c r="M40" s="89">
        <v>0</v>
      </c>
      <c r="N40" s="89">
        <v>0</v>
      </c>
      <c r="O40" s="89">
        <v>0</v>
      </c>
      <c r="P40" s="89">
        <v>0</v>
      </c>
      <c r="Q40" s="89">
        <v>0</v>
      </c>
      <c r="R40" s="89">
        <v>0</v>
      </c>
      <c r="S40" s="89">
        <v>0</v>
      </c>
      <c r="T40" s="89">
        <v>0</v>
      </c>
      <c r="U40" s="89">
        <v>0</v>
      </c>
      <c r="V40" s="89"/>
      <c r="W40" s="89">
        <v>229.76758999999947</v>
      </c>
      <c r="X40" s="89">
        <v>94.108410000000731</v>
      </c>
      <c r="Y40" s="89">
        <v>120.15548999999919</v>
      </c>
      <c r="Z40" s="89">
        <v>107.91468236910077</v>
      </c>
      <c r="AA40" s="89">
        <v>137.14341763090124</v>
      </c>
      <c r="AB40" s="89">
        <v>111.3579499999978</v>
      </c>
      <c r="AC40" s="89">
        <v>144.7820341158278</v>
      </c>
      <c r="AD40" s="89">
        <v>106.15418999999929</v>
      </c>
      <c r="AE40" s="89">
        <v>1.8189894035458565E-12</v>
      </c>
      <c r="AF40" s="89">
        <v>301.10968999999932</v>
      </c>
      <c r="AG40" s="89">
        <v>188.48943999999938</v>
      </c>
      <c r="AH40" s="89">
        <v>144.86096431950034</v>
      </c>
      <c r="AI40" s="108">
        <v>222.03626845169032</v>
      </c>
      <c r="AJ40" s="89">
        <v>149.28746816706638</v>
      </c>
      <c r="AK40" s="89">
        <v>222.25290012869004</v>
      </c>
      <c r="AL40" s="89">
        <v>163.53699869970126</v>
      </c>
      <c r="AM40" s="89">
        <v>226.38825798724451</v>
      </c>
      <c r="AN40" s="89">
        <v>162.70743996215424</v>
      </c>
      <c r="AO40" s="89">
        <v>268.79611630636185</v>
      </c>
      <c r="AP40" s="89">
        <v>165.75065623555105</v>
      </c>
      <c r="AQ40" s="89">
        <v>268.61212278872551</v>
      </c>
      <c r="AR40" s="89">
        <v>185.96689046661453</v>
      </c>
      <c r="AS40" s="89">
        <v>217.67808073384265</v>
      </c>
      <c r="AT40" s="89">
        <v>190.78506513597966</v>
      </c>
      <c r="AU40" s="89">
        <v>141.42469313338279</v>
      </c>
      <c r="AV40" s="89">
        <v>195.51645503648535</v>
      </c>
      <c r="AW40" s="89">
        <v>135.03816621940933</v>
      </c>
      <c r="AX40" s="89">
        <v>217.77781431759882</v>
      </c>
      <c r="AY40" s="89">
        <v>349.37371216081112</v>
      </c>
      <c r="AZ40" s="89">
        <v>263.7784845054249</v>
      </c>
      <c r="BA40" s="89">
        <v>548.39825531892404</v>
      </c>
      <c r="BB40" s="89">
        <v>318.94399895733045</v>
      </c>
      <c r="BC40" s="89">
        <v>477.50058585771035</v>
      </c>
      <c r="BD40" s="89">
        <v>302.05086381641979</v>
      </c>
      <c r="BE40" s="89">
        <v>123.7025217444521</v>
      </c>
      <c r="BF40" s="89">
        <v>252.89972773577995</v>
      </c>
      <c r="BG40" s="89">
        <v>0</v>
      </c>
      <c r="BH40" s="89">
        <v>228.71064488889081</v>
      </c>
      <c r="BI40" s="89">
        <v>47.632940166413562</v>
      </c>
      <c r="BJ40" s="89">
        <v>275.31729629517355</v>
      </c>
      <c r="BK40" s="89">
        <v>0</v>
      </c>
      <c r="BL40" s="89">
        <v>518.28726659121276</v>
      </c>
      <c r="BM40" s="89">
        <v>5.3982265882723368E-2</v>
      </c>
      <c r="BN40" s="89">
        <v>0</v>
      </c>
      <c r="BO40" s="89">
        <v>9.1583937952116798</v>
      </c>
      <c r="BP40" s="89">
        <v>2199.2837721298665</v>
      </c>
      <c r="BQ40" s="89">
        <v>0</v>
      </c>
      <c r="BR40" s="89">
        <v>0</v>
      </c>
      <c r="BS40" s="89">
        <v>0</v>
      </c>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row>
    <row r="41" spans="2:97">
      <c r="B41" t="s">
        <v>79</v>
      </c>
      <c r="E41" s="88">
        <f t="shared" si="7"/>
        <v>0</v>
      </c>
      <c r="G41" s="89">
        <v>0</v>
      </c>
      <c r="H41" s="89">
        <v>0</v>
      </c>
      <c r="I41" s="89">
        <v>0</v>
      </c>
      <c r="J41" s="89">
        <v>0</v>
      </c>
      <c r="K41" s="89">
        <v>0</v>
      </c>
      <c r="L41" s="89">
        <v>0</v>
      </c>
      <c r="M41" s="89">
        <v>0</v>
      </c>
      <c r="N41" s="89">
        <v>0</v>
      </c>
      <c r="O41" s="89">
        <v>0</v>
      </c>
      <c r="P41" s="89">
        <v>0</v>
      </c>
      <c r="Q41" s="89">
        <v>0</v>
      </c>
      <c r="R41" s="89">
        <v>0</v>
      </c>
      <c r="S41" s="89">
        <v>0</v>
      </c>
      <c r="T41" s="89">
        <v>0</v>
      </c>
      <c r="U41" s="89">
        <v>0</v>
      </c>
      <c r="V41" s="89">
        <v>0</v>
      </c>
      <c r="W41" s="89">
        <v>0</v>
      </c>
      <c r="X41" s="89">
        <v>0</v>
      </c>
      <c r="Y41" s="89">
        <v>0</v>
      </c>
      <c r="Z41" s="89">
        <v>0</v>
      </c>
      <c r="AA41" s="89">
        <v>0</v>
      </c>
      <c r="AB41" s="89">
        <v>0</v>
      </c>
      <c r="AC41" s="89">
        <v>0</v>
      </c>
      <c r="AD41" s="89">
        <v>0</v>
      </c>
      <c r="AE41" s="89">
        <v>0</v>
      </c>
      <c r="AF41" s="89">
        <v>0</v>
      </c>
      <c r="AG41" s="89">
        <v>0</v>
      </c>
      <c r="AH41" s="89">
        <v>0</v>
      </c>
      <c r="AI41" s="108">
        <v>0</v>
      </c>
      <c r="AJ41" s="89">
        <v>0</v>
      </c>
      <c r="AK41" s="89">
        <v>0</v>
      </c>
      <c r="AL41" s="89">
        <v>0</v>
      </c>
      <c r="AM41" s="89">
        <v>0</v>
      </c>
      <c r="AN41" s="89">
        <v>0</v>
      </c>
      <c r="AO41" s="89">
        <v>0</v>
      </c>
      <c r="AP41" s="89">
        <v>0</v>
      </c>
      <c r="AQ41" s="89">
        <v>0</v>
      </c>
      <c r="AR41" s="89">
        <v>0</v>
      </c>
      <c r="AS41" s="89">
        <v>0</v>
      </c>
      <c r="AT41" s="89">
        <v>0</v>
      </c>
      <c r="AU41" s="89">
        <v>0</v>
      </c>
      <c r="AV41" s="89">
        <v>0</v>
      </c>
      <c r="AW41" s="89">
        <v>0</v>
      </c>
      <c r="AX41" s="89">
        <v>0</v>
      </c>
      <c r="AY41" s="89">
        <v>0</v>
      </c>
      <c r="AZ41" s="89">
        <v>0</v>
      </c>
      <c r="BA41" s="89">
        <v>0</v>
      </c>
      <c r="BB41" s="89">
        <v>0</v>
      </c>
      <c r="BC41" s="89">
        <v>0</v>
      </c>
      <c r="BD41" s="89">
        <v>0</v>
      </c>
      <c r="BE41" s="89">
        <v>0</v>
      </c>
      <c r="BF41" s="89">
        <v>0</v>
      </c>
      <c r="BG41" s="89">
        <v>0</v>
      </c>
      <c r="BH41" s="89">
        <v>0</v>
      </c>
      <c r="BI41" s="89">
        <v>0</v>
      </c>
      <c r="BJ41" s="89">
        <v>0</v>
      </c>
      <c r="BK41" s="89">
        <v>0</v>
      </c>
      <c r="BL41" s="89">
        <v>0</v>
      </c>
      <c r="BM41" s="89">
        <v>0</v>
      </c>
      <c r="BN41" s="89">
        <v>0</v>
      </c>
      <c r="BO41" s="89">
        <v>0</v>
      </c>
      <c r="BP41" s="89">
        <v>0</v>
      </c>
      <c r="BQ41" s="89">
        <v>0</v>
      </c>
      <c r="BR41" s="89">
        <v>0</v>
      </c>
      <c r="BS41" s="89">
        <v>0</v>
      </c>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row>
    <row r="42" spans="2:97">
      <c r="B42" t="str">
        <f t="shared" ref="B42:B47" si="8">CONCATENATE("Fees paid to"," ",B14)</f>
        <v>Fees paid to Equitix Limited</v>
      </c>
      <c r="E42" s="88">
        <f t="shared" si="7"/>
        <v>0</v>
      </c>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row>
    <row r="43" spans="2:97">
      <c r="B43" t="str">
        <f t="shared" si="8"/>
        <v>Fees paid to IUK Investments Ltd</v>
      </c>
      <c r="E43" s="88">
        <f t="shared" si="7"/>
        <v>0</v>
      </c>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row>
    <row r="44" spans="2:97">
      <c r="B44" t="str">
        <f t="shared" si="8"/>
        <v>Fees paid to Enter Name</v>
      </c>
      <c r="E44" s="88">
        <f t="shared" si="7"/>
        <v>0</v>
      </c>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row>
    <row r="45" spans="2:97">
      <c r="B45" t="str">
        <f t="shared" si="8"/>
        <v>Fees paid to Enter Name</v>
      </c>
      <c r="E45" s="88">
        <f t="shared" si="7"/>
        <v>0</v>
      </c>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row>
    <row r="46" spans="2:97">
      <c r="B46" t="str">
        <f t="shared" si="8"/>
        <v>Fees paid to Enter Name</v>
      </c>
      <c r="E46" s="88">
        <f t="shared" si="7"/>
        <v>0</v>
      </c>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row>
    <row r="47" spans="2:97">
      <c r="B47" t="str">
        <f t="shared" si="8"/>
        <v>Fees paid to Enter Name</v>
      </c>
      <c r="E47" s="88">
        <f t="shared" si="7"/>
        <v>0</v>
      </c>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row>
    <row r="48" spans="2:97">
      <c r="B48" s="63" t="s">
        <v>66</v>
      </c>
      <c r="C48" s="63"/>
      <c r="D48" s="63"/>
      <c r="E48" s="90">
        <f t="shared" si="7"/>
        <v>40040.296785383485</v>
      </c>
      <c r="F48" s="63"/>
      <c r="G48" s="91">
        <f t="shared" ref="G48:AL48" si="9">SUM(G38:G47)</f>
        <v>0</v>
      </c>
      <c r="H48" s="91">
        <f t="shared" si="9"/>
        <v>0</v>
      </c>
      <c r="I48" s="91">
        <f t="shared" si="9"/>
        <v>0</v>
      </c>
      <c r="J48" s="91">
        <f t="shared" si="9"/>
        <v>0</v>
      </c>
      <c r="K48" s="91">
        <f t="shared" si="9"/>
        <v>0</v>
      </c>
      <c r="L48" s="91">
        <f t="shared" si="9"/>
        <v>0</v>
      </c>
      <c r="M48" s="91">
        <f t="shared" si="9"/>
        <v>0</v>
      </c>
      <c r="N48" s="91">
        <f t="shared" si="9"/>
        <v>0</v>
      </c>
      <c r="O48" s="91">
        <f t="shared" si="9"/>
        <v>0</v>
      </c>
      <c r="P48" s="91">
        <f t="shared" si="9"/>
        <v>0</v>
      </c>
      <c r="Q48" s="91">
        <f t="shared" si="9"/>
        <v>0</v>
      </c>
      <c r="R48" s="91">
        <f t="shared" si="9"/>
        <v>0</v>
      </c>
      <c r="S48" s="91">
        <f t="shared" si="9"/>
        <v>0</v>
      </c>
      <c r="T48" s="91">
        <f t="shared" si="9"/>
        <v>0</v>
      </c>
      <c r="U48" s="91">
        <f t="shared" si="9"/>
        <v>0</v>
      </c>
      <c r="V48" s="91">
        <f t="shared" si="9"/>
        <v>745</v>
      </c>
      <c r="W48" s="91">
        <f t="shared" si="9"/>
        <v>732.9064499999995</v>
      </c>
      <c r="X48" s="91">
        <f t="shared" si="9"/>
        <v>589.18341000000078</v>
      </c>
      <c r="Y48" s="91">
        <f t="shared" si="9"/>
        <v>610.79500999999914</v>
      </c>
      <c r="Z48" s="91">
        <f t="shared" si="9"/>
        <v>592.89137718497579</v>
      </c>
      <c r="AA48" s="91">
        <f t="shared" si="9"/>
        <v>614.41188763090122</v>
      </c>
      <c r="AB48" s="91">
        <f t="shared" si="9"/>
        <v>584.78537999999776</v>
      </c>
      <c r="AC48" s="91">
        <f t="shared" si="9"/>
        <v>1051.1962424481335</v>
      </c>
      <c r="AD48" s="91">
        <f t="shared" si="9"/>
        <v>567.51005999999927</v>
      </c>
      <c r="AE48" s="91">
        <f t="shared" si="9"/>
        <v>1.8189894035458565E-12</v>
      </c>
      <c r="AF48" s="91">
        <f t="shared" si="9"/>
        <v>1204.5394899999992</v>
      </c>
      <c r="AG48" s="91">
        <f t="shared" si="9"/>
        <v>630.65143999999941</v>
      </c>
      <c r="AH48" s="91">
        <f t="shared" si="9"/>
        <v>578.13969960059626</v>
      </c>
      <c r="AI48" s="91">
        <f t="shared" si="9"/>
        <v>646.15754837723011</v>
      </c>
      <c r="AJ48" s="91">
        <f t="shared" si="9"/>
        <v>1060.7336517950403</v>
      </c>
      <c r="AK48" s="91">
        <f t="shared" si="9"/>
        <v>649.10919319364484</v>
      </c>
      <c r="AL48" s="91">
        <f t="shared" si="9"/>
        <v>752.6547228265772</v>
      </c>
      <c r="AM48" s="91">
        <f t="shared" ref="AM48:CS48" si="10">SUM(AM38:AM47)</f>
        <v>624.5689219388928</v>
      </c>
      <c r="AN48" s="91">
        <f t="shared" si="10"/>
        <v>671.10834277937465</v>
      </c>
      <c r="AO48" s="91">
        <f t="shared" si="10"/>
        <v>641.22830039017731</v>
      </c>
      <c r="AP48" s="91">
        <f t="shared" si="10"/>
        <v>661.33040333435315</v>
      </c>
      <c r="AQ48" s="91">
        <f t="shared" si="10"/>
        <v>618.64141535399915</v>
      </c>
      <c r="AR48" s="91">
        <f t="shared" si="10"/>
        <v>545.11022074994116</v>
      </c>
      <c r="AS48" s="91">
        <f t="shared" si="10"/>
        <v>546.4006945079592</v>
      </c>
      <c r="AT48" s="91">
        <f t="shared" si="10"/>
        <v>511.0549475428968</v>
      </c>
      <c r="AU48" s="91">
        <f t="shared" si="10"/>
        <v>451.00213567588031</v>
      </c>
      <c r="AV48" s="91">
        <f t="shared" si="10"/>
        <v>510.77421384632544</v>
      </c>
      <c r="AW48" s="91">
        <f t="shared" si="10"/>
        <v>430.43696281458074</v>
      </c>
      <c r="AX48" s="91">
        <f t="shared" si="10"/>
        <v>576.77443315939831</v>
      </c>
      <c r="AY48" s="91">
        <f t="shared" si="10"/>
        <v>626.62138769531623</v>
      </c>
      <c r="AZ48" s="91">
        <f t="shared" si="10"/>
        <v>626.37443991794817</v>
      </c>
      <c r="BA48" s="91">
        <f t="shared" si="10"/>
        <v>796.90673145461824</v>
      </c>
      <c r="BB48" s="91">
        <f t="shared" si="10"/>
        <v>551.85723809194701</v>
      </c>
      <c r="BC48" s="91">
        <f t="shared" si="10"/>
        <v>685.35566120940962</v>
      </c>
      <c r="BD48" s="91">
        <f t="shared" si="10"/>
        <v>488.54398610957833</v>
      </c>
      <c r="BE48" s="91">
        <f t="shared" si="10"/>
        <v>295.96035921741873</v>
      </c>
      <c r="BF48" s="91">
        <f t="shared" si="10"/>
        <v>419.32761786888886</v>
      </c>
      <c r="BG48" s="91">
        <f t="shared" si="10"/>
        <v>107.05520274892069</v>
      </c>
      <c r="BH48" s="91">
        <f t="shared" si="10"/>
        <v>429.82920597643943</v>
      </c>
      <c r="BI48" s="91">
        <f t="shared" si="10"/>
        <v>190.57771634580604</v>
      </c>
      <c r="BJ48" s="91">
        <f t="shared" si="10"/>
        <v>416.80260158819419</v>
      </c>
      <c r="BK48" s="91">
        <f t="shared" si="10"/>
        <v>39.333590115840707</v>
      </c>
      <c r="BL48" s="91">
        <f t="shared" si="10"/>
        <v>735.27131746489636</v>
      </c>
      <c r="BM48" s="91">
        <f t="shared" si="10"/>
        <v>104.13768292665236</v>
      </c>
      <c r="BN48" s="91">
        <f t="shared" si="10"/>
        <v>847.11458711480373</v>
      </c>
      <c r="BO48" s="91">
        <f t="shared" si="10"/>
        <v>216.75195739216906</v>
      </c>
      <c r="BP48" s="91">
        <f t="shared" si="10"/>
        <v>6938.301588231775</v>
      </c>
      <c r="BQ48" s="91">
        <f t="shared" si="10"/>
        <v>3515.8545595050964</v>
      </c>
      <c r="BR48" s="91">
        <f t="shared" si="10"/>
        <v>3599.2227992568937</v>
      </c>
      <c r="BS48" s="91">
        <f t="shared" si="10"/>
        <v>10</v>
      </c>
      <c r="BT48" s="91">
        <f t="shared" si="10"/>
        <v>0</v>
      </c>
      <c r="BU48" s="91">
        <f t="shared" si="10"/>
        <v>0</v>
      </c>
      <c r="BV48" s="91">
        <f t="shared" si="10"/>
        <v>0</v>
      </c>
      <c r="BW48" s="91">
        <f t="shared" si="10"/>
        <v>0</v>
      </c>
      <c r="BX48" s="91">
        <f t="shared" si="10"/>
        <v>0</v>
      </c>
      <c r="BY48" s="91">
        <f t="shared" si="10"/>
        <v>0</v>
      </c>
      <c r="BZ48" s="91">
        <f t="shared" si="10"/>
        <v>0</v>
      </c>
      <c r="CA48" s="91">
        <f t="shared" si="10"/>
        <v>0</v>
      </c>
      <c r="CB48" s="91">
        <f t="shared" si="10"/>
        <v>0</v>
      </c>
      <c r="CC48" s="91">
        <f t="shared" si="10"/>
        <v>0</v>
      </c>
      <c r="CD48" s="91">
        <f t="shared" si="10"/>
        <v>0</v>
      </c>
      <c r="CE48" s="91">
        <f t="shared" si="10"/>
        <v>0</v>
      </c>
      <c r="CF48" s="91">
        <f t="shared" si="10"/>
        <v>0</v>
      </c>
      <c r="CG48" s="91">
        <f t="shared" si="10"/>
        <v>0</v>
      </c>
      <c r="CH48" s="91">
        <f t="shared" si="10"/>
        <v>0</v>
      </c>
      <c r="CI48" s="91">
        <f t="shared" si="10"/>
        <v>0</v>
      </c>
      <c r="CJ48" s="91">
        <f t="shared" si="10"/>
        <v>0</v>
      </c>
      <c r="CK48" s="91">
        <f t="shared" si="10"/>
        <v>0</v>
      </c>
      <c r="CL48" s="91">
        <f t="shared" si="10"/>
        <v>0</v>
      </c>
      <c r="CM48" s="91">
        <f t="shared" si="10"/>
        <v>0</v>
      </c>
      <c r="CN48" s="91">
        <f t="shared" si="10"/>
        <v>0</v>
      </c>
      <c r="CO48" s="91">
        <f t="shared" si="10"/>
        <v>0</v>
      </c>
      <c r="CP48" s="91">
        <f t="shared" si="10"/>
        <v>0</v>
      </c>
      <c r="CQ48" s="91">
        <f t="shared" si="10"/>
        <v>0</v>
      </c>
      <c r="CR48" s="91">
        <f t="shared" si="10"/>
        <v>0</v>
      </c>
      <c r="CS48" s="91">
        <f t="shared" si="10"/>
        <v>0</v>
      </c>
    </row>
    <row r="50" spans="2:97">
      <c r="B50" s="63" t="s">
        <v>80</v>
      </c>
    </row>
    <row r="51" spans="2:97">
      <c r="N51" t="s">
        <v>144</v>
      </c>
      <c r="O51" t="s">
        <v>144</v>
      </c>
      <c r="P51" t="s">
        <v>144</v>
      </c>
      <c r="U51" t="s">
        <v>144</v>
      </c>
    </row>
    <row r="52" spans="2:97">
      <c r="B52" t="s">
        <v>81</v>
      </c>
      <c r="G52" s="94">
        <v>1</v>
      </c>
      <c r="H52" s="94">
        <f t="shared" ref="H52:U52" si="11">256.2/268.8</f>
        <v>0.95312499999999989</v>
      </c>
      <c r="I52" s="94">
        <f t="shared" si="11"/>
        <v>0.95312499999999989</v>
      </c>
      <c r="J52" s="94">
        <f t="shared" si="11"/>
        <v>0.95312499999999989</v>
      </c>
      <c r="K52" s="94">
        <f t="shared" si="11"/>
        <v>0.95312499999999989</v>
      </c>
      <c r="L52" s="94">
        <f t="shared" si="11"/>
        <v>0.95312499999999989</v>
      </c>
      <c r="M52" s="94">
        <f t="shared" si="11"/>
        <v>0.95312499999999989</v>
      </c>
      <c r="N52" s="94">
        <f t="shared" si="11"/>
        <v>0.95312499999999989</v>
      </c>
      <c r="O52" s="94">
        <f t="shared" si="11"/>
        <v>0.95312499999999989</v>
      </c>
      <c r="P52" s="94">
        <f t="shared" si="11"/>
        <v>0.95312499999999989</v>
      </c>
      <c r="Q52" s="94">
        <f t="shared" si="11"/>
        <v>0.95312499999999989</v>
      </c>
      <c r="R52" s="94">
        <f t="shared" si="11"/>
        <v>0.95312499999999989</v>
      </c>
      <c r="S52" s="94">
        <f t="shared" si="11"/>
        <v>0.95312499999999989</v>
      </c>
      <c r="T52" s="94">
        <f t="shared" si="11"/>
        <v>0.95312499999999989</v>
      </c>
      <c r="U52" s="94">
        <f t="shared" si="11"/>
        <v>0.95312499999999989</v>
      </c>
      <c r="V52" s="94">
        <f>256.2/278.6</f>
        <v>0.91959798994974862</v>
      </c>
      <c r="W52" s="94">
        <f>256.2/278.6</f>
        <v>0.91959798994974862</v>
      </c>
      <c r="X52" s="94">
        <f>256.2/285.4</f>
        <v>0.897687456201822</v>
      </c>
      <c r="Y52" s="94">
        <f>256.2/285.4</f>
        <v>0.897687456201822</v>
      </c>
      <c r="Z52" s="94">
        <f>256.2/292.6</f>
        <v>0.87559808612440182</v>
      </c>
      <c r="AA52" s="94">
        <f>256.2/292.6</f>
        <v>0.87559808612440182</v>
      </c>
      <c r="AB52" s="94">
        <f>256.2/297.2</f>
        <v>0.86204576043068637</v>
      </c>
      <c r="AC52" s="94">
        <f>256.2/297.2</f>
        <v>0.86204576043068637</v>
      </c>
      <c r="AD52" s="94">
        <f>256.2/322</f>
        <v>0.79565217391304344</v>
      </c>
      <c r="AE52" s="94">
        <f>256.2/322</f>
        <v>0.79565217391304344</v>
      </c>
      <c r="AF52" s="94">
        <f>256.2/363.6</f>
        <v>0.70462046204620454</v>
      </c>
      <c r="AG52" s="94">
        <f>256.2/363.6</f>
        <v>0.70462046204620454</v>
      </c>
      <c r="AH52" s="94">
        <f>256.2/376.4</f>
        <v>0.68065887353878851</v>
      </c>
      <c r="AI52" s="94">
        <f>256.2/376.4</f>
        <v>0.68065887353878851</v>
      </c>
      <c r="AJ52" s="94">
        <f>256.2/387.7</f>
        <v>0.66082022182099565</v>
      </c>
      <c r="AK52" s="94">
        <f>256.2/387.7</f>
        <v>0.66082022182099565</v>
      </c>
      <c r="AL52" s="94">
        <f t="shared" ref="AL52" si="12">AK52/(1+(3.5%/2))</f>
        <v>0.64945476346043796</v>
      </c>
      <c r="AM52" s="94">
        <f>AL52/(1+(3.2%/2))</f>
        <v>0.63922712939019488</v>
      </c>
      <c r="AN52" s="94">
        <f t="shared" ref="AN52:AP52" si="13">AM52/(1+(3.2%/2))</f>
        <v>0.62916056042342017</v>
      </c>
      <c r="AO52" s="94">
        <f t="shared" si="13"/>
        <v>0.61925252010179155</v>
      </c>
      <c r="AP52" s="94">
        <f t="shared" si="13"/>
        <v>0.60950051191121213</v>
      </c>
      <c r="AQ52" s="94">
        <f>AP52/(1+(3%/2))</f>
        <v>0.60049311518346027</v>
      </c>
      <c r="AR52" s="94">
        <f t="shared" ref="AR52:CS52" si="14">AQ52/(1+(3%/2))</f>
        <v>0.59161883269306437</v>
      </c>
      <c r="AS52" s="94">
        <f t="shared" si="14"/>
        <v>0.58287569723454624</v>
      </c>
      <c r="AT52" s="94">
        <f t="shared" si="14"/>
        <v>0.57426177067442985</v>
      </c>
      <c r="AU52" s="94">
        <f t="shared" si="14"/>
        <v>0.56577514352160585</v>
      </c>
      <c r="AV52" s="94">
        <f t="shared" si="14"/>
        <v>0.55741393450404519</v>
      </c>
      <c r="AW52" s="94">
        <f t="shared" si="14"/>
        <v>0.54917629015176872</v>
      </c>
      <c r="AX52" s="94">
        <f t="shared" si="14"/>
        <v>0.54106038438597903</v>
      </c>
      <c r="AY52" s="94">
        <f t="shared" si="14"/>
        <v>0.53306441811426508</v>
      </c>
      <c r="AZ52" s="94">
        <f t="shared" si="14"/>
        <v>0.5251866188317883</v>
      </c>
      <c r="BA52" s="94">
        <f t="shared" si="14"/>
        <v>0.51742524022836289</v>
      </c>
      <c r="BB52" s="94">
        <f t="shared" si="14"/>
        <v>0.50977856180134284</v>
      </c>
      <c r="BC52" s="94">
        <f t="shared" si="14"/>
        <v>0.50224488847422943</v>
      </c>
      <c r="BD52" s="94">
        <f t="shared" si="14"/>
        <v>0.49482255022091576</v>
      </c>
      <c r="BE52" s="94">
        <f t="shared" si="14"/>
        <v>0.48750990169548353</v>
      </c>
      <c r="BF52" s="94">
        <f t="shared" si="14"/>
        <v>0.48030532186747149</v>
      </c>
      <c r="BG52" s="94">
        <f t="shared" si="14"/>
        <v>0.47320721366253354</v>
      </c>
      <c r="BH52" s="94">
        <f t="shared" si="14"/>
        <v>0.46621400360840748</v>
      </c>
      <c r="BI52" s="94">
        <f t="shared" si="14"/>
        <v>0.45932414148611578</v>
      </c>
      <c r="BJ52" s="94">
        <f t="shared" si="14"/>
        <v>0.45253609998632099</v>
      </c>
      <c r="BK52" s="94">
        <f t="shared" si="14"/>
        <v>0.44584837437075964</v>
      </c>
      <c r="BL52" s="94">
        <f t="shared" si="14"/>
        <v>0.43925948213867949</v>
      </c>
      <c r="BM52" s="94">
        <f t="shared" si="14"/>
        <v>0.43276796269820644</v>
      </c>
      <c r="BN52" s="94">
        <f t="shared" si="14"/>
        <v>0.42637237704256797</v>
      </c>
      <c r="BO52" s="94">
        <f t="shared" si="14"/>
        <v>0.42007130743110149</v>
      </c>
      <c r="BP52" s="94">
        <f t="shared" si="14"/>
        <v>0.4138633570749769</v>
      </c>
      <c r="BQ52" s="94">
        <f t="shared" si="14"/>
        <v>0.40774714982756349</v>
      </c>
      <c r="BR52" s="94">
        <f t="shared" si="14"/>
        <v>0.40172132987937292</v>
      </c>
      <c r="BS52" s="94">
        <f t="shared" si="14"/>
        <v>0.39578456145751029</v>
      </c>
      <c r="BT52" s="94">
        <f t="shared" si="14"/>
        <v>0.38993552852956681</v>
      </c>
      <c r="BU52" s="94">
        <f t="shared" si="14"/>
        <v>0.3841729345118885</v>
      </c>
      <c r="BV52" s="94">
        <f t="shared" si="14"/>
        <v>0.3784955019821562</v>
      </c>
      <c r="BW52" s="94">
        <f t="shared" si="14"/>
        <v>0.37290197239621303</v>
      </c>
      <c r="BX52" s="94">
        <f t="shared" si="14"/>
        <v>0.36739110580907691</v>
      </c>
      <c r="BY52" s="94">
        <f t="shared" si="14"/>
        <v>0.36196168060007583</v>
      </c>
      <c r="BZ52" s="94">
        <f t="shared" si="14"/>
        <v>0.35661249320204519</v>
      </c>
      <c r="CA52" s="94">
        <f t="shared" si="14"/>
        <v>0.35134235783452733</v>
      </c>
      <c r="CB52" s="94">
        <f t="shared" si="14"/>
        <v>0.34615010624091364</v>
      </c>
      <c r="CC52" s="94">
        <f t="shared" si="14"/>
        <v>0.34103458742947157</v>
      </c>
      <c r="CD52" s="94">
        <f t="shared" si="14"/>
        <v>0.33599466741819861</v>
      </c>
      <c r="CE52" s="94">
        <f t="shared" si="14"/>
        <v>0.33102922898344694</v>
      </c>
      <c r="CF52" s="94">
        <f t="shared" si="14"/>
        <v>0.326137171412263</v>
      </c>
      <c r="CG52" s="94">
        <f t="shared" si="14"/>
        <v>0.32131741025838723</v>
      </c>
      <c r="CH52" s="94">
        <f t="shared" si="14"/>
        <v>0.31656887710185938</v>
      </c>
      <c r="CI52" s="94">
        <f t="shared" si="14"/>
        <v>0.31189051931217676</v>
      </c>
      <c r="CJ52" s="94">
        <f t="shared" si="14"/>
        <v>0.3072812998149525</v>
      </c>
      <c r="CK52" s="94">
        <f t="shared" si="14"/>
        <v>0.30274019686202219</v>
      </c>
      <c r="CL52" s="94">
        <f t="shared" si="14"/>
        <v>0.298266203804948</v>
      </c>
      <c r="CM52" s="94">
        <f t="shared" si="14"/>
        <v>0.29385832887186997</v>
      </c>
      <c r="CN52" s="94">
        <f t="shared" si="14"/>
        <v>0.28951559494765516</v>
      </c>
      <c r="CO52" s="94">
        <f t="shared" si="14"/>
        <v>0.28523703935729577</v>
      </c>
      <c r="CP52" s="94">
        <f t="shared" si="14"/>
        <v>0.28102171365250816</v>
      </c>
      <c r="CQ52" s="94">
        <f t="shared" si="14"/>
        <v>0.2768686834014859</v>
      </c>
      <c r="CR52" s="94">
        <f t="shared" si="14"/>
        <v>0.27277702798175951</v>
      </c>
      <c r="CS52" s="94">
        <f t="shared" si="14"/>
        <v>0.26874584037611776</v>
      </c>
    </row>
    <row r="54" spans="2:97">
      <c r="B54" s="63" t="s">
        <v>82</v>
      </c>
      <c r="E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row>
    <row r="55" spans="2:97">
      <c r="E55" s="88"/>
      <c r="G55" s="88"/>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row>
    <row r="56" spans="2:97">
      <c r="B56" t="str">
        <f t="shared" ref="B56:B65" si="15">B38</f>
        <v>Dividends</v>
      </c>
      <c r="E56" s="88">
        <f t="shared" ref="E56:E66" si="16">SUM(G56:CS56)</f>
        <v>440.79329704003158</v>
      </c>
      <c r="G56" s="95">
        <f t="shared" ref="G56:BR59" si="17">IF(G$4&lt;$C$9,G38,0)</f>
        <v>0</v>
      </c>
      <c r="H56" s="95">
        <f t="shared" si="17"/>
        <v>0</v>
      </c>
      <c r="I56" s="95">
        <f t="shared" si="17"/>
        <v>0</v>
      </c>
      <c r="J56" s="95">
        <f t="shared" si="17"/>
        <v>0</v>
      </c>
      <c r="K56" s="95">
        <f t="shared" si="17"/>
        <v>0</v>
      </c>
      <c r="L56" s="95">
        <f t="shared" si="17"/>
        <v>0</v>
      </c>
      <c r="M56" s="95">
        <f t="shared" si="17"/>
        <v>0</v>
      </c>
      <c r="N56" s="95">
        <f t="shared" si="17"/>
        <v>0</v>
      </c>
      <c r="O56" s="95">
        <f t="shared" si="17"/>
        <v>0</v>
      </c>
      <c r="P56" s="95">
        <f t="shared" si="17"/>
        <v>0</v>
      </c>
      <c r="Q56" s="95">
        <f t="shared" si="17"/>
        <v>0</v>
      </c>
      <c r="R56" s="95">
        <f t="shared" si="17"/>
        <v>0</v>
      </c>
      <c r="S56" s="95">
        <f t="shared" si="17"/>
        <v>0</v>
      </c>
      <c r="T56" s="95">
        <f t="shared" si="17"/>
        <v>0</v>
      </c>
      <c r="U56" s="95">
        <f t="shared" si="17"/>
        <v>0</v>
      </c>
      <c r="V56" s="95">
        <f t="shared" si="17"/>
        <v>0</v>
      </c>
      <c r="W56" s="95">
        <f t="shared" si="17"/>
        <v>0</v>
      </c>
      <c r="X56" s="95">
        <f t="shared" si="17"/>
        <v>0</v>
      </c>
      <c r="Y56" s="95">
        <f t="shared" si="17"/>
        <v>0</v>
      </c>
      <c r="Z56" s="95">
        <f t="shared" si="17"/>
        <v>0</v>
      </c>
      <c r="AA56" s="95">
        <f t="shared" si="17"/>
        <v>0</v>
      </c>
      <c r="AB56" s="95">
        <f t="shared" si="17"/>
        <v>0</v>
      </c>
      <c r="AC56" s="95">
        <f t="shared" si="17"/>
        <v>440.79329704003158</v>
      </c>
      <c r="AD56" s="95">
        <f t="shared" si="17"/>
        <v>0</v>
      </c>
      <c r="AE56" s="95">
        <f t="shared" si="17"/>
        <v>0</v>
      </c>
      <c r="AF56" s="95">
        <f t="shared" si="17"/>
        <v>0</v>
      </c>
      <c r="AG56" s="95">
        <f t="shared" si="17"/>
        <v>0</v>
      </c>
      <c r="AH56" s="95">
        <f t="shared" si="17"/>
        <v>0</v>
      </c>
      <c r="AI56" s="95">
        <f t="shared" si="17"/>
        <v>0</v>
      </c>
      <c r="AJ56" s="95">
        <f t="shared" si="17"/>
        <v>0</v>
      </c>
      <c r="AK56" s="95">
        <f t="shared" si="17"/>
        <v>0</v>
      </c>
      <c r="AL56" s="95">
        <f t="shared" si="17"/>
        <v>0</v>
      </c>
      <c r="AM56" s="95">
        <f t="shared" si="17"/>
        <v>0</v>
      </c>
      <c r="AN56" s="95">
        <f t="shared" si="17"/>
        <v>0</v>
      </c>
      <c r="AO56" s="95">
        <f t="shared" si="17"/>
        <v>0</v>
      </c>
      <c r="AP56" s="95">
        <f t="shared" si="17"/>
        <v>0</v>
      </c>
      <c r="AQ56" s="95">
        <f t="shared" si="17"/>
        <v>0</v>
      </c>
      <c r="AR56" s="95">
        <f t="shared" si="17"/>
        <v>0</v>
      </c>
      <c r="AS56" s="95">
        <f t="shared" si="17"/>
        <v>0</v>
      </c>
      <c r="AT56" s="95">
        <f t="shared" si="17"/>
        <v>0</v>
      </c>
      <c r="AU56" s="95">
        <f t="shared" si="17"/>
        <v>0</v>
      </c>
      <c r="AV56" s="95">
        <f t="shared" si="17"/>
        <v>0</v>
      </c>
      <c r="AW56" s="95">
        <f t="shared" si="17"/>
        <v>0</v>
      </c>
      <c r="AX56" s="95">
        <f t="shared" si="17"/>
        <v>0</v>
      </c>
      <c r="AY56" s="95">
        <f t="shared" si="17"/>
        <v>0</v>
      </c>
      <c r="AZ56" s="95">
        <f t="shared" si="17"/>
        <v>0</v>
      </c>
      <c r="BA56" s="95">
        <f t="shared" si="17"/>
        <v>0</v>
      </c>
      <c r="BB56" s="95">
        <f t="shared" si="17"/>
        <v>0</v>
      </c>
      <c r="BC56" s="95">
        <f t="shared" si="17"/>
        <v>0</v>
      </c>
      <c r="BD56" s="95">
        <f t="shared" si="17"/>
        <v>0</v>
      </c>
      <c r="BE56" s="95">
        <f t="shared" si="17"/>
        <v>0</v>
      </c>
      <c r="BF56" s="95">
        <f t="shared" si="17"/>
        <v>0</v>
      </c>
      <c r="BG56" s="95">
        <f t="shared" si="17"/>
        <v>0</v>
      </c>
      <c r="BH56" s="95">
        <f t="shared" si="17"/>
        <v>0</v>
      </c>
      <c r="BI56" s="95">
        <f t="shared" si="17"/>
        <v>0</v>
      </c>
      <c r="BJ56" s="95">
        <f t="shared" si="17"/>
        <v>0</v>
      </c>
      <c r="BK56" s="95">
        <f t="shared" si="17"/>
        <v>0</v>
      </c>
      <c r="BL56" s="95">
        <f t="shared" si="17"/>
        <v>0</v>
      </c>
      <c r="BM56" s="95">
        <f t="shared" si="17"/>
        <v>0</v>
      </c>
      <c r="BN56" s="95">
        <f t="shared" si="17"/>
        <v>0</v>
      </c>
      <c r="BO56" s="95">
        <f t="shared" si="17"/>
        <v>0</v>
      </c>
      <c r="BP56" s="95">
        <f t="shared" si="17"/>
        <v>0</v>
      </c>
      <c r="BQ56" s="95">
        <f t="shared" si="17"/>
        <v>0</v>
      </c>
      <c r="BR56" s="95">
        <f t="shared" si="17"/>
        <v>0</v>
      </c>
      <c r="BS56" s="95">
        <f t="shared" ref="BS56:CS65" si="18">IF(BS$4&lt;$C$9,BS38,0)</f>
        <v>0</v>
      </c>
      <c r="BT56" s="95">
        <f t="shared" si="18"/>
        <v>0</v>
      </c>
      <c r="BU56" s="95">
        <f t="shared" si="18"/>
        <v>0</v>
      </c>
      <c r="BV56" s="95">
        <f t="shared" si="18"/>
        <v>0</v>
      </c>
      <c r="BW56" s="95">
        <f t="shared" si="18"/>
        <v>0</v>
      </c>
      <c r="BX56" s="95">
        <f t="shared" si="18"/>
        <v>0</v>
      </c>
      <c r="BY56" s="95">
        <f t="shared" si="18"/>
        <v>0</v>
      </c>
      <c r="BZ56" s="95">
        <f t="shared" si="18"/>
        <v>0</v>
      </c>
      <c r="CA56" s="95">
        <f t="shared" si="18"/>
        <v>0</v>
      </c>
      <c r="CB56" s="95">
        <f t="shared" si="18"/>
        <v>0</v>
      </c>
      <c r="CC56" s="95">
        <f t="shared" si="18"/>
        <v>0</v>
      </c>
      <c r="CD56" s="95">
        <f t="shared" si="18"/>
        <v>0</v>
      </c>
      <c r="CE56" s="95">
        <f t="shared" si="18"/>
        <v>0</v>
      </c>
      <c r="CF56" s="95">
        <f t="shared" si="18"/>
        <v>0</v>
      </c>
      <c r="CG56" s="95">
        <f t="shared" si="18"/>
        <v>0</v>
      </c>
      <c r="CH56" s="95">
        <f t="shared" si="18"/>
        <v>0</v>
      </c>
      <c r="CI56" s="95">
        <f t="shared" si="18"/>
        <v>0</v>
      </c>
      <c r="CJ56" s="95">
        <f t="shared" si="18"/>
        <v>0</v>
      </c>
      <c r="CK56" s="95">
        <f t="shared" si="18"/>
        <v>0</v>
      </c>
      <c r="CL56" s="95">
        <f t="shared" si="18"/>
        <v>0</v>
      </c>
      <c r="CM56" s="95">
        <f t="shared" si="18"/>
        <v>0</v>
      </c>
      <c r="CN56" s="95">
        <f t="shared" si="18"/>
        <v>0</v>
      </c>
      <c r="CO56" s="95">
        <f t="shared" si="18"/>
        <v>0</v>
      </c>
      <c r="CP56" s="95">
        <f t="shared" si="18"/>
        <v>0</v>
      </c>
      <c r="CQ56" s="95">
        <f t="shared" si="18"/>
        <v>0</v>
      </c>
      <c r="CR56" s="95">
        <f t="shared" si="18"/>
        <v>0</v>
      </c>
      <c r="CS56" s="95">
        <f t="shared" si="18"/>
        <v>0</v>
      </c>
    </row>
    <row r="57" spans="2:97">
      <c r="B57" t="str">
        <f t="shared" si="15"/>
        <v>Shareholder Loan interest</v>
      </c>
      <c r="E57" s="88">
        <f t="shared" si="16"/>
        <v>6375.3732913892454</v>
      </c>
      <c r="G57" s="95">
        <f t="shared" si="17"/>
        <v>0</v>
      </c>
      <c r="H57" s="95">
        <f t="shared" si="17"/>
        <v>0</v>
      </c>
      <c r="I57" s="95">
        <f t="shared" si="17"/>
        <v>0</v>
      </c>
      <c r="J57" s="95">
        <f t="shared" si="17"/>
        <v>0</v>
      </c>
      <c r="K57" s="95">
        <f t="shared" si="17"/>
        <v>0</v>
      </c>
      <c r="L57" s="95">
        <f t="shared" si="17"/>
        <v>0</v>
      </c>
      <c r="M57" s="95">
        <f t="shared" si="17"/>
        <v>0</v>
      </c>
      <c r="N57" s="95">
        <f t="shared" si="17"/>
        <v>0</v>
      </c>
      <c r="O57" s="95">
        <f t="shared" si="17"/>
        <v>0</v>
      </c>
      <c r="P57" s="95">
        <f t="shared" si="17"/>
        <v>0</v>
      </c>
      <c r="Q57" s="95">
        <f t="shared" si="17"/>
        <v>0</v>
      </c>
      <c r="R57" s="95">
        <f t="shared" si="17"/>
        <v>0</v>
      </c>
      <c r="S57" s="95">
        <f t="shared" si="17"/>
        <v>0</v>
      </c>
      <c r="T57" s="95">
        <f t="shared" si="17"/>
        <v>0</v>
      </c>
      <c r="U57" s="95">
        <f t="shared" si="17"/>
        <v>0</v>
      </c>
      <c r="V57" s="95">
        <f>IF(V$4&lt;$C$9,V39,0)</f>
        <v>745</v>
      </c>
      <c r="W57" s="95">
        <f t="shared" si="17"/>
        <v>503.13886000000002</v>
      </c>
      <c r="X57" s="95">
        <f t="shared" si="17"/>
        <v>495.07499999999999</v>
      </c>
      <c r="Y57" s="95">
        <f t="shared" si="17"/>
        <v>490.63952</v>
      </c>
      <c r="Z57" s="95">
        <f t="shared" si="17"/>
        <v>484.97669481587502</v>
      </c>
      <c r="AA57" s="95">
        <f t="shared" si="17"/>
        <v>477.26846999999998</v>
      </c>
      <c r="AB57" s="95">
        <f t="shared" si="17"/>
        <v>473.42743000000002</v>
      </c>
      <c r="AC57" s="95">
        <f t="shared" si="17"/>
        <v>465.62091129227406</v>
      </c>
      <c r="AD57" s="95">
        <f t="shared" si="17"/>
        <v>461.35586999999998</v>
      </c>
      <c r="AE57" s="95">
        <f t="shared" si="17"/>
        <v>0</v>
      </c>
      <c r="AF57" s="95">
        <f t="shared" si="17"/>
        <v>903.4298</v>
      </c>
      <c r="AG57" s="95">
        <f t="shared" si="17"/>
        <v>442.16199999999998</v>
      </c>
      <c r="AH57" s="95">
        <f t="shared" si="17"/>
        <v>433.27873528109592</v>
      </c>
      <c r="AI57" s="95">
        <f t="shared" si="17"/>
        <v>0</v>
      </c>
      <c r="AJ57" s="95">
        <f t="shared" si="17"/>
        <v>0</v>
      </c>
      <c r="AK57" s="95">
        <f t="shared" si="17"/>
        <v>0</v>
      </c>
      <c r="AL57" s="95">
        <f t="shared" si="17"/>
        <v>0</v>
      </c>
      <c r="AM57" s="95">
        <f t="shared" si="17"/>
        <v>0</v>
      </c>
      <c r="AN57" s="95">
        <f t="shared" si="17"/>
        <v>0</v>
      </c>
      <c r="AO57" s="95">
        <f t="shared" si="17"/>
        <v>0</v>
      </c>
      <c r="AP57" s="95">
        <f t="shared" si="17"/>
        <v>0</v>
      </c>
      <c r="AQ57" s="95">
        <f t="shared" si="17"/>
        <v>0</v>
      </c>
      <c r="AR57" s="95">
        <f t="shared" si="17"/>
        <v>0</v>
      </c>
      <c r="AS57" s="95">
        <f t="shared" si="17"/>
        <v>0</v>
      </c>
      <c r="AT57" s="95">
        <f t="shared" si="17"/>
        <v>0</v>
      </c>
      <c r="AU57" s="95">
        <f t="shared" si="17"/>
        <v>0</v>
      </c>
      <c r="AV57" s="95">
        <f t="shared" si="17"/>
        <v>0</v>
      </c>
      <c r="AW57" s="95">
        <f t="shared" si="17"/>
        <v>0</v>
      </c>
      <c r="AX57" s="95">
        <f t="shared" si="17"/>
        <v>0</v>
      </c>
      <c r="AY57" s="95">
        <f t="shared" si="17"/>
        <v>0</v>
      </c>
      <c r="AZ57" s="95">
        <f t="shared" si="17"/>
        <v>0</v>
      </c>
      <c r="BA57" s="95">
        <f t="shared" si="17"/>
        <v>0</v>
      </c>
      <c r="BB57" s="95">
        <f t="shared" si="17"/>
        <v>0</v>
      </c>
      <c r="BC57" s="95">
        <f t="shared" si="17"/>
        <v>0</v>
      </c>
      <c r="BD57" s="95">
        <f t="shared" si="17"/>
        <v>0</v>
      </c>
      <c r="BE57" s="95">
        <f t="shared" si="17"/>
        <v>0</v>
      </c>
      <c r="BF57" s="95">
        <f t="shared" si="17"/>
        <v>0</v>
      </c>
      <c r="BG57" s="95">
        <f t="shared" si="17"/>
        <v>0</v>
      </c>
      <c r="BH57" s="95">
        <f t="shared" si="17"/>
        <v>0</v>
      </c>
      <c r="BI57" s="95">
        <f t="shared" si="17"/>
        <v>0</v>
      </c>
      <c r="BJ57" s="95">
        <f t="shared" si="17"/>
        <v>0</v>
      </c>
      <c r="BK57" s="95">
        <f t="shared" si="17"/>
        <v>0</v>
      </c>
      <c r="BL57" s="95">
        <f t="shared" si="17"/>
        <v>0</v>
      </c>
      <c r="BM57" s="95">
        <f t="shared" si="17"/>
        <v>0</v>
      </c>
      <c r="BN57" s="95">
        <f t="shared" si="17"/>
        <v>0</v>
      </c>
      <c r="BO57" s="95">
        <f t="shared" si="17"/>
        <v>0</v>
      </c>
      <c r="BP57" s="95">
        <f t="shared" si="17"/>
        <v>0</v>
      </c>
      <c r="BQ57" s="95">
        <f t="shared" si="17"/>
        <v>0</v>
      </c>
      <c r="BR57" s="95">
        <f t="shared" si="17"/>
        <v>0</v>
      </c>
      <c r="BS57" s="95">
        <f t="shared" si="18"/>
        <v>0</v>
      </c>
      <c r="BT57" s="95">
        <f t="shared" si="18"/>
        <v>0</v>
      </c>
      <c r="BU57" s="95">
        <f t="shared" si="18"/>
        <v>0</v>
      </c>
      <c r="BV57" s="95">
        <f t="shared" si="18"/>
        <v>0</v>
      </c>
      <c r="BW57" s="95">
        <f t="shared" si="18"/>
        <v>0</v>
      </c>
      <c r="BX57" s="95">
        <f t="shared" si="18"/>
        <v>0</v>
      </c>
      <c r="BY57" s="95">
        <f t="shared" si="18"/>
        <v>0</v>
      </c>
      <c r="BZ57" s="95">
        <f t="shared" si="18"/>
        <v>0</v>
      </c>
      <c r="CA57" s="95">
        <f t="shared" si="18"/>
        <v>0</v>
      </c>
      <c r="CB57" s="95">
        <f t="shared" si="18"/>
        <v>0</v>
      </c>
      <c r="CC57" s="95">
        <f t="shared" si="18"/>
        <v>0</v>
      </c>
      <c r="CD57" s="95">
        <f t="shared" si="18"/>
        <v>0</v>
      </c>
      <c r="CE57" s="95">
        <f t="shared" si="18"/>
        <v>0</v>
      </c>
      <c r="CF57" s="95">
        <f t="shared" si="18"/>
        <v>0</v>
      </c>
      <c r="CG57" s="95">
        <f t="shared" si="18"/>
        <v>0</v>
      </c>
      <c r="CH57" s="95">
        <f t="shared" si="18"/>
        <v>0</v>
      </c>
      <c r="CI57" s="95">
        <f t="shared" si="18"/>
        <v>0</v>
      </c>
      <c r="CJ57" s="95">
        <f t="shared" si="18"/>
        <v>0</v>
      </c>
      <c r="CK57" s="95">
        <f t="shared" si="18"/>
        <v>0</v>
      </c>
      <c r="CL57" s="95">
        <f t="shared" si="18"/>
        <v>0</v>
      </c>
      <c r="CM57" s="95">
        <f t="shared" si="18"/>
        <v>0</v>
      </c>
      <c r="CN57" s="95">
        <f t="shared" si="18"/>
        <v>0</v>
      </c>
      <c r="CO57" s="95">
        <f t="shared" si="18"/>
        <v>0</v>
      </c>
      <c r="CP57" s="95">
        <f t="shared" si="18"/>
        <v>0</v>
      </c>
      <c r="CQ57" s="95">
        <f t="shared" si="18"/>
        <v>0</v>
      </c>
      <c r="CR57" s="95">
        <f t="shared" si="18"/>
        <v>0</v>
      </c>
      <c r="CS57" s="95">
        <f t="shared" si="18"/>
        <v>0</v>
      </c>
    </row>
    <row r="58" spans="2:97">
      <c r="B58" t="str">
        <f t="shared" si="15"/>
        <v>Shareholder Loan Principal</v>
      </c>
      <c r="E58" s="88">
        <f t="shared" si="16"/>
        <v>1685.8438584353271</v>
      </c>
      <c r="G58" s="95">
        <f t="shared" si="17"/>
        <v>0</v>
      </c>
      <c r="H58" s="95">
        <f t="shared" si="17"/>
        <v>0</v>
      </c>
      <c r="I58" s="95">
        <f t="shared" si="17"/>
        <v>0</v>
      </c>
      <c r="J58" s="95">
        <f t="shared" si="17"/>
        <v>0</v>
      </c>
      <c r="K58" s="95">
        <f t="shared" si="17"/>
        <v>0</v>
      </c>
      <c r="L58" s="95">
        <f t="shared" si="17"/>
        <v>0</v>
      </c>
      <c r="M58" s="95">
        <f t="shared" si="17"/>
        <v>0</v>
      </c>
      <c r="N58" s="95">
        <f t="shared" si="17"/>
        <v>0</v>
      </c>
      <c r="O58" s="95">
        <f t="shared" si="17"/>
        <v>0</v>
      </c>
      <c r="P58" s="95">
        <f t="shared" si="17"/>
        <v>0</v>
      </c>
      <c r="Q58" s="95">
        <f t="shared" si="17"/>
        <v>0</v>
      </c>
      <c r="R58" s="95">
        <f t="shared" si="17"/>
        <v>0</v>
      </c>
      <c r="S58" s="95">
        <f t="shared" si="17"/>
        <v>0</v>
      </c>
      <c r="T58" s="95">
        <f t="shared" si="17"/>
        <v>0</v>
      </c>
      <c r="U58" s="95">
        <f t="shared" si="17"/>
        <v>0</v>
      </c>
      <c r="V58" s="95">
        <f t="shared" si="17"/>
        <v>0</v>
      </c>
      <c r="W58" s="95">
        <f t="shared" si="17"/>
        <v>229.76758999999947</v>
      </c>
      <c r="X58" s="95">
        <f t="shared" si="17"/>
        <v>94.108410000000731</v>
      </c>
      <c r="Y58" s="95">
        <f t="shared" si="17"/>
        <v>120.15548999999919</v>
      </c>
      <c r="Z58" s="95">
        <f t="shared" si="17"/>
        <v>107.91468236910077</v>
      </c>
      <c r="AA58" s="95">
        <f t="shared" si="17"/>
        <v>137.14341763090124</v>
      </c>
      <c r="AB58" s="95">
        <f t="shared" si="17"/>
        <v>111.3579499999978</v>
      </c>
      <c r="AC58" s="95">
        <f t="shared" si="17"/>
        <v>144.7820341158278</v>
      </c>
      <c r="AD58" s="95">
        <f t="shared" si="17"/>
        <v>106.15418999999929</v>
      </c>
      <c r="AE58" s="95">
        <f t="shared" si="17"/>
        <v>1.8189894035458565E-12</v>
      </c>
      <c r="AF58" s="95">
        <f t="shared" si="17"/>
        <v>301.10968999999932</v>
      </c>
      <c r="AG58" s="95">
        <f t="shared" si="17"/>
        <v>188.48943999999938</v>
      </c>
      <c r="AH58" s="95">
        <f t="shared" si="17"/>
        <v>144.86096431950034</v>
      </c>
      <c r="AI58" s="95">
        <f t="shared" si="17"/>
        <v>0</v>
      </c>
      <c r="AJ58" s="95">
        <f t="shared" si="17"/>
        <v>0</v>
      </c>
      <c r="AK58" s="95">
        <f t="shared" si="17"/>
        <v>0</v>
      </c>
      <c r="AL58" s="95">
        <f t="shared" si="17"/>
        <v>0</v>
      </c>
      <c r="AM58" s="95">
        <f t="shared" si="17"/>
        <v>0</v>
      </c>
      <c r="AN58" s="95">
        <f t="shared" si="17"/>
        <v>0</v>
      </c>
      <c r="AO58" s="95">
        <f t="shared" si="17"/>
        <v>0</v>
      </c>
      <c r="AP58" s="95">
        <f t="shared" si="17"/>
        <v>0</v>
      </c>
      <c r="AQ58" s="95">
        <f t="shared" si="17"/>
        <v>0</v>
      </c>
      <c r="AR58" s="95">
        <f t="shared" si="17"/>
        <v>0</v>
      </c>
      <c r="AS58" s="95">
        <f t="shared" si="17"/>
        <v>0</v>
      </c>
      <c r="AT58" s="95">
        <f t="shared" si="17"/>
        <v>0</v>
      </c>
      <c r="AU58" s="95">
        <f t="shared" si="17"/>
        <v>0</v>
      </c>
      <c r="AV58" s="95">
        <f t="shared" si="17"/>
        <v>0</v>
      </c>
      <c r="AW58" s="95">
        <f t="shared" si="17"/>
        <v>0</v>
      </c>
      <c r="AX58" s="95">
        <f t="shared" si="17"/>
        <v>0</v>
      </c>
      <c r="AY58" s="95">
        <f t="shared" si="17"/>
        <v>0</v>
      </c>
      <c r="AZ58" s="95">
        <f t="shared" si="17"/>
        <v>0</v>
      </c>
      <c r="BA58" s="95">
        <f t="shared" si="17"/>
        <v>0</v>
      </c>
      <c r="BB58" s="95">
        <f t="shared" si="17"/>
        <v>0</v>
      </c>
      <c r="BC58" s="95">
        <f t="shared" si="17"/>
        <v>0</v>
      </c>
      <c r="BD58" s="95">
        <f t="shared" si="17"/>
        <v>0</v>
      </c>
      <c r="BE58" s="95">
        <f t="shared" si="17"/>
        <v>0</v>
      </c>
      <c r="BF58" s="95">
        <f t="shared" si="17"/>
        <v>0</v>
      </c>
      <c r="BG58" s="95">
        <f t="shared" si="17"/>
        <v>0</v>
      </c>
      <c r="BH58" s="95">
        <f t="shared" si="17"/>
        <v>0</v>
      </c>
      <c r="BI58" s="95">
        <f t="shared" si="17"/>
        <v>0</v>
      </c>
      <c r="BJ58" s="95">
        <f t="shared" si="17"/>
        <v>0</v>
      </c>
      <c r="BK58" s="95">
        <f t="shared" si="17"/>
        <v>0</v>
      </c>
      <c r="BL58" s="95">
        <f t="shared" si="17"/>
        <v>0</v>
      </c>
      <c r="BM58" s="95">
        <f t="shared" si="17"/>
        <v>0</v>
      </c>
      <c r="BN58" s="95">
        <f t="shared" si="17"/>
        <v>0</v>
      </c>
      <c r="BO58" s="95">
        <f t="shared" si="17"/>
        <v>0</v>
      </c>
      <c r="BP58" s="95">
        <f t="shared" si="17"/>
        <v>0</v>
      </c>
      <c r="BQ58" s="95">
        <f t="shared" si="17"/>
        <v>0</v>
      </c>
      <c r="BR58" s="95">
        <f t="shared" si="17"/>
        <v>0</v>
      </c>
      <c r="BS58" s="95">
        <f t="shared" si="18"/>
        <v>0</v>
      </c>
      <c r="BT58" s="95">
        <f t="shared" si="18"/>
        <v>0</v>
      </c>
      <c r="BU58" s="95">
        <f t="shared" si="18"/>
        <v>0</v>
      </c>
      <c r="BV58" s="95">
        <f t="shared" si="18"/>
        <v>0</v>
      </c>
      <c r="BW58" s="95">
        <f t="shared" si="18"/>
        <v>0</v>
      </c>
      <c r="BX58" s="95">
        <f t="shared" si="18"/>
        <v>0</v>
      </c>
      <c r="BY58" s="95">
        <f t="shared" si="18"/>
        <v>0</v>
      </c>
      <c r="BZ58" s="95">
        <f t="shared" si="18"/>
        <v>0</v>
      </c>
      <c r="CA58" s="95">
        <f t="shared" si="18"/>
        <v>0</v>
      </c>
      <c r="CB58" s="95">
        <f t="shared" si="18"/>
        <v>0</v>
      </c>
      <c r="CC58" s="95">
        <f t="shared" si="18"/>
        <v>0</v>
      </c>
      <c r="CD58" s="95">
        <f t="shared" si="18"/>
        <v>0</v>
      </c>
      <c r="CE58" s="95">
        <f t="shared" si="18"/>
        <v>0</v>
      </c>
      <c r="CF58" s="95">
        <f t="shared" si="18"/>
        <v>0</v>
      </c>
      <c r="CG58" s="95">
        <f t="shared" si="18"/>
        <v>0</v>
      </c>
      <c r="CH58" s="95">
        <f t="shared" si="18"/>
        <v>0</v>
      </c>
      <c r="CI58" s="95">
        <f t="shared" si="18"/>
        <v>0</v>
      </c>
      <c r="CJ58" s="95">
        <f t="shared" si="18"/>
        <v>0</v>
      </c>
      <c r="CK58" s="95">
        <f t="shared" si="18"/>
        <v>0</v>
      </c>
      <c r="CL58" s="95">
        <f t="shared" si="18"/>
        <v>0</v>
      </c>
      <c r="CM58" s="95">
        <f t="shared" si="18"/>
        <v>0</v>
      </c>
      <c r="CN58" s="95">
        <f t="shared" si="18"/>
        <v>0</v>
      </c>
      <c r="CO58" s="95">
        <f t="shared" si="18"/>
        <v>0</v>
      </c>
      <c r="CP58" s="95">
        <f t="shared" si="18"/>
        <v>0</v>
      </c>
      <c r="CQ58" s="95">
        <f t="shared" si="18"/>
        <v>0</v>
      </c>
      <c r="CR58" s="95">
        <f t="shared" si="18"/>
        <v>0</v>
      </c>
      <c r="CS58" s="95">
        <f t="shared" si="18"/>
        <v>0</v>
      </c>
    </row>
    <row r="59" spans="2:97">
      <c r="B59" t="str">
        <f t="shared" si="15"/>
        <v>Equity repayment</v>
      </c>
      <c r="E59" s="88">
        <f t="shared" si="16"/>
        <v>0</v>
      </c>
      <c r="G59" s="95">
        <f t="shared" si="17"/>
        <v>0</v>
      </c>
      <c r="H59" s="95">
        <f t="shared" si="17"/>
        <v>0</v>
      </c>
      <c r="I59" s="95">
        <f t="shared" si="17"/>
        <v>0</v>
      </c>
      <c r="J59" s="95">
        <f t="shared" si="17"/>
        <v>0</v>
      </c>
      <c r="K59" s="95">
        <f t="shared" si="17"/>
        <v>0</v>
      </c>
      <c r="L59" s="95">
        <f t="shared" si="17"/>
        <v>0</v>
      </c>
      <c r="M59" s="95">
        <f t="shared" si="17"/>
        <v>0</v>
      </c>
      <c r="N59" s="95">
        <f t="shared" si="17"/>
        <v>0</v>
      </c>
      <c r="O59" s="95">
        <f t="shared" si="17"/>
        <v>0</v>
      </c>
      <c r="P59" s="95">
        <f t="shared" si="17"/>
        <v>0</v>
      </c>
      <c r="Q59" s="95">
        <f t="shared" si="17"/>
        <v>0</v>
      </c>
      <c r="R59" s="95">
        <f t="shared" si="17"/>
        <v>0</v>
      </c>
      <c r="S59" s="95">
        <f t="shared" si="17"/>
        <v>0</v>
      </c>
      <c r="T59" s="95">
        <f t="shared" si="17"/>
        <v>0</v>
      </c>
      <c r="U59" s="95">
        <f t="shared" si="17"/>
        <v>0</v>
      </c>
      <c r="V59" s="95">
        <f t="shared" si="17"/>
        <v>0</v>
      </c>
      <c r="W59" s="95">
        <f t="shared" si="17"/>
        <v>0</v>
      </c>
      <c r="X59" s="95">
        <f t="shared" si="17"/>
        <v>0</v>
      </c>
      <c r="Y59" s="95">
        <f t="shared" si="17"/>
        <v>0</v>
      </c>
      <c r="Z59" s="95">
        <f t="shared" si="17"/>
        <v>0</v>
      </c>
      <c r="AA59" s="95">
        <f t="shared" si="17"/>
        <v>0</v>
      </c>
      <c r="AB59" s="95">
        <f t="shared" si="17"/>
        <v>0</v>
      </c>
      <c r="AC59" s="95">
        <f t="shared" si="17"/>
        <v>0</v>
      </c>
      <c r="AD59" s="95">
        <f t="shared" si="17"/>
        <v>0</v>
      </c>
      <c r="AE59" s="95">
        <f t="shared" si="17"/>
        <v>0</v>
      </c>
      <c r="AF59" s="95">
        <f t="shared" si="17"/>
        <v>0</v>
      </c>
      <c r="AG59" s="95">
        <f t="shared" si="17"/>
        <v>0</v>
      </c>
      <c r="AH59" s="95">
        <f t="shared" si="17"/>
        <v>0</v>
      </c>
      <c r="AI59" s="95">
        <f t="shared" si="17"/>
        <v>0</v>
      </c>
      <c r="AJ59" s="95">
        <f t="shared" si="17"/>
        <v>0</v>
      </c>
      <c r="AK59" s="95">
        <f t="shared" si="17"/>
        <v>0</v>
      </c>
      <c r="AL59" s="95">
        <f t="shared" si="17"/>
        <v>0</v>
      </c>
      <c r="AM59" s="95">
        <f t="shared" si="17"/>
        <v>0</v>
      </c>
      <c r="AN59" s="95">
        <f t="shared" si="17"/>
        <v>0</v>
      </c>
      <c r="AO59" s="95">
        <f t="shared" si="17"/>
        <v>0</v>
      </c>
      <c r="AP59" s="95">
        <f t="shared" si="17"/>
        <v>0</v>
      </c>
      <c r="AQ59" s="95">
        <f t="shared" si="17"/>
        <v>0</v>
      </c>
      <c r="AR59" s="95">
        <f t="shared" si="17"/>
        <v>0</v>
      </c>
      <c r="AS59" s="95">
        <f t="shared" si="17"/>
        <v>0</v>
      </c>
      <c r="AT59" s="95">
        <f t="shared" si="17"/>
        <v>0</v>
      </c>
      <c r="AU59" s="95">
        <f t="shared" si="17"/>
        <v>0</v>
      </c>
      <c r="AV59" s="95">
        <f t="shared" si="17"/>
        <v>0</v>
      </c>
      <c r="AW59" s="95">
        <f t="shared" si="17"/>
        <v>0</v>
      </c>
      <c r="AX59" s="95">
        <f t="shared" si="17"/>
        <v>0</v>
      </c>
      <c r="AY59" s="95">
        <f t="shared" si="17"/>
        <v>0</v>
      </c>
      <c r="AZ59" s="95">
        <f t="shared" si="17"/>
        <v>0</v>
      </c>
      <c r="BA59" s="95">
        <f t="shared" si="17"/>
        <v>0</v>
      </c>
      <c r="BB59" s="95">
        <f t="shared" si="17"/>
        <v>0</v>
      </c>
      <c r="BC59" s="95">
        <f t="shared" si="17"/>
        <v>0</v>
      </c>
      <c r="BD59" s="95">
        <f t="shared" si="17"/>
        <v>0</v>
      </c>
      <c r="BE59" s="95">
        <f t="shared" si="17"/>
        <v>0</v>
      </c>
      <c r="BF59" s="95">
        <f t="shared" si="17"/>
        <v>0</v>
      </c>
      <c r="BG59" s="95">
        <f t="shared" si="17"/>
        <v>0</v>
      </c>
      <c r="BH59" s="95">
        <f t="shared" si="17"/>
        <v>0</v>
      </c>
      <c r="BI59" s="95">
        <f t="shared" si="17"/>
        <v>0</v>
      </c>
      <c r="BJ59" s="95">
        <f t="shared" si="17"/>
        <v>0</v>
      </c>
      <c r="BK59" s="95">
        <f t="shared" si="17"/>
        <v>0</v>
      </c>
      <c r="BL59" s="95">
        <f t="shared" si="17"/>
        <v>0</v>
      </c>
      <c r="BM59" s="95">
        <f t="shared" si="17"/>
        <v>0</v>
      </c>
      <c r="BN59" s="95">
        <f t="shared" si="17"/>
        <v>0</v>
      </c>
      <c r="BO59" s="95">
        <f t="shared" si="17"/>
        <v>0</v>
      </c>
      <c r="BP59" s="95">
        <f t="shared" si="17"/>
        <v>0</v>
      </c>
      <c r="BQ59" s="95">
        <f t="shared" si="17"/>
        <v>0</v>
      </c>
      <c r="BR59" s="95">
        <f t="shared" si="17"/>
        <v>0</v>
      </c>
      <c r="BS59" s="95">
        <f t="shared" si="18"/>
        <v>0</v>
      </c>
      <c r="BT59" s="95">
        <f t="shared" si="18"/>
        <v>0</v>
      </c>
      <c r="BU59" s="95">
        <f t="shared" si="18"/>
        <v>0</v>
      </c>
      <c r="BV59" s="95">
        <f t="shared" si="18"/>
        <v>0</v>
      </c>
      <c r="BW59" s="95">
        <f t="shared" si="18"/>
        <v>0</v>
      </c>
      <c r="BX59" s="95">
        <f t="shared" si="18"/>
        <v>0</v>
      </c>
      <c r="BY59" s="95">
        <f t="shared" si="18"/>
        <v>0</v>
      </c>
      <c r="BZ59" s="95">
        <f t="shared" si="18"/>
        <v>0</v>
      </c>
      <c r="CA59" s="95">
        <f t="shared" si="18"/>
        <v>0</v>
      </c>
      <c r="CB59" s="95">
        <f t="shared" si="18"/>
        <v>0</v>
      </c>
      <c r="CC59" s="95">
        <f t="shared" si="18"/>
        <v>0</v>
      </c>
      <c r="CD59" s="95">
        <f t="shared" si="18"/>
        <v>0</v>
      </c>
      <c r="CE59" s="95">
        <f t="shared" si="18"/>
        <v>0</v>
      </c>
      <c r="CF59" s="95">
        <f t="shared" si="18"/>
        <v>0</v>
      </c>
      <c r="CG59" s="95">
        <f t="shared" si="18"/>
        <v>0</v>
      </c>
      <c r="CH59" s="95">
        <f t="shared" si="18"/>
        <v>0</v>
      </c>
      <c r="CI59" s="95">
        <f t="shared" si="18"/>
        <v>0</v>
      </c>
      <c r="CJ59" s="95">
        <f t="shared" si="18"/>
        <v>0</v>
      </c>
      <c r="CK59" s="95">
        <f t="shared" si="18"/>
        <v>0</v>
      </c>
      <c r="CL59" s="95">
        <f t="shared" si="18"/>
        <v>0</v>
      </c>
      <c r="CM59" s="95">
        <f t="shared" si="18"/>
        <v>0</v>
      </c>
      <c r="CN59" s="95">
        <f t="shared" si="18"/>
        <v>0</v>
      </c>
      <c r="CO59" s="95">
        <f t="shared" si="18"/>
        <v>0</v>
      </c>
      <c r="CP59" s="95">
        <f t="shared" si="18"/>
        <v>0</v>
      </c>
      <c r="CQ59" s="95">
        <f t="shared" si="18"/>
        <v>0</v>
      </c>
      <c r="CR59" s="95">
        <f t="shared" si="18"/>
        <v>0</v>
      </c>
      <c r="CS59" s="95">
        <f t="shared" si="18"/>
        <v>0</v>
      </c>
    </row>
    <row r="60" spans="2:97">
      <c r="B60" t="str">
        <f t="shared" si="15"/>
        <v>Fees paid to Equitix Limited</v>
      </c>
      <c r="E60" s="88">
        <f t="shared" si="16"/>
        <v>0</v>
      </c>
      <c r="G60" s="95">
        <f t="shared" ref="G60:BR63" si="19">IF(G$4&lt;$C$9,G42,0)</f>
        <v>0</v>
      </c>
      <c r="H60" s="95">
        <f t="shared" si="19"/>
        <v>0</v>
      </c>
      <c r="I60" s="95">
        <f t="shared" si="19"/>
        <v>0</v>
      </c>
      <c r="J60" s="95">
        <f t="shared" si="19"/>
        <v>0</v>
      </c>
      <c r="K60" s="95">
        <f t="shared" si="19"/>
        <v>0</v>
      </c>
      <c r="L60" s="95">
        <f t="shared" si="19"/>
        <v>0</v>
      </c>
      <c r="M60" s="95">
        <f t="shared" si="19"/>
        <v>0</v>
      </c>
      <c r="N60" s="95">
        <f t="shared" si="19"/>
        <v>0</v>
      </c>
      <c r="O60" s="95">
        <f t="shared" si="19"/>
        <v>0</v>
      </c>
      <c r="P60" s="95">
        <f t="shared" si="19"/>
        <v>0</v>
      </c>
      <c r="Q60" s="95">
        <f t="shared" si="19"/>
        <v>0</v>
      </c>
      <c r="R60" s="95">
        <f t="shared" si="19"/>
        <v>0</v>
      </c>
      <c r="S60" s="95">
        <f t="shared" si="19"/>
        <v>0</v>
      </c>
      <c r="T60" s="95">
        <f t="shared" si="19"/>
        <v>0</v>
      </c>
      <c r="U60" s="95">
        <f t="shared" si="19"/>
        <v>0</v>
      </c>
      <c r="V60" s="95">
        <f t="shared" si="19"/>
        <v>0</v>
      </c>
      <c r="W60" s="95">
        <f t="shared" si="19"/>
        <v>0</v>
      </c>
      <c r="X60" s="95">
        <f t="shared" si="19"/>
        <v>0</v>
      </c>
      <c r="Y60" s="95">
        <f t="shared" si="19"/>
        <v>0</v>
      </c>
      <c r="Z60" s="95">
        <f t="shared" si="19"/>
        <v>0</v>
      </c>
      <c r="AA60" s="95">
        <f t="shared" si="19"/>
        <v>0</v>
      </c>
      <c r="AB60" s="95">
        <f t="shared" si="19"/>
        <v>0</v>
      </c>
      <c r="AC60" s="95">
        <f t="shared" si="19"/>
        <v>0</v>
      </c>
      <c r="AD60" s="95">
        <f t="shared" si="19"/>
        <v>0</v>
      </c>
      <c r="AE60" s="95">
        <f t="shared" si="19"/>
        <v>0</v>
      </c>
      <c r="AF60" s="95">
        <f t="shared" si="19"/>
        <v>0</v>
      </c>
      <c r="AG60" s="95">
        <f t="shared" si="19"/>
        <v>0</v>
      </c>
      <c r="AH60" s="95">
        <f t="shared" si="19"/>
        <v>0</v>
      </c>
      <c r="AI60" s="95">
        <f t="shared" si="19"/>
        <v>0</v>
      </c>
      <c r="AJ60" s="95">
        <f t="shared" si="19"/>
        <v>0</v>
      </c>
      <c r="AK60" s="95">
        <f t="shared" si="19"/>
        <v>0</v>
      </c>
      <c r="AL60" s="95">
        <f t="shared" si="19"/>
        <v>0</v>
      </c>
      <c r="AM60" s="95">
        <f t="shared" si="19"/>
        <v>0</v>
      </c>
      <c r="AN60" s="95">
        <f t="shared" si="19"/>
        <v>0</v>
      </c>
      <c r="AO60" s="95">
        <f t="shared" si="19"/>
        <v>0</v>
      </c>
      <c r="AP60" s="95">
        <f t="shared" si="19"/>
        <v>0</v>
      </c>
      <c r="AQ60" s="95">
        <f t="shared" si="19"/>
        <v>0</v>
      </c>
      <c r="AR60" s="95">
        <f t="shared" si="19"/>
        <v>0</v>
      </c>
      <c r="AS60" s="95">
        <f t="shared" si="19"/>
        <v>0</v>
      </c>
      <c r="AT60" s="95">
        <f t="shared" si="19"/>
        <v>0</v>
      </c>
      <c r="AU60" s="95">
        <f t="shared" si="19"/>
        <v>0</v>
      </c>
      <c r="AV60" s="95">
        <f t="shared" si="19"/>
        <v>0</v>
      </c>
      <c r="AW60" s="95">
        <f t="shared" si="19"/>
        <v>0</v>
      </c>
      <c r="AX60" s="95">
        <f t="shared" si="19"/>
        <v>0</v>
      </c>
      <c r="AY60" s="95">
        <f t="shared" si="19"/>
        <v>0</v>
      </c>
      <c r="AZ60" s="95">
        <f t="shared" si="19"/>
        <v>0</v>
      </c>
      <c r="BA60" s="95">
        <f t="shared" si="19"/>
        <v>0</v>
      </c>
      <c r="BB60" s="95">
        <f t="shared" si="19"/>
        <v>0</v>
      </c>
      <c r="BC60" s="95">
        <f t="shared" si="19"/>
        <v>0</v>
      </c>
      <c r="BD60" s="95">
        <f t="shared" si="19"/>
        <v>0</v>
      </c>
      <c r="BE60" s="95">
        <f t="shared" si="19"/>
        <v>0</v>
      </c>
      <c r="BF60" s="95">
        <f t="shared" si="19"/>
        <v>0</v>
      </c>
      <c r="BG60" s="95">
        <f t="shared" si="19"/>
        <v>0</v>
      </c>
      <c r="BH60" s="95">
        <f t="shared" si="19"/>
        <v>0</v>
      </c>
      <c r="BI60" s="95">
        <f t="shared" si="19"/>
        <v>0</v>
      </c>
      <c r="BJ60" s="95">
        <f t="shared" si="19"/>
        <v>0</v>
      </c>
      <c r="BK60" s="95">
        <f t="shared" si="19"/>
        <v>0</v>
      </c>
      <c r="BL60" s="95">
        <f t="shared" si="19"/>
        <v>0</v>
      </c>
      <c r="BM60" s="95">
        <f t="shared" si="19"/>
        <v>0</v>
      </c>
      <c r="BN60" s="95">
        <f t="shared" si="19"/>
        <v>0</v>
      </c>
      <c r="BO60" s="95">
        <f t="shared" si="19"/>
        <v>0</v>
      </c>
      <c r="BP60" s="95">
        <f t="shared" si="19"/>
        <v>0</v>
      </c>
      <c r="BQ60" s="95">
        <f t="shared" si="19"/>
        <v>0</v>
      </c>
      <c r="BR60" s="95">
        <f t="shared" si="19"/>
        <v>0</v>
      </c>
      <c r="BS60" s="95">
        <f t="shared" si="18"/>
        <v>0</v>
      </c>
      <c r="BT60" s="95">
        <f t="shared" si="18"/>
        <v>0</v>
      </c>
      <c r="BU60" s="95">
        <f t="shared" si="18"/>
        <v>0</v>
      </c>
      <c r="BV60" s="95">
        <f t="shared" si="18"/>
        <v>0</v>
      </c>
      <c r="BW60" s="95">
        <f t="shared" si="18"/>
        <v>0</v>
      </c>
      <c r="BX60" s="95">
        <f t="shared" si="18"/>
        <v>0</v>
      </c>
      <c r="BY60" s="95">
        <f t="shared" si="18"/>
        <v>0</v>
      </c>
      <c r="BZ60" s="95">
        <f t="shared" si="18"/>
        <v>0</v>
      </c>
      <c r="CA60" s="95">
        <f t="shared" si="18"/>
        <v>0</v>
      </c>
      <c r="CB60" s="95">
        <f t="shared" si="18"/>
        <v>0</v>
      </c>
      <c r="CC60" s="95">
        <f t="shared" si="18"/>
        <v>0</v>
      </c>
      <c r="CD60" s="95">
        <f t="shared" si="18"/>
        <v>0</v>
      </c>
      <c r="CE60" s="95">
        <f t="shared" si="18"/>
        <v>0</v>
      </c>
      <c r="CF60" s="95">
        <f t="shared" si="18"/>
        <v>0</v>
      </c>
      <c r="CG60" s="95">
        <f t="shared" si="18"/>
        <v>0</v>
      </c>
      <c r="CH60" s="95">
        <f t="shared" si="18"/>
        <v>0</v>
      </c>
      <c r="CI60" s="95">
        <f t="shared" si="18"/>
        <v>0</v>
      </c>
      <c r="CJ60" s="95">
        <f t="shared" si="18"/>
        <v>0</v>
      </c>
      <c r="CK60" s="95">
        <f t="shared" si="18"/>
        <v>0</v>
      </c>
      <c r="CL60" s="95">
        <f t="shared" si="18"/>
        <v>0</v>
      </c>
      <c r="CM60" s="95">
        <f t="shared" si="18"/>
        <v>0</v>
      </c>
      <c r="CN60" s="95">
        <f t="shared" si="18"/>
        <v>0</v>
      </c>
      <c r="CO60" s="95">
        <f t="shared" si="18"/>
        <v>0</v>
      </c>
      <c r="CP60" s="95">
        <f t="shared" si="18"/>
        <v>0</v>
      </c>
      <c r="CQ60" s="95">
        <f t="shared" si="18"/>
        <v>0</v>
      </c>
      <c r="CR60" s="95">
        <f t="shared" si="18"/>
        <v>0</v>
      </c>
      <c r="CS60" s="95">
        <f t="shared" si="18"/>
        <v>0</v>
      </c>
    </row>
    <row r="61" spans="2:97">
      <c r="B61" t="str">
        <f t="shared" si="15"/>
        <v>Fees paid to IUK Investments Ltd</v>
      </c>
      <c r="E61" s="88">
        <f t="shared" si="16"/>
        <v>0</v>
      </c>
      <c r="G61" s="95">
        <f t="shared" si="19"/>
        <v>0</v>
      </c>
      <c r="H61" s="95">
        <f t="shared" si="19"/>
        <v>0</v>
      </c>
      <c r="I61" s="95">
        <f t="shared" si="19"/>
        <v>0</v>
      </c>
      <c r="J61" s="95">
        <f t="shared" si="19"/>
        <v>0</v>
      </c>
      <c r="K61" s="95">
        <f t="shared" si="19"/>
        <v>0</v>
      </c>
      <c r="L61" s="95">
        <f t="shared" si="19"/>
        <v>0</v>
      </c>
      <c r="M61" s="95">
        <f t="shared" si="19"/>
        <v>0</v>
      </c>
      <c r="N61" s="95">
        <f t="shared" si="19"/>
        <v>0</v>
      </c>
      <c r="O61" s="95">
        <f t="shared" si="19"/>
        <v>0</v>
      </c>
      <c r="P61" s="95">
        <f t="shared" si="19"/>
        <v>0</v>
      </c>
      <c r="Q61" s="95">
        <f t="shared" si="19"/>
        <v>0</v>
      </c>
      <c r="R61" s="95">
        <f t="shared" si="19"/>
        <v>0</v>
      </c>
      <c r="S61" s="95">
        <f t="shared" si="19"/>
        <v>0</v>
      </c>
      <c r="T61" s="95">
        <f t="shared" si="19"/>
        <v>0</v>
      </c>
      <c r="U61" s="95">
        <f t="shared" si="19"/>
        <v>0</v>
      </c>
      <c r="V61" s="95">
        <f t="shared" si="19"/>
        <v>0</v>
      </c>
      <c r="W61" s="95">
        <f t="shared" si="19"/>
        <v>0</v>
      </c>
      <c r="X61" s="95">
        <f t="shared" si="19"/>
        <v>0</v>
      </c>
      <c r="Y61" s="95">
        <f t="shared" si="19"/>
        <v>0</v>
      </c>
      <c r="Z61" s="95">
        <f t="shared" si="19"/>
        <v>0</v>
      </c>
      <c r="AA61" s="95">
        <f t="shared" si="19"/>
        <v>0</v>
      </c>
      <c r="AB61" s="95">
        <f t="shared" si="19"/>
        <v>0</v>
      </c>
      <c r="AC61" s="95">
        <f t="shared" si="19"/>
        <v>0</v>
      </c>
      <c r="AD61" s="95">
        <f t="shared" si="19"/>
        <v>0</v>
      </c>
      <c r="AE61" s="95">
        <f t="shared" si="19"/>
        <v>0</v>
      </c>
      <c r="AF61" s="95">
        <f t="shared" si="19"/>
        <v>0</v>
      </c>
      <c r="AG61" s="95">
        <f t="shared" si="19"/>
        <v>0</v>
      </c>
      <c r="AH61" s="95">
        <f t="shared" si="19"/>
        <v>0</v>
      </c>
      <c r="AI61" s="95">
        <f t="shared" si="19"/>
        <v>0</v>
      </c>
      <c r="AJ61" s="95">
        <f t="shared" si="19"/>
        <v>0</v>
      </c>
      <c r="AK61" s="95">
        <f t="shared" si="19"/>
        <v>0</v>
      </c>
      <c r="AL61" s="95">
        <f t="shared" si="19"/>
        <v>0</v>
      </c>
      <c r="AM61" s="95">
        <f t="shared" si="19"/>
        <v>0</v>
      </c>
      <c r="AN61" s="95">
        <f t="shared" si="19"/>
        <v>0</v>
      </c>
      <c r="AO61" s="95">
        <f t="shared" si="19"/>
        <v>0</v>
      </c>
      <c r="AP61" s="95">
        <f t="shared" si="19"/>
        <v>0</v>
      </c>
      <c r="AQ61" s="95">
        <f t="shared" si="19"/>
        <v>0</v>
      </c>
      <c r="AR61" s="95">
        <f t="shared" si="19"/>
        <v>0</v>
      </c>
      <c r="AS61" s="95">
        <f t="shared" si="19"/>
        <v>0</v>
      </c>
      <c r="AT61" s="95">
        <f t="shared" si="19"/>
        <v>0</v>
      </c>
      <c r="AU61" s="95">
        <f t="shared" si="19"/>
        <v>0</v>
      </c>
      <c r="AV61" s="95">
        <f t="shared" si="19"/>
        <v>0</v>
      </c>
      <c r="AW61" s="95">
        <f t="shared" si="19"/>
        <v>0</v>
      </c>
      <c r="AX61" s="95">
        <f t="shared" si="19"/>
        <v>0</v>
      </c>
      <c r="AY61" s="95">
        <f t="shared" si="19"/>
        <v>0</v>
      </c>
      <c r="AZ61" s="95">
        <f t="shared" si="19"/>
        <v>0</v>
      </c>
      <c r="BA61" s="95">
        <f t="shared" si="19"/>
        <v>0</v>
      </c>
      <c r="BB61" s="95">
        <f t="shared" si="19"/>
        <v>0</v>
      </c>
      <c r="BC61" s="95">
        <f t="shared" si="19"/>
        <v>0</v>
      </c>
      <c r="BD61" s="95">
        <f t="shared" si="19"/>
        <v>0</v>
      </c>
      <c r="BE61" s="95">
        <f t="shared" si="19"/>
        <v>0</v>
      </c>
      <c r="BF61" s="95">
        <f t="shared" si="19"/>
        <v>0</v>
      </c>
      <c r="BG61" s="95">
        <f t="shared" si="19"/>
        <v>0</v>
      </c>
      <c r="BH61" s="95">
        <f t="shared" si="19"/>
        <v>0</v>
      </c>
      <c r="BI61" s="95">
        <f t="shared" si="19"/>
        <v>0</v>
      </c>
      <c r="BJ61" s="95">
        <f t="shared" si="19"/>
        <v>0</v>
      </c>
      <c r="BK61" s="95">
        <f t="shared" si="19"/>
        <v>0</v>
      </c>
      <c r="BL61" s="95">
        <f t="shared" si="19"/>
        <v>0</v>
      </c>
      <c r="BM61" s="95">
        <f t="shared" si="19"/>
        <v>0</v>
      </c>
      <c r="BN61" s="95">
        <f t="shared" si="19"/>
        <v>0</v>
      </c>
      <c r="BO61" s="95">
        <f t="shared" si="19"/>
        <v>0</v>
      </c>
      <c r="BP61" s="95">
        <f t="shared" si="19"/>
        <v>0</v>
      </c>
      <c r="BQ61" s="95">
        <f t="shared" si="19"/>
        <v>0</v>
      </c>
      <c r="BR61" s="95">
        <f t="shared" si="19"/>
        <v>0</v>
      </c>
      <c r="BS61" s="95">
        <f t="shared" si="18"/>
        <v>0</v>
      </c>
      <c r="BT61" s="95">
        <f t="shared" si="18"/>
        <v>0</v>
      </c>
      <c r="BU61" s="95">
        <f t="shared" si="18"/>
        <v>0</v>
      </c>
      <c r="BV61" s="95">
        <f t="shared" si="18"/>
        <v>0</v>
      </c>
      <c r="BW61" s="95">
        <f t="shared" si="18"/>
        <v>0</v>
      </c>
      <c r="BX61" s="95">
        <f t="shared" si="18"/>
        <v>0</v>
      </c>
      <c r="BY61" s="95">
        <f t="shared" si="18"/>
        <v>0</v>
      </c>
      <c r="BZ61" s="95">
        <f t="shared" si="18"/>
        <v>0</v>
      </c>
      <c r="CA61" s="95">
        <f t="shared" si="18"/>
        <v>0</v>
      </c>
      <c r="CB61" s="95">
        <f t="shared" si="18"/>
        <v>0</v>
      </c>
      <c r="CC61" s="95">
        <f t="shared" si="18"/>
        <v>0</v>
      </c>
      <c r="CD61" s="95">
        <f t="shared" si="18"/>
        <v>0</v>
      </c>
      <c r="CE61" s="95">
        <f t="shared" si="18"/>
        <v>0</v>
      </c>
      <c r="CF61" s="95">
        <f t="shared" si="18"/>
        <v>0</v>
      </c>
      <c r="CG61" s="95">
        <f t="shared" si="18"/>
        <v>0</v>
      </c>
      <c r="CH61" s="95">
        <f t="shared" si="18"/>
        <v>0</v>
      </c>
      <c r="CI61" s="95">
        <f t="shared" si="18"/>
        <v>0</v>
      </c>
      <c r="CJ61" s="95">
        <f t="shared" si="18"/>
        <v>0</v>
      </c>
      <c r="CK61" s="95">
        <f t="shared" si="18"/>
        <v>0</v>
      </c>
      <c r="CL61" s="95">
        <f t="shared" si="18"/>
        <v>0</v>
      </c>
      <c r="CM61" s="95">
        <f t="shared" si="18"/>
        <v>0</v>
      </c>
      <c r="CN61" s="95">
        <f t="shared" si="18"/>
        <v>0</v>
      </c>
      <c r="CO61" s="95">
        <f t="shared" si="18"/>
        <v>0</v>
      </c>
      <c r="CP61" s="95">
        <f t="shared" si="18"/>
        <v>0</v>
      </c>
      <c r="CQ61" s="95">
        <f t="shared" si="18"/>
        <v>0</v>
      </c>
      <c r="CR61" s="95">
        <f t="shared" si="18"/>
        <v>0</v>
      </c>
      <c r="CS61" s="95">
        <f t="shared" si="18"/>
        <v>0</v>
      </c>
    </row>
    <row r="62" spans="2:97">
      <c r="B62" t="str">
        <f t="shared" si="15"/>
        <v>Fees paid to Enter Name</v>
      </c>
      <c r="E62" s="88">
        <f t="shared" si="16"/>
        <v>0</v>
      </c>
      <c r="G62" s="95">
        <f t="shared" si="19"/>
        <v>0</v>
      </c>
      <c r="H62" s="95">
        <f t="shared" si="19"/>
        <v>0</v>
      </c>
      <c r="I62" s="95">
        <f t="shared" si="19"/>
        <v>0</v>
      </c>
      <c r="J62" s="95">
        <f t="shared" si="19"/>
        <v>0</v>
      </c>
      <c r="K62" s="95">
        <f t="shared" si="19"/>
        <v>0</v>
      </c>
      <c r="L62" s="95">
        <f t="shared" si="19"/>
        <v>0</v>
      </c>
      <c r="M62" s="95">
        <f t="shared" si="19"/>
        <v>0</v>
      </c>
      <c r="N62" s="95">
        <f t="shared" si="19"/>
        <v>0</v>
      </c>
      <c r="O62" s="95">
        <f t="shared" si="19"/>
        <v>0</v>
      </c>
      <c r="P62" s="95">
        <f t="shared" si="19"/>
        <v>0</v>
      </c>
      <c r="Q62" s="95">
        <f t="shared" si="19"/>
        <v>0</v>
      </c>
      <c r="R62" s="95">
        <f t="shared" si="19"/>
        <v>0</v>
      </c>
      <c r="S62" s="95">
        <f t="shared" si="19"/>
        <v>0</v>
      </c>
      <c r="T62" s="95">
        <f t="shared" si="19"/>
        <v>0</v>
      </c>
      <c r="U62" s="95">
        <f t="shared" si="19"/>
        <v>0</v>
      </c>
      <c r="V62" s="95">
        <f t="shared" si="19"/>
        <v>0</v>
      </c>
      <c r="W62" s="95">
        <f t="shared" si="19"/>
        <v>0</v>
      </c>
      <c r="X62" s="95">
        <f t="shared" si="19"/>
        <v>0</v>
      </c>
      <c r="Y62" s="95">
        <f t="shared" si="19"/>
        <v>0</v>
      </c>
      <c r="Z62" s="95">
        <f t="shared" si="19"/>
        <v>0</v>
      </c>
      <c r="AA62" s="95">
        <f t="shared" si="19"/>
        <v>0</v>
      </c>
      <c r="AB62" s="95">
        <f t="shared" si="19"/>
        <v>0</v>
      </c>
      <c r="AC62" s="95">
        <f t="shared" si="19"/>
        <v>0</v>
      </c>
      <c r="AD62" s="95">
        <f t="shared" si="19"/>
        <v>0</v>
      </c>
      <c r="AE62" s="95">
        <f t="shared" si="19"/>
        <v>0</v>
      </c>
      <c r="AF62" s="95">
        <f t="shared" si="19"/>
        <v>0</v>
      </c>
      <c r="AG62" s="95">
        <f t="shared" si="19"/>
        <v>0</v>
      </c>
      <c r="AH62" s="95">
        <f t="shared" si="19"/>
        <v>0</v>
      </c>
      <c r="AI62" s="95">
        <f t="shared" si="19"/>
        <v>0</v>
      </c>
      <c r="AJ62" s="95">
        <f t="shared" si="19"/>
        <v>0</v>
      </c>
      <c r="AK62" s="95">
        <f t="shared" si="19"/>
        <v>0</v>
      </c>
      <c r="AL62" s="95">
        <f t="shared" si="19"/>
        <v>0</v>
      </c>
      <c r="AM62" s="95">
        <f t="shared" si="19"/>
        <v>0</v>
      </c>
      <c r="AN62" s="95">
        <f t="shared" si="19"/>
        <v>0</v>
      </c>
      <c r="AO62" s="95">
        <f t="shared" si="19"/>
        <v>0</v>
      </c>
      <c r="AP62" s="95">
        <f t="shared" si="19"/>
        <v>0</v>
      </c>
      <c r="AQ62" s="95">
        <f t="shared" si="19"/>
        <v>0</v>
      </c>
      <c r="AR62" s="95">
        <f t="shared" si="19"/>
        <v>0</v>
      </c>
      <c r="AS62" s="95">
        <f t="shared" si="19"/>
        <v>0</v>
      </c>
      <c r="AT62" s="95">
        <f t="shared" si="19"/>
        <v>0</v>
      </c>
      <c r="AU62" s="95">
        <f t="shared" si="19"/>
        <v>0</v>
      </c>
      <c r="AV62" s="95">
        <f t="shared" si="19"/>
        <v>0</v>
      </c>
      <c r="AW62" s="95">
        <f t="shared" si="19"/>
        <v>0</v>
      </c>
      <c r="AX62" s="95">
        <f t="shared" si="19"/>
        <v>0</v>
      </c>
      <c r="AY62" s="95">
        <f t="shared" si="19"/>
        <v>0</v>
      </c>
      <c r="AZ62" s="95">
        <f t="shared" si="19"/>
        <v>0</v>
      </c>
      <c r="BA62" s="95">
        <f t="shared" si="19"/>
        <v>0</v>
      </c>
      <c r="BB62" s="95">
        <f t="shared" si="19"/>
        <v>0</v>
      </c>
      <c r="BC62" s="95">
        <f t="shared" si="19"/>
        <v>0</v>
      </c>
      <c r="BD62" s="95">
        <f t="shared" si="19"/>
        <v>0</v>
      </c>
      <c r="BE62" s="95">
        <f t="shared" si="19"/>
        <v>0</v>
      </c>
      <c r="BF62" s="95">
        <f t="shared" si="19"/>
        <v>0</v>
      </c>
      <c r="BG62" s="95">
        <f t="shared" si="19"/>
        <v>0</v>
      </c>
      <c r="BH62" s="95">
        <f t="shared" si="19"/>
        <v>0</v>
      </c>
      <c r="BI62" s="95">
        <f t="shared" si="19"/>
        <v>0</v>
      </c>
      <c r="BJ62" s="95">
        <f t="shared" si="19"/>
        <v>0</v>
      </c>
      <c r="BK62" s="95">
        <f t="shared" si="19"/>
        <v>0</v>
      </c>
      <c r="BL62" s="95">
        <f t="shared" si="19"/>
        <v>0</v>
      </c>
      <c r="BM62" s="95">
        <f t="shared" si="19"/>
        <v>0</v>
      </c>
      <c r="BN62" s="95">
        <f t="shared" si="19"/>
        <v>0</v>
      </c>
      <c r="BO62" s="95">
        <f t="shared" si="19"/>
        <v>0</v>
      </c>
      <c r="BP62" s="95">
        <f t="shared" si="19"/>
        <v>0</v>
      </c>
      <c r="BQ62" s="95">
        <f t="shared" si="19"/>
        <v>0</v>
      </c>
      <c r="BR62" s="95">
        <f t="shared" si="19"/>
        <v>0</v>
      </c>
      <c r="BS62" s="95">
        <f t="shared" si="18"/>
        <v>0</v>
      </c>
      <c r="BT62" s="95">
        <f t="shared" si="18"/>
        <v>0</v>
      </c>
      <c r="BU62" s="95">
        <f t="shared" si="18"/>
        <v>0</v>
      </c>
      <c r="BV62" s="95">
        <f t="shared" si="18"/>
        <v>0</v>
      </c>
      <c r="BW62" s="95">
        <f t="shared" si="18"/>
        <v>0</v>
      </c>
      <c r="BX62" s="95">
        <f t="shared" si="18"/>
        <v>0</v>
      </c>
      <c r="BY62" s="95">
        <f t="shared" si="18"/>
        <v>0</v>
      </c>
      <c r="BZ62" s="95">
        <f t="shared" si="18"/>
        <v>0</v>
      </c>
      <c r="CA62" s="95">
        <f t="shared" si="18"/>
        <v>0</v>
      </c>
      <c r="CB62" s="95">
        <f t="shared" si="18"/>
        <v>0</v>
      </c>
      <c r="CC62" s="95">
        <f t="shared" si="18"/>
        <v>0</v>
      </c>
      <c r="CD62" s="95">
        <f t="shared" si="18"/>
        <v>0</v>
      </c>
      <c r="CE62" s="95">
        <f t="shared" si="18"/>
        <v>0</v>
      </c>
      <c r="CF62" s="95">
        <f t="shared" si="18"/>
        <v>0</v>
      </c>
      <c r="CG62" s="95">
        <f t="shared" si="18"/>
        <v>0</v>
      </c>
      <c r="CH62" s="95">
        <f t="shared" si="18"/>
        <v>0</v>
      </c>
      <c r="CI62" s="95">
        <f t="shared" si="18"/>
        <v>0</v>
      </c>
      <c r="CJ62" s="95">
        <f t="shared" si="18"/>
        <v>0</v>
      </c>
      <c r="CK62" s="95">
        <f t="shared" si="18"/>
        <v>0</v>
      </c>
      <c r="CL62" s="95">
        <f t="shared" si="18"/>
        <v>0</v>
      </c>
      <c r="CM62" s="95">
        <f t="shared" si="18"/>
        <v>0</v>
      </c>
      <c r="CN62" s="95">
        <f t="shared" si="18"/>
        <v>0</v>
      </c>
      <c r="CO62" s="95">
        <f t="shared" si="18"/>
        <v>0</v>
      </c>
      <c r="CP62" s="95">
        <f t="shared" si="18"/>
        <v>0</v>
      </c>
      <c r="CQ62" s="95">
        <f t="shared" si="18"/>
        <v>0</v>
      </c>
      <c r="CR62" s="95">
        <f t="shared" si="18"/>
        <v>0</v>
      </c>
      <c r="CS62" s="95">
        <f t="shared" si="18"/>
        <v>0</v>
      </c>
    </row>
    <row r="63" spans="2:97">
      <c r="B63" t="str">
        <f t="shared" si="15"/>
        <v>Fees paid to Enter Name</v>
      </c>
      <c r="E63" s="88">
        <f t="shared" si="16"/>
        <v>0</v>
      </c>
      <c r="G63" s="95">
        <f t="shared" si="19"/>
        <v>0</v>
      </c>
      <c r="H63" s="95">
        <f t="shared" si="19"/>
        <v>0</v>
      </c>
      <c r="I63" s="95">
        <f t="shared" si="19"/>
        <v>0</v>
      </c>
      <c r="J63" s="95">
        <f t="shared" si="19"/>
        <v>0</v>
      </c>
      <c r="K63" s="95">
        <f t="shared" si="19"/>
        <v>0</v>
      </c>
      <c r="L63" s="95">
        <f t="shared" si="19"/>
        <v>0</v>
      </c>
      <c r="M63" s="95">
        <f t="shared" si="19"/>
        <v>0</v>
      </c>
      <c r="N63" s="95">
        <f t="shared" si="19"/>
        <v>0</v>
      </c>
      <c r="O63" s="95">
        <f t="shared" si="19"/>
        <v>0</v>
      </c>
      <c r="P63" s="95">
        <f t="shared" si="19"/>
        <v>0</v>
      </c>
      <c r="Q63" s="95">
        <f t="shared" si="19"/>
        <v>0</v>
      </c>
      <c r="R63" s="95">
        <f t="shared" si="19"/>
        <v>0</v>
      </c>
      <c r="S63" s="95">
        <f t="shared" si="19"/>
        <v>0</v>
      </c>
      <c r="T63" s="95">
        <f t="shared" si="19"/>
        <v>0</v>
      </c>
      <c r="U63" s="95">
        <f t="shared" si="19"/>
        <v>0</v>
      </c>
      <c r="V63" s="95">
        <f t="shared" si="19"/>
        <v>0</v>
      </c>
      <c r="W63" s="95">
        <f t="shared" si="19"/>
        <v>0</v>
      </c>
      <c r="X63" s="95">
        <f t="shared" si="19"/>
        <v>0</v>
      </c>
      <c r="Y63" s="95">
        <f t="shared" si="19"/>
        <v>0</v>
      </c>
      <c r="Z63" s="95">
        <f t="shared" si="19"/>
        <v>0</v>
      </c>
      <c r="AA63" s="95">
        <f t="shared" si="19"/>
        <v>0</v>
      </c>
      <c r="AB63" s="95">
        <f t="shared" si="19"/>
        <v>0</v>
      </c>
      <c r="AC63" s="95">
        <f t="shared" si="19"/>
        <v>0</v>
      </c>
      <c r="AD63" s="95">
        <f t="shared" si="19"/>
        <v>0</v>
      </c>
      <c r="AE63" s="95">
        <f t="shared" si="19"/>
        <v>0</v>
      </c>
      <c r="AF63" s="95">
        <f t="shared" si="19"/>
        <v>0</v>
      </c>
      <c r="AG63" s="95">
        <f t="shared" si="19"/>
        <v>0</v>
      </c>
      <c r="AH63" s="95">
        <f t="shared" si="19"/>
        <v>0</v>
      </c>
      <c r="AI63" s="95">
        <f t="shared" si="19"/>
        <v>0</v>
      </c>
      <c r="AJ63" s="95">
        <f t="shared" si="19"/>
        <v>0</v>
      </c>
      <c r="AK63" s="95">
        <f t="shared" si="19"/>
        <v>0</v>
      </c>
      <c r="AL63" s="95">
        <f t="shared" si="19"/>
        <v>0</v>
      </c>
      <c r="AM63" s="95">
        <f t="shared" si="19"/>
        <v>0</v>
      </c>
      <c r="AN63" s="95">
        <f t="shared" si="19"/>
        <v>0</v>
      </c>
      <c r="AO63" s="95">
        <f t="shared" si="19"/>
        <v>0</v>
      </c>
      <c r="AP63" s="95">
        <f t="shared" si="19"/>
        <v>0</v>
      </c>
      <c r="AQ63" s="95">
        <f t="shared" si="19"/>
        <v>0</v>
      </c>
      <c r="AR63" s="95">
        <f t="shared" si="19"/>
        <v>0</v>
      </c>
      <c r="AS63" s="95">
        <f t="shared" si="19"/>
        <v>0</v>
      </c>
      <c r="AT63" s="95">
        <f t="shared" si="19"/>
        <v>0</v>
      </c>
      <c r="AU63" s="95">
        <f t="shared" si="19"/>
        <v>0</v>
      </c>
      <c r="AV63" s="95">
        <f t="shared" si="19"/>
        <v>0</v>
      </c>
      <c r="AW63" s="95">
        <f t="shared" si="19"/>
        <v>0</v>
      </c>
      <c r="AX63" s="95">
        <f t="shared" si="19"/>
        <v>0</v>
      </c>
      <c r="AY63" s="95">
        <f t="shared" si="19"/>
        <v>0</v>
      </c>
      <c r="AZ63" s="95">
        <f t="shared" si="19"/>
        <v>0</v>
      </c>
      <c r="BA63" s="95">
        <f t="shared" si="19"/>
        <v>0</v>
      </c>
      <c r="BB63" s="95">
        <f t="shared" si="19"/>
        <v>0</v>
      </c>
      <c r="BC63" s="95">
        <f t="shared" si="19"/>
        <v>0</v>
      </c>
      <c r="BD63" s="95">
        <f t="shared" si="19"/>
        <v>0</v>
      </c>
      <c r="BE63" s="95">
        <f t="shared" si="19"/>
        <v>0</v>
      </c>
      <c r="BF63" s="95">
        <f t="shared" si="19"/>
        <v>0</v>
      </c>
      <c r="BG63" s="95">
        <f t="shared" si="19"/>
        <v>0</v>
      </c>
      <c r="BH63" s="95">
        <f t="shared" si="19"/>
        <v>0</v>
      </c>
      <c r="BI63" s="95">
        <f t="shared" si="19"/>
        <v>0</v>
      </c>
      <c r="BJ63" s="95">
        <f t="shared" si="19"/>
        <v>0</v>
      </c>
      <c r="BK63" s="95">
        <f t="shared" si="19"/>
        <v>0</v>
      </c>
      <c r="BL63" s="95">
        <f t="shared" si="19"/>
        <v>0</v>
      </c>
      <c r="BM63" s="95">
        <f t="shared" si="19"/>
        <v>0</v>
      </c>
      <c r="BN63" s="95">
        <f t="shared" si="19"/>
        <v>0</v>
      </c>
      <c r="BO63" s="95">
        <f t="shared" si="19"/>
        <v>0</v>
      </c>
      <c r="BP63" s="95">
        <f t="shared" si="19"/>
        <v>0</v>
      </c>
      <c r="BQ63" s="95">
        <f t="shared" si="19"/>
        <v>0</v>
      </c>
      <c r="BR63" s="95">
        <f t="shared" ref="BR63" si="20">IF(BR$4&lt;$C$9,BR45,0)</f>
        <v>0</v>
      </c>
      <c r="BS63" s="95">
        <f t="shared" si="18"/>
        <v>0</v>
      </c>
      <c r="BT63" s="95">
        <f t="shared" si="18"/>
        <v>0</v>
      </c>
      <c r="BU63" s="95">
        <f t="shared" si="18"/>
        <v>0</v>
      </c>
      <c r="BV63" s="95">
        <f t="shared" si="18"/>
        <v>0</v>
      </c>
      <c r="BW63" s="95">
        <f t="shared" si="18"/>
        <v>0</v>
      </c>
      <c r="BX63" s="95">
        <f t="shared" si="18"/>
        <v>0</v>
      </c>
      <c r="BY63" s="95">
        <f t="shared" si="18"/>
        <v>0</v>
      </c>
      <c r="BZ63" s="95">
        <f t="shared" si="18"/>
        <v>0</v>
      </c>
      <c r="CA63" s="95">
        <f t="shared" si="18"/>
        <v>0</v>
      </c>
      <c r="CB63" s="95">
        <f t="shared" si="18"/>
        <v>0</v>
      </c>
      <c r="CC63" s="95">
        <f t="shared" si="18"/>
        <v>0</v>
      </c>
      <c r="CD63" s="95">
        <f t="shared" si="18"/>
        <v>0</v>
      </c>
      <c r="CE63" s="95">
        <f t="shared" si="18"/>
        <v>0</v>
      </c>
      <c r="CF63" s="95">
        <f t="shared" si="18"/>
        <v>0</v>
      </c>
      <c r="CG63" s="95">
        <f t="shared" si="18"/>
        <v>0</v>
      </c>
      <c r="CH63" s="95">
        <f t="shared" si="18"/>
        <v>0</v>
      </c>
      <c r="CI63" s="95">
        <f t="shared" si="18"/>
        <v>0</v>
      </c>
      <c r="CJ63" s="95">
        <f t="shared" si="18"/>
        <v>0</v>
      </c>
      <c r="CK63" s="95">
        <f t="shared" si="18"/>
        <v>0</v>
      </c>
      <c r="CL63" s="95">
        <f t="shared" si="18"/>
        <v>0</v>
      </c>
      <c r="CM63" s="95">
        <f t="shared" si="18"/>
        <v>0</v>
      </c>
      <c r="CN63" s="95">
        <f t="shared" si="18"/>
        <v>0</v>
      </c>
      <c r="CO63" s="95">
        <f t="shared" si="18"/>
        <v>0</v>
      </c>
      <c r="CP63" s="95">
        <f t="shared" si="18"/>
        <v>0</v>
      </c>
      <c r="CQ63" s="95">
        <f t="shared" si="18"/>
        <v>0</v>
      </c>
      <c r="CR63" s="95">
        <f t="shared" si="18"/>
        <v>0</v>
      </c>
      <c r="CS63" s="95">
        <f t="shared" si="18"/>
        <v>0</v>
      </c>
    </row>
    <row r="64" spans="2:97">
      <c r="B64" t="str">
        <f t="shared" si="15"/>
        <v>Fees paid to Enter Name</v>
      </c>
      <c r="E64" s="88">
        <f t="shared" si="16"/>
        <v>0</v>
      </c>
      <c r="G64" s="95">
        <f t="shared" ref="G64:BR65" si="21">IF(G$4&lt;$C$9,G46,0)</f>
        <v>0</v>
      </c>
      <c r="H64" s="95">
        <f t="shared" si="21"/>
        <v>0</v>
      </c>
      <c r="I64" s="95">
        <f t="shared" si="21"/>
        <v>0</v>
      </c>
      <c r="J64" s="95">
        <f t="shared" si="21"/>
        <v>0</v>
      </c>
      <c r="K64" s="95">
        <f t="shared" si="21"/>
        <v>0</v>
      </c>
      <c r="L64" s="95">
        <f t="shared" si="21"/>
        <v>0</v>
      </c>
      <c r="M64" s="95">
        <f t="shared" si="21"/>
        <v>0</v>
      </c>
      <c r="N64" s="95">
        <f t="shared" si="21"/>
        <v>0</v>
      </c>
      <c r="O64" s="95">
        <f t="shared" si="21"/>
        <v>0</v>
      </c>
      <c r="P64" s="95">
        <f t="shared" si="21"/>
        <v>0</v>
      </c>
      <c r="Q64" s="95">
        <f t="shared" si="21"/>
        <v>0</v>
      </c>
      <c r="R64" s="95">
        <f t="shared" si="21"/>
        <v>0</v>
      </c>
      <c r="S64" s="95">
        <f t="shared" si="21"/>
        <v>0</v>
      </c>
      <c r="T64" s="95">
        <f t="shared" si="21"/>
        <v>0</v>
      </c>
      <c r="U64" s="95">
        <f t="shared" si="21"/>
        <v>0</v>
      </c>
      <c r="V64" s="95">
        <f t="shared" si="21"/>
        <v>0</v>
      </c>
      <c r="W64" s="95">
        <f t="shared" si="21"/>
        <v>0</v>
      </c>
      <c r="X64" s="95">
        <f t="shared" si="21"/>
        <v>0</v>
      </c>
      <c r="Y64" s="95">
        <f t="shared" si="21"/>
        <v>0</v>
      </c>
      <c r="Z64" s="95">
        <f t="shared" si="21"/>
        <v>0</v>
      </c>
      <c r="AA64" s="95">
        <f t="shared" si="21"/>
        <v>0</v>
      </c>
      <c r="AB64" s="95">
        <f t="shared" si="21"/>
        <v>0</v>
      </c>
      <c r="AC64" s="95">
        <f t="shared" si="21"/>
        <v>0</v>
      </c>
      <c r="AD64" s="95">
        <f t="shared" si="21"/>
        <v>0</v>
      </c>
      <c r="AE64" s="95">
        <f t="shared" si="21"/>
        <v>0</v>
      </c>
      <c r="AF64" s="95">
        <f t="shared" si="21"/>
        <v>0</v>
      </c>
      <c r="AG64" s="95">
        <f t="shared" si="21"/>
        <v>0</v>
      </c>
      <c r="AH64" s="95">
        <f t="shared" si="21"/>
        <v>0</v>
      </c>
      <c r="AI64" s="95">
        <f t="shared" si="21"/>
        <v>0</v>
      </c>
      <c r="AJ64" s="95">
        <f t="shared" si="21"/>
        <v>0</v>
      </c>
      <c r="AK64" s="95">
        <f t="shared" si="21"/>
        <v>0</v>
      </c>
      <c r="AL64" s="95">
        <f t="shared" si="21"/>
        <v>0</v>
      </c>
      <c r="AM64" s="95">
        <f t="shared" si="21"/>
        <v>0</v>
      </c>
      <c r="AN64" s="95">
        <f t="shared" si="21"/>
        <v>0</v>
      </c>
      <c r="AO64" s="95">
        <f t="shared" si="21"/>
        <v>0</v>
      </c>
      <c r="AP64" s="95">
        <f t="shared" si="21"/>
        <v>0</v>
      </c>
      <c r="AQ64" s="95">
        <f t="shared" si="21"/>
        <v>0</v>
      </c>
      <c r="AR64" s="95">
        <f t="shared" si="21"/>
        <v>0</v>
      </c>
      <c r="AS64" s="95">
        <f t="shared" si="21"/>
        <v>0</v>
      </c>
      <c r="AT64" s="95">
        <f t="shared" si="21"/>
        <v>0</v>
      </c>
      <c r="AU64" s="95">
        <f t="shared" si="21"/>
        <v>0</v>
      </c>
      <c r="AV64" s="95">
        <f t="shared" si="21"/>
        <v>0</v>
      </c>
      <c r="AW64" s="95">
        <f t="shared" si="21"/>
        <v>0</v>
      </c>
      <c r="AX64" s="95">
        <f t="shared" si="21"/>
        <v>0</v>
      </c>
      <c r="AY64" s="95">
        <f t="shared" si="21"/>
        <v>0</v>
      </c>
      <c r="AZ64" s="95">
        <f t="shared" si="21"/>
        <v>0</v>
      </c>
      <c r="BA64" s="95">
        <f t="shared" si="21"/>
        <v>0</v>
      </c>
      <c r="BB64" s="95">
        <f t="shared" si="21"/>
        <v>0</v>
      </c>
      <c r="BC64" s="95">
        <f t="shared" si="21"/>
        <v>0</v>
      </c>
      <c r="BD64" s="95">
        <f t="shared" si="21"/>
        <v>0</v>
      </c>
      <c r="BE64" s="95">
        <f t="shared" si="21"/>
        <v>0</v>
      </c>
      <c r="BF64" s="95">
        <f t="shared" si="21"/>
        <v>0</v>
      </c>
      <c r="BG64" s="95">
        <f t="shared" si="21"/>
        <v>0</v>
      </c>
      <c r="BH64" s="95">
        <f t="shared" si="21"/>
        <v>0</v>
      </c>
      <c r="BI64" s="95">
        <f t="shared" si="21"/>
        <v>0</v>
      </c>
      <c r="BJ64" s="95">
        <f t="shared" si="21"/>
        <v>0</v>
      </c>
      <c r="BK64" s="95">
        <f t="shared" si="21"/>
        <v>0</v>
      </c>
      <c r="BL64" s="95">
        <f t="shared" si="21"/>
        <v>0</v>
      </c>
      <c r="BM64" s="95">
        <f t="shared" si="21"/>
        <v>0</v>
      </c>
      <c r="BN64" s="95">
        <f t="shared" si="21"/>
        <v>0</v>
      </c>
      <c r="BO64" s="95">
        <f t="shared" si="21"/>
        <v>0</v>
      </c>
      <c r="BP64" s="95">
        <f t="shared" si="21"/>
        <v>0</v>
      </c>
      <c r="BQ64" s="95">
        <f t="shared" si="21"/>
        <v>0</v>
      </c>
      <c r="BR64" s="95">
        <f t="shared" si="21"/>
        <v>0</v>
      </c>
      <c r="BS64" s="95">
        <f t="shared" si="18"/>
        <v>0</v>
      </c>
      <c r="BT64" s="95">
        <f t="shared" si="18"/>
        <v>0</v>
      </c>
      <c r="BU64" s="95">
        <f t="shared" si="18"/>
        <v>0</v>
      </c>
      <c r="BV64" s="95">
        <f t="shared" si="18"/>
        <v>0</v>
      </c>
      <c r="BW64" s="95">
        <f t="shared" si="18"/>
        <v>0</v>
      </c>
      <c r="BX64" s="95">
        <f t="shared" si="18"/>
        <v>0</v>
      </c>
      <c r="BY64" s="95">
        <f t="shared" si="18"/>
        <v>0</v>
      </c>
      <c r="BZ64" s="95">
        <f t="shared" si="18"/>
        <v>0</v>
      </c>
      <c r="CA64" s="95">
        <f t="shared" si="18"/>
        <v>0</v>
      </c>
      <c r="CB64" s="95">
        <f t="shared" si="18"/>
        <v>0</v>
      </c>
      <c r="CC64" s="95">
        <f t="shared" si="18"/>
        <v>0</v>
      </c>
      <c r="CD64" s="95">
        <f t="shared" si="18"/>
        <v>0</v>
      </c>
      <c r="CE64" s="95">
        <f t="shared" si="18"/>
        <v>0</v>
      </c>
      <c r="CF64" s="95">
        <f t="shared" si="18"/>
        <v>0</v>
      </c>
      <c r="CG64" s="95">
        <f t="shared" si="18"/>
        <v>0</v>
      </c>
      <c r="CH64" s="95">
        <f t="shared" si="18"/>
        <v>0</v>
      </c>
      <c r="CI64" s="95">
        <f t="shared" si="18"/>
        <v>0</v>
      </c>
      <c r="CJ64" s="95">
        <f t="shared" si="18"/>
        <v>0</v>
      </c>
      <c r="CK64" s="95">
        <f t="shared" si="18"/>
        <v>0</v>
      </c>
      <c r="CL64" s="95">
        <f t="shared" si="18"/>
        <v>0</v>
      </c>
      <c r="CM64" s="95">
        <f t="shared" si="18"/>
        <v>0</v>
      </c>
      <c r="CN64" s="95">
        <f t="shared" si="18"/>
        <v>0</v>
      </c>
      <c r="CO64" s="95">
        <f t="shared" si="18"/>
        <v>0</v>
      </c>
      <c r="CP64" s="95">
        <f t="shared" si="18"/>
        <v>0</v>
      </c>
      <c r="CQ64" s="95">
        <f t="shared" si="18"/>
        <v>0</v>
      </c>
      <c r="CR64" s="95">
        <f t="shared" si="18"/>
        <v>0</v>
      </c>
      <c r="CS64" s="95">
        <f t="shared" si="18"/>
        <v>0</v>
      </c>
    </row>
    <row r="65" spans="2:97">
      <c r="B65" t="str">
        <f t="shared" si="15"/>
        <v>Fees paid to Enter Name</v>
      </c>
      <c r="E65" s="88">
        <f t="shared" si="16"/>
        <v>0</v>
      </c>
      <c r="G65" s="95">
        <f t="shared" si="21"/>
        <v>0</v>
      </c>
      <c r="H65" s="95">
        <f t="shared" si="21"/>
        <v>0</v>
      </c>
      <c r="I65" s="95">
        <f t="shared" si="21"/>
        <v>0</v>
      </c>
      <c r="J65" s="95">
        <f t="shared" si="21"/>
        <v>0</v>
      </c>
      <c r="K65" s="95">
        <f t="shared" si="21"/>
        <v>0</v>
      </c>
      <c r="L65" s="95">
        <f t="shared" si="21"/>
        <v>0</v>
      </c>
      <c r="M65" s="95">
        <f t="shared" si="21"/>
        <v>0</v>
      </c>
      <c r="N65" s="95">
        <f t="shared" si="21"/>
        <v>0</v>
      </c>
      <c r="O65" s="95">
        <f t="shared" si="21"/>
        <v>0</v>
      </c>
      <c r="P65" s="95">
        <f t="shared" si="21"/>
        <v>0</v>
      </c>
      <c r="Q65" s="95">
        <f t="shared" si="21"/>
        <v>0</v>
      </c>
      <c r="R65" s="95">
        <f t="shared" si="21"/>
        <v>0</v>
      </c>
      <c r="S65" s="95">
        <f t="shared" si="21"/>
        <v>0</v>
      </c>
      <c r="T65" s="95">
        <f t="shared" si="21"/>
        <v>0</v>
      </c>
      <c r="U65" s="95">
        <f t="shared" si="21"/>
        <v>0</v>
      </c>
      <c r="V65" s="95">
        <f t="shared" si="21"/>
        <v>0</v>
      </c>
      <c r="W65" s="95">
        <f t="shared" si="21"/>
        <v>0</v>
      </c>
      <c r="X65" s="95">
        <f t="shared" si="21"/>
        <v>0</v>
      </c>
      <c r="Y65" s="95">
        <f t="shared" si="21"/>
        <v>0</v>
      </c>
      <c r="Z65" s="95">
        <f t="shared" si="21"/>
        <v>0</v>
      </c>
      <c r="AA65" s="95">
        <f t="shared" si="21"/>
        <v>0</v>
      </c>
      <c r="AB65" s="95">
        <f t="shared" si="21"/>
        <v>0</v>
      </c>
      <c r="AC65" s="95">
        <f t="shared" si="21"/>
        <v>0</v>
      </c>
      <c r="AD65" s="95">
        <f t="shared" si="21"/>
        <v>0</v>
      </c>
      <c r="AE65" s="95">
        <f t="shared" si="21"/>
        <v>0</v>
      </c>
      <c r="AF65" s="95">
        <f t="shared" si="21"/>
        <v>0</v>
      </c>
      <c r="AG65" s="95">
        <f t="shared" si="21"/>
        <v>0</v>
      </c>
      <c r="AH65" s="95">
        <f t="shared" si="21"/>
        <v>0</v>
      </c>
      <c r="AI65" s="95">
        <f t="shared" si="21"/>
        <v>0</v>
      </c>
      <c r="AJ65" s="95">
        <f t="shared" si="21"/>
        <v>0</v>
      </c>
      <c r="AK65" s="95">
        <f t="shared" si="21"/>
        <v>0</v>
      </c>
      <c r="AL65" s="95">
        <f t="shared" si="21"/>
        <v>0</v>
      </c>
      <c r="AM65" s="95">
        <f t="shared" si="21"/>
        <v>0</v>
      </c>
      <c r="AN65" s="95">
        <f t="shared" si="21"/>
        <v>0</v>
      </c>
      <c r="AO65" s="95">
        <f t="shared" si="21"/>
        <v>0</v>
      </c>
      <c r="AP65" s="95">
        <f t="shared" si="21"/>
        <v>0</v>
      </c>
      <c r="AQ65" s="95">
        <f t="shared" si="21"/>
        <v>0</v>
      </c>
      <c r="AR65" s="95">
        <f t="shared" si="21"/>
        <v>0</v>
      </c>
      <c r="AS65" s="95">
        <f t="shared" si="21"/>
        <v>0</v>
      </c>
      <c r="AT65" s="95">
        <f t="shared" si="21"/>
        <v>0</v>
      </c>
      <c r="AU65" s="95">
        <f t="shared" si="21"/>
        <v>0</v>
      </c>
      <c r="AV65" s="95">
        <f t="shared" si="21"/>
        <v>0</v>
      </c>
      <c r="AW65" s="95">
        <f t="shared" si="21"/>
        <v>0</v>
      </c>
      <c r="AX65" s="95">
        <f t="shared" si="21"/>
        <v>0</v>
      </c>
      <c r="AY65" s="95">
        <f t="shared" si="21"/>
        <v>0</v>
      </c>
      <c r="AZ65" s="95">
        <f t="shared" si="21"/>
        <v>0</v>
      </c>
      <c r="BA65" s="95">
        <f t="shared" si="21"/>
        <v>0</v>
      </c>
      <c r="BB65" s="95">
        <f t="shared" si="21"/>
        <v>0</v>
      </c>
      <c r="BC65" s="95">
        <f t="shared" si="21"/>
        <v>0</v>
      </c>
      <c r="BD65" s="95">
        <f t="shared" si="21"/>
        <v>0</v>
      </c>
      <c r="BE65" s="95">
        <f t="shared" si="21"/>
        <v>0</v>
      </c>
      <c r="BF65" s="95">
        <f t="shared" si="21"/>
        <v>0</v>
      </c>
      <c r="BG65" s="95">
        <f t="shared" si="21"/>
        <v>0</v>
      </c>
      <c r="BH65" s="95">
        <f t="shared" si="21"/>
        <v>0</v>
      </c>
      <c r="BI65" s="95">
        <f t="shared" si="21"/>
        <v>0</v>
      </c>
      <c r="BJ65" s="95">
        <f t="shared" si="21"/>
        <v>0</v>
      </c>
      <c r="BK65" s="95">
        <f t="shared" si="21"/>
        <v>0</v>
      </c>
      <c r="BL65" s="95">
        <f t="shared" si="21"/>
        <v>0</v>
      </c>
      <c r="BM65" s="95">
        <f t="shared" si="21"/>
        <v>0</v>
      </c>
      <c r="BN65" s="95">
        <f t="shared" si="21"/>
        <v>0</v>
      </c>
      <c r="BO65" s="95">
        <f t="shared" si="21"/>
        <v>0</v>
      </c>
      <c r="BP65" s="95">
        <f t="shared" si="21"/>
        <v>0</v>
      </c>
      <c r="BQ65" s="95">
        <f t="shared" si="21"/>
        <v>0</v>
      </c>
      <c r="BR65" s="95">
        <f t="shared" si="21"/>
        <v>0</v>
      </c>
      <c r="BS65" s="95">
        <f t="shared" si="18"/>
        <v>0</v>
      </c>
      <c r="BT65" s="95">
        <f t="shared" si="18"/>
        <v>0</v>
      </c>
      <c r="BU65" s="95">
        <f t="shared" si="18"/>
        <v>0</v>
      </c>
      <c r="BV65" s="95">
        <f t="shared" si="18"/>
        <v>0</v>
      </c>
      <c r="BW65" s="95">
        <f t="shared" si="18"/>
        <v>0</v>
      </c>
      <c r="BX65" s="95">
        <f t="shared" si="18"/>
        <v>0</v>
      </c>
      <c r="BY65" s="95">
        <f t="shared" si="18"/>
        <v>0</v>
      </c>
      <c r="BZ65" s="95">
        <f t="shared" si="18"/>
        <v>0</v>
      </c>
      <c r="CA65" s="95">
        <f t="shared" si="18"/>
        <v>0</v>
      </c>
      <c r="CB65" s="95">
        <f t="shared" si="18"/>
        <v>0</v>
      </c>
      <c r="CC65" s="95">
        <f t="shared" si="18"/>
        <v>0</v>
      </c>
      <c r="CD65" s="95">
        <f t="shared" si="18"/>
        <v>0</v>
      </c>
      <c r="CE65" s="95">
        <f t="shared" ref="CE65:CS65" si="22">IF(CE$4&lt;$C$9,CE47,0)</f>
        <v>0</v>
      </c>
      <c r="CF65" s="95">
        <f t="shared" si="22"/>
        <v>0</v>
      </c>
      <c r="CG65" s="95">
        <f t="shared" si="22"/>
        <v>0</v>
      </c>
      <c r="CH65" s="95">
        <f t="shared" si="22"/>
        <v>0</v>
      </c>
      <c r="CI65" s="95">
        <f t="shared" si="22"/>
        <v>0</v>
      </c>
      <c r="CJ65" s="95">
        <f t="shared" si="22"/>
        <v>0</v>
      </c>
      <c r="CK65" s="95">
        <f t="shared" si="22"/>
        <v>0</v>
      </c>
      <c r="CL65" s="95">
        <f t="shared" si="22"/>
        <v>0</v>
      </c>
      <c r="CM65" s="95">
        <f t="shared" si="22"/>
        <v>0</v>
      </c>
      <c r="CN65" s="95">
        <f t="shared" si="22"/>
        <v>0</v>
      </c>
      <c r="CO65" s="95">
        <f t="shared" si="22"/>
        <v>0</v>
      </c>
      <c r="CP65" s="95">
        <f t="shared" si="22"/>
        <v>0</v>
      </c>
      <c r="CQ65" s="95">
        <f t="shared" si="22"/>
        <v>0</v>
      </c>
      <c r="CR65" s="95">
        <f t="shared" si="22"/>
        <v>0</v>
      </c>
      <c r="CS65" s="95">
        <f t="shared" si="22"/>
        <v>0</v>
      </c>
    </row>
    <row r="66" spans="2:97">
      <c r="B66" s="63" t="s">
        <v>66</v>
      </c>
      <c r="C66" s="63"/>
      <c r="D66" s="63"/>
      <c r="E66" s="90">
        <f t="shared" si="16"/>
        <v>8502.0104468646041</v>
      </c>
      <c r="F66" s="63"/>
      <c r="G66" s="91">
        <f t="shared" ref="G66:AL66" si="23">SUM(G56:G65)</f>
        <v>0</v>
      </c>
      <c r="H66" s="91">
        <f t="shared" si="23"/>
        <v>0</v>
      </c>
      <c r="I66" s="91">
        <f t="shared" si="23"/>
        <v>0</v>
      </c>
      <c r="J66" s="91">
        <f t="shared" si="23"/>
        <v>0</v>
      </c>
      <c r="K66" s="91">
        <f t="shared" si="23"/>
        <v>0</v>
      </c>
      <c r="L66" s="91">
        <f t="shared" si="23"/>
        <v>0</v>
      </c>
      <c r="M66" s="91">
        <f t="shared" si="23"/>
        <v>0</v>
      </c>
      <c r="N66" s="91">
        <f t="shared" si="23"/>
        <v>0</v>
      </c>
      <c r="O66" s="91">
        <f t="shared" si="23"/>
        <v>0</v>
      </c>
      <c r="P66" s="91">
        <f t="shared" si="23"/>
        <v>0</v>
      </c>
      <c r="Q66" s="91">
        <f t="shared" si="23"/>
        <v>0</v>
      </c>
      <c r="R66" s="91">
        <f t="shared" si="23"/>
        <v>0</v>
      </c>
      <c r="S66" s="91">
        <f t="shared" si="23"/>
        <v>0</v>
      </c>
      <c r="T66" s="91">
        <f t="shared" si="23"/>
        <v>0</v>
      </c>
      <c r="U66" s="91">
        <f t="shared" si="23"/>
        <v>0</v>
      </c>
      <c r="V66" s="91">
        <f t="shared" si="23"/>
        <v>745</v>
      </c>
      <c r="W66" s="91">
        <f t="shared" si="23"/>
        <v>732.9064499999995</v>
      </c>
      <c r="X66" s="91">
        <f t="shared" si="23"/>
        <v>589.18341000000078</v>
      </c>
      <c r="Y66" s="91">
        <f t="shared" si="23"/>
        <v>610.79500999999914</v>
      </c>
      <c r="Z66" s="91">
        <f t="shared" si="23"/>
        <v>592.89137718497579</v>
      </c>
      <c r="AA66" s="91">
        <f t="shared" si="23"/>
        <v>614.41188763090122</v>
      </c>
      <c r="AB66" s="91">
        <f t="shared" si="23"/>
        <v>584.78537999999776</v>
      </c>
      <c r="AC66" s="91">
        <f t="shared" si="23"/>
        <v>1051.1962424481335</v>
      </c>
      <c r="AD66" s="91">
        <f t="shared" si="23"/>
        <v>567.51005999999927</v>
      </c>
      <c r="AE66" s="91">
        <f t="shared" si="23"/>
        <v>1.8189894035458565E-12</v>
      </c>
      <c r="AF66" s="91">
        <f t="shared" si="23"/>
        <v>1204.5394899999992</v>
      </c>
      <c r="AG66" s="91">
        <f t="shared" si="23"/>
        <v>630.65143999999941</v>
      </c>
      <c r="AH66" s="91">
        <f t="shared" si="23"/>
        <v>578.13969960059626</v>
      </c>
      <c r="AI66" s="91">
        <f t="shared" si="23"/>
        <v>0</v>
      </c>
      <c r="AJ66" s="91">
        <f t="shared" si="23"/>
        <v>0</v>
      </c>
      <c r="AK66" s="91">
        <f t="shared" si="23"/>
        <v>0</v>
      </c>
      <c r="AL66" s="91">
        <f t="shared" si="23"/>
        <v>0</v>
      </c>
      <c r="AM66" s="91">
        <f t="shared" ref="AM66:CS66" si="24">SUM(AM56:AM65)</f>
        <v>0</v>
      </c>
      <c r="AN66" s="91">
        <f t="shared" si="24"/>
        <v>0</v>
      </c>
      <c r="AO66" s="91">
        <f t="shared" si="24"/>
        <v>0</v>
      </c>
      <c r="AP66" s="91">
        <f t="shared" si="24"/>
        <v>0</v>
      </c>
      <c r="AQ66" s="91">
        <f t="shared" si="24"/>
        <v>0</v>
      </c>
      <c r="AR66" s="91">
        <f t="shared" si="24"/>
        <v>0</v>
      </c>
      <c r="AS66" s="91">
        <f t="shared" si="24"/>
        <v>0</v>
      </c>
      <c r="AT66" s="91">
        <f t="shared" si="24"/>
        <v>0</v>
      </c>
      <c r="AU66" s="91">
        <f t="shared" si="24"/>
        <v>0</v>
      </c>
      <c r="AV66" s="91">
        <f t="shared" si="24"/>
        <v>0</v>
      </c>
      <c r="AW66" s="91">
        <f t="shared" si="24"/>
        <v>0</v>
      </c>
      <c r="AX66" s="91">
        <f t="shared" si="24"/>
        <v>0</v>
      </c>
      <c r="AY66" s="91">
        <f t="shared" si="24"/>
        <v>0</v>
      </c>
      <c r="AZ66" s="91">
        <f t="shared" si="24"/>
        <v>0</v>
      </c>
      <c r="BA66" s="91">
        <f t="shared" si="24"/>
        <v>0</v>
      </c>
      <c r="BB66" s="91">
        <f t="shared" si="24"/>
        <v>0</v>
      </c>
      <c r="BC66" s="91">
        <f t="shared" si="24"/>
        <v>0</v>
      </c>
      <c r="BD66" s="91">
        <f t="shared" si="24"/>
        <v>0</v>
      </c>
      <c r="BE66" s="91">
        <f t="shared" si="24"/>
        <v>0</v>
      </c>
      <c r="BF66" s="91">
        <f t="shared" si="24"/>
        <v>0</v>
      </c>
      <c r="BG66" s="91">
        <f t="shared" si="24"/>
        <v>0</v>
      </c>
      <c r="BH66" s="91">
        <f t="shared" si="24"/>
        <v>0</v>
      </c>
      <c r="BI66" s="91">
        <f t="shared" si="24"/>
        <v>0</v>
      </c>
      <c r="BJ66" s="91">
        <f t="shared" si="24"/>
        <v>0</v>
      </c>
      <c r="BK66" s="91">
        <f t="shared" si="24"/>
        <v>0</v>
      </c>
      <c r="BL66" s="91">
        <f t="shared" si="24"/>
        <v>0</v>
      </c>
      <c r="BM66" s="91">
        <f t="shared" si="24"/>
        <v>0</v>
      </c>
      <c r="BN66" s="91">
        <f t="shared" si="24"/>
        <v>0</v>
      </c>
      <c r="BO66" s="91">
        <f t="shared" si="24"/>
        <v>0</v>
      </c>
      <c r="BP66" s="91">
        <f t="shared" si="24"/>
        <v>0</v>
      </c>
      <c r="BQ66" s="91">
        <f t="shared" si="24"/>
        <v>0</v>
      </c>
      <c r="BR66" s="91">
        <f t="shared" si="24"/>
        <v>0</v>
      </c>
      <c r="BS66" s="91">
        <f t="shared" si="24"/>
        <v>0</v>
      </c>
      <c r="BT66" s="91">
        <f t="shared" si="24"/>
        <v>0</v>
      </c>
      <c r="BU66" s="91">
        <f t="shared" si="24"/>
        <v>0</v>
      </c>
      <c r="BV66" s="91">
        <f t="shared" si="24"/>
        <v>0</v>
      </c>
      <c r="BW66" s="91">
        <f t="shared" si="24"/>
        <v>0</v>
      </c>
      <c r="BX66" s="91">
        <f t="shared" si="24"/>
        <v>0</v>
      </c>
      <c r="BY66" s="91">
        <f t="shared" si="24"/>
        <v>0</v>
      </c>
      <c r="BZ66" s="91">
        <f t="shared" si="24"/>
        <v>0</v>
      </c>
      <c r="CA66" s="91">
        <f t="shared" si="24"/>
        <v>0</v>
      </c>
      <c r="CB66" s="91">
        <f t="shared" si="24"/>
        <v>0</v>
      </c>
      <c r="CC66" s="91">
        <f t="shared" si="24"/>
        <v>0</v>
      </c>
      <c r="CD66" s="91">
        <f t="shared" si="24"/>
        <v>0</v>
      </c>
      <c r="CE66" s="91">
        <f t="shared" si="24"/>
        <v>0</v>
      </c>
      <c r="CF66" s="91">
        <f t="shared" si="24"/>
        <v>0</v>
      </c>
      <c r="CG66" s="91">
        <f t="shared" si="24"/>
        <v>0</v>
      </c>
      <c r="CH66" s="91">
        <f t="shared" si="24"/>
        <v>0</v>
      </c>
      <c r="CI66" s="91">
        <f t="shared" si="24"/>
        <v>0</v>
      </c>
      <c r="CJ66" s="91">
        <f t="shared" si="24"/>
        <v>0</v>
      </c>
      <c r="CK66" s="91">
        <f t="shared" si="24"/>
        <v>0</v>
      </c>
      <c r="CL66" s="91">
        <f t="shared" si="24"/>
        <v>0</v>
      </c>
      <c r="CM66" s="91">
        <f t="shared" si="24"/>
        <v>0</v>
      </c>
      <c r="CN66" s="91">
        <f t="shared" si="24"/>
        <v>0</v>
      </c>
      <c r="CO66" s="91">
        <f t="shared" si="24"/>
        <v>0</v>
      </c>
      <c r="CP66" s="91">
        <f t="shared" si="24"/>
        <v>0</v>
      </c>
      <c r="CQ66" s="91">
        <f t="shared" si="24"/>
        <v>0</v>
      </c>
      <c r="CR66" s="91">
        <f t="shared" si="24"/>
        <v>0</v>
      </c>
      <c r="CS66" s="91">
        <f t="shared" si="24"/>
        <v>0</v>
      </c>
    </row>
    <row r="67" spans="2:97">
      <c r="E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row>
    <row r="68" spans="2:97">
      <c r="B68" s="63" t="s">
        <v>83</v>
      </c>
      <c r="E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row>
    <row r="69" spans="2:97">
      <c r="E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row>
    <row r="70" spans="2:97">
      <c r="B70" t="str">
        <f t="shared" ref="B70:B79" si="25">B56</f>
        <v>Dividends</v>
      </c>
      <c r="E70" s="88">
        <f t="shared" ref="E70:E80" si="26">SUM(G70:CS70)</f>
        <v>13797.093325988246</v>
      </c>
      <c r="G70" s="95">
        <f t="shared" ref="G70:BR73" si="27">IF(G$4&gt;=$C$9,G38,0)</f>
        <v>0</v>
      </c>
      <c r="H70" s="95">
        <f t="shared" si="27"/>
        <v>0</v>
      </c>
      <c r="I70" s="95">
        <f t="shared" si="27"/>
        <v>0</v>
      </c>
      <c r="J70" s="95">
        <f t="shared" si="27"/>
        <v>0</v>
      </c>
      <c r="K70" s="95">
        <f t="shared" si="27"/>
        <v>0</v>
      </c>
      <c r="L70" s="95">
        <f t="shared" si="27"/>
        <v>0</v>
      </c>
      <c r="M70" s="95">
        <f t="shared" si="27"/>
        <v>0</v>
      </c>
      <c r="N70" s="95">
        <f t="shared" si="27"/>
        <v>0</v>
      </c>
      <c r="O70" s="95">
        <f t="shared" si="27"/>
        <v>0</v>
      </c>
      <c r="P70" s="95">
        <f t="shared" si="27"/>
        <v>0</v>
      </c>
      <c r="Q70" s="95">
        <f t="shared" si="27"/>
        <v>0</v>
      </c>
      <c r="R70" s="95">
        <f t="shared" si="27"/>
        <v>0</v>
      </c>
      <c r="S70" s="95">
        <f t="shared" si="27"/>
        <v>0</v>
      </c>
      <c r="T70" s="95">
        <f t="shared" si="27"/>
        <v>0</v>
      </c>
      <c r="U70" s="95">
        <f t="shared" si="27"/>
        <v>0</v>
      </c>
      <c r="V70" s="95">
        <f t="shared" si="27"/>
        <v>0</v>
      </c>
      <c r="W70" s="95">
        <f t="shared" si="27"/>
        <v>0</v>
      </c>
      <c r="X70" s="95">
        <f t="shared" si="27"/>
        <v>0</v>
      </c>
      <c r="Y70" s="95">
        <f t="shared" si="27"/>
        <v>0</v>
      </c>
      <c r="Z70" s="95">
        <f t="shared" si="27"/>
        <v>0</v>
      </c>
      <c r="AA70" s="95">
        <f t="shared" si="27"/>
        <v>0</v>
      </c>
      <c r="AB70" s="95">
        <f t="shared" si="27"/>
        <v>0</v>
      </c>
      <c r="AC70" s="95">
        <f t="shared" si="27"/>
        <v>0</v>
      </c>
      <c r="AD70" s="95">
        <f t="shared" si="27"/>
        <v>0</v>
      </c>
      <c r="AE70" s="95">
        <f t="shared" si="27"/>
        <v>0</v>
      </c>
      <c r="AF70" s="95">
        <f t="shared" si="27"/>
        <v>0</v>
      </c>
      <c r="AG70" s="95">
        <f t="shared" si="27"/>
        <v>0</v>
      </c>
      <c r="AH70" s="95">
        <f t="shared" si="27"/>
        <v>0</v>
      </c>
      <c r="AI70" s="95">
        <f t="shared" si="27"/>
        <v>0</v>
      </c>
      <c r="AJ70" s="95">
        <f t="shared" si="27"/>
        <v>495.45886238475737</v>
      </c>
      <c r="AK70" s="95">
        <f t="shared" si="27"/>
        <v>20.139414268663472</v>
      </c>
      <c r="AL70" s="95">
        <f t="shared" si="27"/>
        <v>190.64064237797061</v>
      </c>
      <c r="AM70" s="95">
        <f t="shared" si="27"/>
        <v>9.5462333448257368</v>
      </c>
      <c r="AN70" s="95">
        <f t="shared" si="27"/>
        <v>128.30051768620228</v>
      </c>
      <c r="AO70" s="95">
        <f t="shared" si="27"/>
        <v>0</v>
      </c>
      <c r="AP70" s="95">
        <f t="shared" si="27"/>
        <v>135.81559258403325</v>
      </c>
      <c r="AQ70" s="95">
        <f t="shared" si="27"/>
        <v>0</v>
      </c>
      <c r="AR70" s="95">
        <f t="shared" si="27"/>
        <v>19.850158028217095</v>
      </c>
      <c r="AS70" s="95">
        <f t="shared" si="27"/>
        <v>0</v>
      </c>
      <c r="AT70" s="95">
        <f t="shared" si="27"/>
        <v>0</v>
      </c>
      <c r="AU70" s="95">
        <f t="shared" si="27"/>
        <v>0</v>
      </c>
      <c r="AV70" s="95">
        <f t="shared" si="27"/>
        <v>10.644512736483421</v>
      </c>
      <c r="AW70" s="95">
        <f t="shared" si="27"/>
        <v>0</v>
      </c>
      <c r="AX70" s="95">
        <f t="shared" si="27"/>
        <v>69.962004535138419</v>
      </c>
      <c r="AY70" s="95">
        <f t="shared" si="27"/>
        <v>0</v>
      </c>
      <c r="AZ70" s="95">
        <f t="shared" si="27"/>
        <v>100.29049332088039</v>
      </c>
      <c r="BA70" s="95">
        <f t="shared" si="27"/>
        <v>0</v>
      </c>
      <c r="BB70" s="95">
        <f t="shared" si="27"/>
        <v>8.8846654771064095</v>
      </c>
      <c r="BC70" s="95">
        <f t="shared" si="27"/>
        <v>0</v>
      </c>
      <c r="BD70" s="95">
        <f t="shared" si="27"/>
        <v>0</v>
      </c>
      <c r="BE70" s="95">
        <f t="shared" si="27"/>
        <v>0</v>
      </c>
      <c r="BF70" s="95">
        <f t="shared" si="27"/>
        <v>0</v>
      </c>
      <c r="BG70" s="95">
        <f t="shared" si="27"/>
        <v>0</v>
      </c>
      <c r="BH70" s="95">
        <f t="shared" si="27"/>
        <v>0</v>
      </c>
      <c r="BI70" s="95">
        <f t="shared" si="27"/>
        <v>0</v>
      </c>
      <c r="BJ70" s="95">
        <f t="shared" si="27"/>
        <v>0</v>
      </c>
      <c r="BK70" s="95">
        <f t="shared" si="27"/>
        <v>0</v>
      </c>
      <c r="BL70" s="95">
        <f t="shared" si="27"/>
        <v>0</v>
      </c>
      <c r="BM70" s="95">
        <f t="shared" si="27"/>
        <v>0</v>
      </c>
      <c r="BN70" s="95">
        <f t="shared" si="27"/>
        <v>847.11458711480373</v>
      </c>
      <c r="BO70" s="95">
        <f t="shared" si="27"/>
        <v>0</v>
      </c>
      <c r="BP70" s="95">
        <f t="shared" si="27"/>
        <v>4635.3682833671746</v>
      </c>
      <c r="BQ70" s="95">
        <f t="shared" si="27"/>
        <v>3515.8545595050964</v>
      </c>
      <c r="BR70" s="95">
        <f t="shared" si="27"/>
        <v>3599.2227992568937</v>
      </c>
      <c r="BS70" s="95">
        <f t="shared" ref="BS70:CS79" si="28">IF(BS$4&gt;=$C$9,BS38,0)</f>
        <v>10</v>
      </c>
      <c r="BT70" s="95">
        <f t="shared" si="28"/>
        <v>0</v>
      </c>
      <c r="BU70" s="95">
        <f t="shared" si="28"/>
        <v>0</v>
      </c>
      <c r="BV70" s="95">
        <f t="shared" si="28"/>
        <v>0</v>
      </c>
      <c r="BW70" s="95">
        <f t="shared" si="28"/>
        <v>0</v>
      </c>
      <c r="BX70" s="95">
        <f t="shared" si="28"/>
        <v>0</v>
      </c>
      <c r="BY70" s="95">
        <f t="shared" si="28"/>
        <v>0</v>
      </c>
      <c r="BZ70" s="95">
        <f t="shared" si="28"/>
        <v>0</v>
      </c>
      <c r="CA70" s="95">
        <f t="shared" si="28"/>
        <v>0</v>
      </c>
      <c r="CB70" s="95">
        <f t="shared" si="28"/>
        <v>0</v>
      </c>
      <c r="CC70" s="95">
        <f t="shared" si="28"/>
        <v>0</v>
      </c>
      <c r="CD70" s="95">
        <f t="shared" si="28"/>
        <v>0</v>
      </c>
      <c r="CE70" s="95">
        <f t="shared" si="28"/>
        <v>0</v>
      </c>
      <c r="CF70" s="95">
        <f t="shared" si="28"/>
        <v>0</v>
      </c>
      <c r="CG70" s="95">
        <f t="shared" si="28"/>
        <v>0</v>
      </c>
      <c r="CH70" s="95">
        <f t="shared" si="28"/>
        <v>0</v>
      </c>
      <c r="CI70" s="95">
        <f t="shared" si="28"/>
        <v>0</v>
      </c>
      <c r="CJ70" s="95">
        <f t="shared" si="28"/>
        <v>0</v>
      </c>
      <c r="CK70" s="95">
        <f t="shared" si="28"/>
        <v>0</v>
      </c>
      <c r="CL70" s="95">
        <f t="shared" si="28"/>
        <v>0</v>
      </c>
      <c r="CM70" s="95">
        <f t="shared" si="28"/>
        <v>0</v>
      </c>
      <c r="CN70" s="95">
        <f t="shared" si="28"/>
        <v>0</v>
      </c>
      <c r="CO70" s="95">
        <f t="shared" si="28"/>
        <v>0</v>
      </c>
      <c r="CP70" s="95">
        <f t="shared" si="28"/>
        <v>0</v>
      </c>
      <c r="CQ70" s="95">
        <f t="shared" si="28"/>
        <v>0</v>
      </c>
      <c r="CR70" s="95">
        <f t="shared" si="28"/>
        <v>0</v>
      </c>
      <c r="CS70" s="95">
        <f t="shared" si="28"/>
        <v>0</v>
      </c>
    </row>
    <row r="71" spans="2:97">
      <c r="B71" t="str">
        <f t="shared" si="25"/>
        <v>Shareholder Loan interest</v>
      </c>
      <c r="E71" s="88">
        <f t="shared" si="26"/>
        <v>8692.5451725306357</v>
      </c>
      <c r="G71" s="95">
        <f t="shared" si="27"/>
        <v>0</v>
      </c>
      <c r="H71" s="95">
        <f t="shared" si="27"/>
        <v>0</v>
      </c>
      <c r="I71" s="95">
        <f t="shared" si="27"/>
        <v>0</v>
      </c>
      <c r="J71" s="95">
        <f t="shared" si="27"/>
        <v>0</v>
      </c>
      <c r="K71" s="95">
        <f t="shared" si="27"/>
        <v>0</v>
      </c>
      <c r="L71" s="95">
        <f t="shared" si="27"/>
        <v>0</v>
      </c>
      <c r="M71" s="95">
        <f t="shared" si="27"/>
        <v>0</v>
      </c>
      <c r="N71" s="95">
        <f t="shared" si="27"/>
        <v>0</v>
      </c>
      <c r="O71" s="95">
        <f t="shared" si="27"/>
        <v>0</v>
      </c>
      <c r="P71" s="95">
        <f t="shared" si="27"/>
        <v>0</v>
      </c>
      <c r="Q71" s="95">
        <f t="shared" si="27"/>
        <v>0</v>
      </c>
      <c r="R71" s="95">
        <f t="shared" si="27"/>
        <v>0</v>
      </c>
      <c r="S71" s="95">
        <f t="shared" si="27"/>
        <v>0</v>
      </c>
      <c r="T71" s="95">
        <f t="shared" si="27"/>
        <v>0</v>
      </c>
      <c r="U71" s="95">
        <f t="shared" si="27"/>
        <v>0</v>
      </c>
      <c r="V71" s="95">
        <f t="shared" si="27"/>
        <v>0</v>
      </c>
      <c r="W71" s="95">
        <f t="shared" si="27"/>
        <v>0</v>
      </c>
      <c r="X71" s="95">
        <f t="shared" si="27"/>
        <v>0</v>
      </c>
      <c r="Y71" s="95">
        <f t="shared" si="27"/>
        <v>0</v>
      </c>
      <c r="Z71" s="95">
        <f t="shared" si="27"/>
        <v>0</v>
      </c>
      <c r="AA71" s="95">
        <f t="shared" si="27"/>
        <v>0</v>
      </c>
      <c r="AB71" s="95">
        <f t="shared" si="27"/>
        <v>0</v>
      </c>
      <c r="AC71" s="95">
        <f t="shared" si="27"/>
        <v>0</v>
      </c>
      <c r="AD71" s="95">
        <f t="shared" si="27"/>
        <v>0</v>
      </c>
      <c r="AE71" s="95">
        <f t="shared" si="27"/>
        <v>0</v>
      </c>
      <c r="AF71" s="95">
        <f t="shared" si="27"/>
        <v>0</v>
      </c>
      <c r="AG71" s="95">
        <f t="shared" si="27"/>
        <v>0</v>
      </c>
      <c r="AH71" s="95">
        <f t="shared" si="27"/>
        <v>0</v>
      </c>
      <c r="AI71" s="95">
        <f t="shared" si="27"/>
        <v>424.12127992553985</v>
      </c>
      <c r="AJ71" s="95">
        <f t="shared" si="27"/>
        <v>415.98732124321651</v>
      </c>
      <c r="AK71" s="95">
        <f t="shared" si="27"/>
        <v>406.71687879629133</v>
      </c>
      <c r="AL71" s="95">
        <f t="shared" si="27"/>
        <v>398.47708174890533</v>
      </c>
      <c r="AM71" s="95">
        <f t="shared" si="27"/>
        <v>388.63443060682255</v>
      </c>
      <c r="AN71" s="95">
        <f t="shared" si="27"/>
        <v>380.10038513101813</v>
      </c>
      <c r="AO71" s="95">
        <f t="shared" si="27"/>
        <v>372.43218408381551</v>
      </c>
      <c r="AP71" s="95">
        <f t="shared" si="27"/>
        <v>359.76415451476885</v>
      </c>
      <c r="AQ71" s="95">
        <f t="shared" si="27"/>
        <v>350.02929256527364</v>
      </c>
      <c r="AR71" s="95">
        <f t="shared" si="27"/>
        <v>339.29317225510954</v>
      </c>
      <c r="AS71" s="95">
        <f t="shared" si="27"/>
        <v>328.72261377411655</v>
      </c>
      <c r="AT71" s="95">
        <f t="shared" si="27"/>
        <v>320.26988240691713</v>
      </c>
      <c r="AU71" s="95">
        <f t="shared" si="27"/>
        <v>309.57744254249752</v>
      </c>
      <c r="AV71" s="95">
        <f t="shared" si="27"/>
        <v>304.61324607335666</v>
      </c>
      <c r="AW71" s="95">
        <f t="shared" si="27"/>
        <v>295.3987965951714</v>
      </c>
      <c r="AX71" s="95">
        <f t="shared" si="27"/>
        <v>289.03461430666107</v>
      </c>
      <c r="AY71" s="95">
        <f t="shared" si="27"/>
        <v>277.24767553450511</v>
      </c>
      <c r="AZ71" s="95">
        <f t="shared" si="27"/>
        <v>262.30546209164288</v>
      </c>
      <c r="BA71" s="95">
        <f t="shared" si="27"/>
        <v>248.50847613569422</v>
      </c>
      <c r="BB71" s="95">
        <f t="shared" si="27"/>
        <v>224.02857365751015</v>
      </c>
      <c r="BC71" s="95">
        <f t="shared" si="27"/>
        <v>207.85507535169927</v>
      </c>
      <c r="BD71" s="95">
        <f t="shared" si="27"/>
        <v>186.49312229315854</v>
      </c>
      <c r="BE71" s="95">
        <f t="shared" si="27"/>
        <v>172.25783747296663</v>
      </c>
      <c r="BF71" s="95">
        <f t="shared" si="27"/>
        <v>166.42789013310892</v>
      </c>
      <c r="BG71" s="95">
        <f t="shared" si="27"/>
        <v>107.05520274892069</v>
      </c>
      <c r="BH71" s="95">
        <f t="shared" si="27"/>
        <v>201.11856108754861</v>
      </c>
      <c r="BI71" s="95">
        <f t="shared" si="27"/>
        <v>142.94477617939248</v>
      </c>
      <c r="BJ71" s="95">
        <f t="shared" si="27"/>
        <v>141.48530529302064</v>
      </c>
      <c r="BK71" s="95">
        <f t="shared" si="27"/>
        <v>39.333590115840707</v>
      </c>
      <c r="BL71" s="95">
        <f t="shared" si="27"/>
        <v>216.98405087368366</v>
      </c>
      <c r="BM71" s="95">
        <f t="shared" si="27"/>
        <v>104.08370066076964</v>
      </c>
      <c r="BN71" s="95">
        <f t="shared" si="27"/>
        <v>0</v>
      </c>
      <c r="BO71" s="95">
        <f t="shared" si="27"/>
        <v>207.59356359695738</v>
      </c>
      <c r="BP71" s="95">
        <f t="shared" si="27"/>
        <v>103.64953273473415</v>
      </c>
      <c r="BQ71" s="95">
        <f t="shared" si="27"/>
        <v>0</v>
      </c>
      <c r="BR71" s="95">
        <f t="shared" si="27"/>
        <v>0</v>
      </c>
      <c r="BS71" s="95">
        <f t="shared" si="28"/>
        <v>0</v>
      </c>
      <c r="BT71" s="95">
        <f t="shared" si="28"/>
        <v>0</v>
      </c>
      <c r="BU71" s="95">
        <f t="shared" si="28"/>
        <v>0</v>
      </c>
      <c r="BV71" s="95">
        <f t="shared" si="28"/>
        <v>0</v>
      </c>
      <c r="BW71" s="95">
        <f t="shared" si="28"/>
        <v>0</v>
      </c>
      <c r="BX71" s="95">
        <f t="shared" si="28"/>
        <v>0</v>
      </c>
      <c r="BY71" s="95">
        <f t="shared" si="28"/>
        <v>0</v>
      </c>
      <c r="BZ71" s="95">
        <f t="shared" si="28"/>
        <v>0</v>
      </c>
      <c r="CA71" s="95">
        <f t="shared" si="28"/>
        <v>0</v>
      </c>
      <c r="CB71" s="95">
        <f t="shared" si="28"/>
        <v>0</v>
      </c>
      <c r="CC71" s="95">
        <f t="shared" si="28"/>
        <v>0</v>
      </c>
      <c r="CD71" s="95">
        <f t="shared" si="28"/>
        <v>0</v>
      </c>
      <c r="CE71" s="95">
        <f t="shared" si="28"/>
        <v>0</v>
      </c>
      <c r="CF71" s="95">
        <f t="shared" si="28"/>
        <v>0</v>
      </c>
      <c r="CG71" s="95">
        <f t="shared" si="28"/>
        <v>0</v>
      </c>
      <c r="CH71" s="95">
        <f t="shared" si="28"/>
        <v>0</v>
      </c>
      <c r="CI71" s="95">
        <f t="shared" si="28"/>
        <v>0</v>
      </c>
      <c r="CJ71" s="95">
        <f t="shared" si="28"/>
        <v>0</v>
      </c>
      <c r="CK71" s="95">
        <f t="shared" si="28"/>
        <v>0</v>
      </c>
      <c r="CL71" s="95">
        <f t="shared" si="28"/>
        <v>0</v>
      </c>
      <c r="CM71" s="95">
        <f t="shared" si="28"/>
        <v>0</v>
      </c>
      <c r="CN71" s="95">
        <f t="shared" si="28"/>
        <v>0</v>
      </c>
      <c r="CO71" s="95">
        <f t="shared" si="28"/>
        <v>0</v>
      </c>
      <c r="CP71" s="95">
        <f t="shared" si="28"/>
        <v>0</v>
      </c>
      <c r="CQ71" s="95">
        <f t="shared" si="28"/>
        <v>0</v>
      </c>
      <c r="CR71" s="95">
        <f t="shared" si="28"/>
        <v>0</v>
      </c>
      <c r="CS71" s="95">
        <f t="shared" si="28"/>
        <v>0</v>
      </c>
    </row>
    <row r="72" spans="2:97">
      <c r="B72" t="str">
        <f t="shared" si="25"/>
        <v>Shareholder Loan Principal</v>
      </c>
      <c r="E72" s="88">
        <f t="shared" si="26"/>
        <v>9048.6478400000051</v>
      </c>
      <c r="G72" s="95">
        <f t="shared" si="27"/>
        <v>0</v>
      </c>
      <c r="H72" s="95">
        <f t="shared" si="27"/>
        <v>0</v>
      </c>
      <c r="I72" s="95">
        <f t="shared" si="27"/>
        <v>0</v>
      </c>
      <c r="J72" s="95">
        <f t="shared" si="27"/>
        <v>0</v>
      </c>
      <c r="K72" s="95">
        <f t="shared" si="27"/>
        <v>0</v>
      </c>
      <c r="L72" s="95">
        <f t="shared" si="27"/>
        <v>0</v>
      </c>
      <c r="M72" s="95">
        <f t="shared" si="27"/>
        <v>0</v>
      </c>
      <c r="N72" s="95">
        <f t="shared" si="27"/>
        <v>0</v>
      </c>
      <c r="O72" s="95">
        <f t="shared" si="27"/>
        <v>0</v>
      </c>
      <c r="P72" s="95">
        <f t="shared" si="27"/>
        <v>0</v>
      </c>
      <c r="Q72" s="95">
        <f t="shared" si="27"/>
        <v>0</v>
      </c>
      <c r="R72" s="95">
        <f t="shared" si="27"/>
        <v>0</v>
      </c>
      <c r="S72" s="95">
        <f t="shared" si="27"/>
        <v>0</v>
      </c>
      <c r="T72" s="95">
        <f t="shared" si="27"/>
        <v>0</v>
      </c>
      <c r="U72" s="95">
        <f t="shared" si="27"/>
        <v>0</v>
      </c>
      <c r="V72" s="95">
        <f t="shared" si="27"/>
        <v>0</v>
      </c>
      <c r="W72" s="95">
        <f t="shared" si="27"/>
        <v>0</v>
      </c>
      <c r="X72" s="95">
        <f t="shared" si="27"/>
        <v>0</v>
      </c>
      <c r="Y72" s="95">
        <f>IF(Y$4&gt;=$C$9,Y40,0)</f>
        <v>0</v>
      </c>
      <c r="Z72" s="95">
        <f t="shared" si="27"/>
        <v>0</v>
      </c>
      <c r="AA72" s="95">
        <f t="shared" si="27"/>
        <v>0</v>
      </c>
      <c r="AB72" s="95">
        <f t="shared" si="27"/>
        <v>0</v>
      </c>
      <c r="AC72" s="95">
        <f t="shared" si="27"/>
        <v>0</v>
      </c>
      <c r="AD72" s="95">
        <f t="shared" si="27"/>
        <v>0</v>
      </c>
      <c r="AE72" s="95">
        <f t="shared" si="27"/>
        <v>0</v>
      </c>
      <c r="AF72" s="95">
        <f t="shared" si="27"/>
        <v>0</v>
      </c>
      <c r="AG72" s="95">
        <f t="shared" si="27"/>
        <v>0</v>
      </c>
      <c r="AH72" s="95">
        <f t="shared" si="27"/>
        <v>0</v>
      </c>
      <c r="AI72" s="95">
        <f t="shared" si="27"/>
        <v>222.03626845169032</v>
      </c>
      <c r="AJ72" s="95">
        <f t="shared" si="27"/>
        <v>149.28746816706638</v>
      </c>
      <c r="AK72" s="95">
        <f t="shared" si="27"/>
        <v>222.25290012869004</v>
      </c>
      <c r="AL72" s="95">
        <f t="shared" si="27"/>
        <v>163.53699869970126</v>
      </c>
      <c r="AM72" s="95">
        <f t="shared" si="27"/>
        <v>226.38825798724451</v>
      </c>
      <c r="AN72" s="95">
        <f t="shared" si="27"/>
        <v>162.70743996215424</v>
      </c>
      <c r="AO72" s="95">
        <f t="shared" si="27"/>
        <v>268.79611630636185</v>
      </c>
      <c r="AP72" s="95">
        <f t="shared" si="27"/>
        <v>165.75065623555105</v>
      </c>
      <c r="AQ72" s="95">
        <f t="shared" si="27"/>
        <v>268.61212278872551</v>
      </c>
      <c r="AR72" s="95">
        <f t="shared" si="27"/>
        <v>185.96689046661453</v>
      </c>
      <c r="AS72" s="95">
        <f t="shared" si="27"/>
        <v>217.67808073384265</v>
      </c>
      <c r="AT72" s="95">
        <f t="shared" si="27"/>
        <v>190.78506513597966</v>
      </c>
      <c r="AU72" s="95">
        <f t="shared" si="27"/>
        <v>141.42469313338279</v>
      </c>
      <c r="AV72" s="95">
        <f t="shared" si="27"/>
        <v>195.51645503648535</v>
      </c>
      <c r="AW72" s="95">
        <f t="shared" si="27"/>
        <v>135.03816621940933</v>
      </c>
      <c r="AX72" s="95">
        <f t="shared" si="27"/>
        <v>217.77781431759882</v>
      </c>
      <c r="AY72" s="95">
        <f t="shared" si="27"/>
        <v>349.37371216081112</v>
      </c>
      <c r="AZ72" s="95">
        <f t="shared" si="27"/>
        <v>263.7784845054249</v>
      </c>
      <c r="BA72" s="95">
        <f t="shared" si="27"/>
        <v>548.39825531892404</v>
      </c>
      <c r="BB72" s="95">
        <f t="shared" si="27"/>
        <v>318.94399895733045</v>
      </c>
      <c r="BC72" s="95">
        <f t="shared" si="27"/>
        <v>477.50058585771035</v>
      </c>
      <c r="BD72" s="95">
        <f t="shared" si="27"/>
        <v>302.05086381641979</v>
      </c>
      <c r="BE72" s="95">
        <f t="shared" si="27"/>
        <v>123.7025217444521</v>
      </c>
      <c r="BF72" s="95">
        <f t="shared" si="27"/>
        <v>252.89972773577995</v>
      </c>
      <c r="BG72" s="95">
        <f t="shared" si="27"/>
        <v>0</v>
      </c>
      <c r="BH72" s="95">
        <f t="shared" si="27"/>
        <v>228.71064488889081</v>
      </c>
      <c r="BI72" s="95">
        <f t="shared" si="27"/>
        <v>47.632940166413562</v>
      </c>
      <c r="BJ72" s="95">
        <f t="shared" si="27"/>
        <v>275.31729629517355</v>
      </c>
      <c r="BK72" s="95">
        <f t="shared" si="27"/>
        <v>0</v>
      </c>
      <c r="BL72" s="95">
        <f t="shared" si="27"/>
        <v>518.28726659121276</v>
      </c>
      <c r="BM72" s="95">
        <f t="shared" si="27"/>
        <v>5.3982265882723368E-2</v>
      </c>
      <c r="BN72" s="95">
        <f t="shared" si="27"/>
        <v>0</v>
      </c>
      <c r="BO72" s="95">
        <f t="shared" si="27"/>
        <v>9.1583937952116798</v>
      </c>
      <c r="BP72" s="95">
        <f t="shared" si="27"/>
        <v>2199.2837721298665</v>
      </c>
      <c r="BQ72" s="95">
        <f t="shared" si="27"/>
        <v>0</v>
      </c>
      <c r="BR72" s="95">
        <f t="shared" si="27"/>
        <v>0</v>
      </c>
      <c r="BS72" s="95">
        <f t="shared" si="28"/>
        <v>0</v>
      </c>
      <c r="BT72" s="95">
        <f t="shared" si="28"/>
        <v>0</v>
      </c>
      <c r="BU72" s="95">
        <f t="shared" si="28"/>
        <v>0</v>
      </c>
      <c r="BV72" s="95">
        <f t="shared" si="28"/>
        <v>0</v>
      </c>
      <c r="BW72" s="95">
        <f t="shared" si="28"/>
        <v>0</v>
      </c>
      <c r="BX72" s="95">
        <f t="shared" si="28"/>
        <v>0</v>
      </c>
      <c r="BY72" s="95">
        <f t="shared" si="28"/>
        <v>0</v>
      </c>
      <c r="BZ72" s="95">
        <f t="shared" si="28"/>
        <v>0</v>
      </c>
      <c r="CA72" s="95">
        <f t="shared" si="28"/>
        <v>0</v>
      </c>
      <c r="CB72" s="95">
        <f t="shared" si="28"/>
        <v>0</v>
      </c>
      <c r="CC72" s="95">
        <f t="shared" si="28"/>
        <v>0</v>
      </c>
      <c r="CD72" s="95">
        <f t="shared" si="28"/>
        <v>0</v>
      </c>
      <c r="CE72" s="95">
        <f t="shared" si="28"/>
        <v>0</v>
      </c>
      <c r="CF72" s="95">
        <f t="shared" si="28"/>
        <v>0</v>
      </c>
      <c r="CG72" s="95">
        <f t="shared" si="28"/>
        <v>0</v>
      </c>
      <c r="CH72" s="95">
        <f t="shared" si="28"/>
        <v>0</v>
      </c>
      <c r="CI72" s="95">
        <f t="shared" si="28"/>
        <v>0</v>
      </c>
      <c r="CJ72" s="95">
        <f t="shared" si="28"/>
        <v>0</v>
      </c>
      <c r="CK72" s="95">
        <f t="shared" si="28"/>
        <v>0</v>
      </c>
      <c r="CL72" s="95">
        <f t="shared" si="28"/>
        <v>0</v>
      </c>
      <c r="CM72" s="95">
        <f t="shared" si="28"/>
        <v>0</v>
      </c>
      <c r="CN72" s="95">
        <f t="shared" si="28"/>
        <v>0</v>
      </c>
      <c r="CO72" s="95">
        <f t="shared" si="28"/>
        <v>0</v>
      </c>
      <c r="CP72" s="95">
        <f t="shared" si="28"/>
        <v>0</v>
      </c>
      <c r="CQ72" s="95">
        <f t="shared" si="28"/>
        <v>0</v>
      </c>
      <c r="CR72" s="95">
        <f t="shared" si="28"/>
        <v>0</v>
      </c>
      <c r="CS72" s="95">
        <f t="shared" si="28"/>
        <v>0</v>
      </c>
    </row>
    <row r="73" spans="2:97">
      <c r="B73" t="str">
        <f t="shared" si="25"/>
        <v>Equity repayment</v>
      </c>
      <c r="E73" s="88">
        <f t="shared" si="26"/>
        <v>0</v>
      </c>
      <c r="G73" s="95">
        <f t="shared" si="27"/>
        <v>0</v>
      </c>
      <c r="H73" s="95">
        <f t="shared" si="27"/>
        <v>0</v>
      </c>
      <c r="I73" s="95">
        <f t="shared" si="27"/>
        <v>0</v>
      </c>
      <c r="J73" s="95">
        <f t="shared" si="27"/>
        <v>0</v>
      </c>
      <c r="K73" s="95">
        <f t="shared" si="27"/>
        <v>0</v>
      </c>
      <c r="L73" s="95">
        <f t="shared" si="27"/>
        <v>0</v>
      </c>
      <c r="M73" s="95">
        <f t="shared" si="27"/>
        <v>0</v>
      </c>
      <c r="N73" s="95">
        <f t="shared" si="27"/>
        <v>0</v>
      </c>
      <c r="O73" s="95">
        <f t="shared" si="27"/>
        <v>0</v>
      </c>
      <c r="P73" s="95">
        <f t="shared" si="27"/>
        <v>0</v>
      </c>
      <c r="Q73" s="95">
        <f t="shared" si="27"/>
        <v>0</v>
      </c>
      <c r="R73" s="95">
        <f t="shared" si="27"/>
        <v>0</v>
      </c>
      <c r="S73" s="95">
        <f t="shared" si="27"/>
        <v>0</v>
      </c>
      <c r="T73" s="95">
        <f t="shared" si="27"/>
        <v>0</v>
      </c>
      <c r="U73" s="95">
        <f t="shared" si="27"/>
        <v>0</v>
      </c>
      <c r="V73" s="95">
        <f t="shared" si="27"/>
        <v>0</v>
      </c>
      <c r="W73" s="95">
        <f t="shared" si="27"/>
        <v>0</v>
      </c>
      <c r="X73" s="95">
        <f t="shared" si="27"/>
        <v>0</v>
      </c>
      <c r="Y73" s="95">
        <f t="shared" si="27"/>
        <v>0</v>
      </c>
      <c r="Z73" s="95">
        <f t="shared" si="27"/>
        <v>0</v>
      </c>
      <c r="AA73" s="95">
        <f t="shared" si="27"/>
        <v>0</v>
      </c>
      <c r="AB73" s="95">
        <f t="shared" si="27"/>
        <v>0</v>
      </c>
      <c r="AC73" s="95">
        <f t="shared" si="27"/>
        <v>0</v>
      </c>
      <c r="AD73" s="95">
        <f t="shared" si="27"/>
        <v>0</v>
      </c>
      <c r="AE73" s="95">
        <f t="shared" si="27"/>
        <v>0</v>
      </c>
      <c r="AF73" s="95">
        <f t="shared" si="27"/>
        <v>0</v>
      </c>
      <c r="AG73" s="95">
        <f t="shared" si="27"/>
        <v>0</v>
      </c>
      <c r="AH73" s="95">
        <f t="shared" si="27"/>
        <v>0</v>
      </c>
      <c r="AI73" s="95">
        <f t="shared" si="27"/>
        <v>0</v>
      </c>
      <c r="AJ73" s="95">
        <f t="shared" si="27"/>
        <v>0</v>
      </c>
      <c r="AK73" s="95">
        <f t="shared" si="27"/>
        <v>0</v>
      </c>
      <c r="AL73" s="95">
        <f t="shared" si="27"/>
        <v>0</v>
      </c>
      <c r="AM73" s="95">
        <f t="shared" si="27"/>
        <v>0</v>
      </c>
      <c r="AN73" s="95">
        <f t="shared" si="27"/>
        <v>0</v>
      </c>
      <c r="AO73" s="95">
        <f t="shared" si="27"/>
        <v>0</v>
      </c>
      <c r="AP73" s="95">
        <f t="shared" si="27"/>
        <v>0</v>
      </c>
      <c r="AQ73" s="95">
        <f t="shared" si="27"/>
        <v>0</v>
      </c>
      <c r="AR73" s="95">
        <f t="shared" si="27"/>
        <v>0</v>
      </c>
      <c r="AS73" s="95">
        <f t="shared" si="27"/>
        <v>0</v>
      </c>
      <c r="AT73" s="95">
        <f t="shared" si="27"/>
        <v>0</v>
      </c>
      <c r="AU73" s="95">
        <f t="shared" si="27"/>
        <v>0</v>
      </c>
      <c r="AV73" s="95">
        <f t="shared" si="27"/>
        <v>0</v>
      </c>
      <c r="AW73" s="95">
        <f t="shared" si="27"/>
        <v>0</v>
      </c>
      <c r="AX73" s="95">
        <f t="shared" si="27"/>
        <v>0</v>
      </c>
      <c r="AY73" s="95">
        <f t="shared" si="27"/>
        <v>0</v>
      </c>
      <c r="AZ73" s="95">
        <f t="shared" si="27"/>
        <v>0</v>
      </c>
      <c r="BA73" s="95">
        <f t="shared" si="27"/>
        <v>0</v>
      </c>
      <c r="BB73" s="95">
        <f t="shared" si="27"/>
        <v>0</v>
      </c>
      <c r="BC73" s="95">
        <f t="shared" si="27"/>
        <v>0</v>
      </c>
      <c r="BD73" s="95">
        <f t="shared" si="27"/>
        <v>0</v>
      </c>
      <c r="BE73" s="95">
        <f t="shared" si="27"/>
        <v>0</v>
      </c>
      <c r="BF73" s="95">
        <f t="shared" si="27"/>
        <v>0</v>
      </c>
      <c r="BG73" s="95">
        <f t="shared" si="27"/>
        <v>0</v>
      </c>
      <c r="BH73" s="95">
        <f t="shared" si="27"/>
        <v>0</v>
      </c>
      <c r="BI73" s="95">
        <f t="shared" si="27"/>
        <v>0</v>
      </c>
      <c r="BJ73" s="95">
        <f t="shared" si="27"/>
        <v>0</v>
      </c>
      <c r="BK73" s="95">
        <f t="shared" si="27"/>
        <v>0</v>
      </c>
      <c r="BL73" s="95">
        <f t="shared" si="27"/>
        <v>0</v>
      </c>
      <c r="BM73" s="95">
        <f t="shared" si="27"/>
        <v>0</v>
      </c>
      <c r="BN73" s="95">
        <f t="shared" si="27"/>
        <v>0</v>
      </c>
      <c r="BO73" s="95">
        <f t="shared" si="27"/>
        <v>0</v>
      </c>
      <c r="BP73" s="95">
        <f t="shared" si="27"/>
        <v>0</v>
      </c>
      <c r="BQ73" s="95">
        <f t="shared" si="27"/>
        <v>0</v>
      </c>
      <c r="BR73" s="95">
        <f t="shared" si="27"/>
        <v>0</v>
      </c>
      <c r="BS73" s="95">
        <f t="shared" si="28"/>
        <v>0</v>
      </c>
      <c r="BT73" s="95">
        <f t="shared" si="28"/>
        <v>0</v>
      </c>
      <c r="BU73" s="95">
        <f t="shared" si="28"/>
        <v>0</v>
      </c>
      <c r="BV73" s="95">
        <f t="shared" si="28"/>
        <v>0</v>
      </c>
      <c r="BW73" s="95">
        <f t="shared" si="28"/>
        <v>0</v>
      </c>
      <c r="BX73" s="95">
        <f t="shared" si="28"/>
        <v>0</v>
      </c>
      <c r="BY73" s="95">
        <f t="shared" si="28"/>
        <v>0</v>
      </c>
      <c r="BZ73" s="95">
        <f t="shared" si="28"/>
        <v>0</v>
      </c>
      <c r="CA73" s="95">
        <f t="shared" si="28"/>
        <v>0</v>
      </c>
      <c r="CB73" s="95">
        <f t="shared" si="28"/>
        <v>0</v>
      </c>
      <c r="CC73" s="95">
        <f t="shared" si="28"/>
        <v>0</v>
      </c>
      <c r="CD73" s="95">
        <f t="shared" si="28"/>
        <v>0</v>
      </c>
      <c r="CE73" s="95">
        <f t="shared" si="28"/>
        <v>0</v>
      </c>
      <c r="CF73" s="95">
        <f t="shared" si="28"/>
        <v>0</v>
      </c>
      <c r="CG73" s="95">
        <f t="shared" si="28"/>
        <v>0</v>
      </c>
      <c r="CH73" s="95">
        <f t="shared" si="28"/>
        <v>0</v>
      </c>
      <c r="CI73" s="95">
        <f t="shared" si="28"/>
        <v>0</v>
      </c>
      <c r="CJ73" s="95">
        <f t="shared" si="28"/>
        <v>0</v>
      </c>
      <c r="CK73" s="95">
        <f t="shared" si="28"/>
        <v>0</v>
      </c>
      <c r="CL73" s="95">
        <f t="shared" si="28"/>
        <v>0</v>
      </c>
      <c r="CM73" s="95">
        <f t="shared" si="28"/>
        <v>0</v>
      </c>
      <c r="CN73" s="95">
        <f t="shared" si="28"/>
        <v>0</v>
      </c>
      <c r="CO73" s="95">
        <f t="shared" si="28"/>
        <v>0</v>
      </c>
      <c r="CP73" s="95">
        <f t="shared" si="28"/>
        <v>0</v>
      </c>
      <c r="CQ73" s="95">
        <f t="shared" si="28"/>
        <v>0</v>
      </c>
      <c r="CR73" s="95">
        <f t="shared" si="28"/>
        <v>0</v>
      </c>
      <c r="CS73" s="95">
        <f t="shared" si="28"/>
        <v>0</v>
      </c>
    </row>
    <row r="74" spans="2:97">
      <c r="B74" t="str">
        <f t="shared" si="25"/>
        <v>Fees paid to Equitix Limited</v>
      </c>
      <c r="E74" s="88">
        <f t="shared" si="26"/>
        <v>0</v>
      </c>
      <c r="G74" s="95">
        <f t="shared" ref="G74:BR77" si="29">IF(G$4&gt;=$C$9,G42,0)</f>
        <v>0</v>
      </c>
      <c r="H74" s="95">
        <f t="shared" si="29"/>
        <v>0</v>
      </c>
      <c r="I74" s="95">
        <f t="shared" si="29"/>
        <v>0</v>
      </c>
      <c r="J74" s="95">
        <f t="shared" si="29"/>
        <v>0</v>
      </c>
      <c r="K74" s="95">
        <f t="shared" si="29"/>
        <v>0</v>
      </c>
      <c r="L74" s="95">
        <f t="shared" si="29"/>
        <v>0</v>
      </c>
      <c r="M74" s="95">
        <f t="shared" si="29"/>
        <v>0</v>
      </c>
      <c r="N74" s="95">
        <f t="shared" si="29"/>
        <v>0</v>
      </c>
      <c r="O74" s="95">
        <f t="shared" si="29"/>
        <v>0</v>
      </c>
      <c r="P74" s="95">
        <f t="shared" si="29"/>
        <v>0</v>
      </c>
      <c r="Q74" s="95">
        <f t="shared" si="29"/>
        <v>0</v>
      </c>
      <c r="R74" s="95">
        <f t="shared" si="29"/>
        <v>0</v>
      </c>
      <c r="S74" s="95">
        <f t="shared" si="29"/>
        <v>0</v>
      </c>
      <c r="T74" s="95">
        <f t="shared" si="29"/>
        <v>0</v>
      </c>
      <c r="U74" s="95">
        <f t="shared" si="29"/>
        <v>0</v>
      </c>
      <c r="V74" s="95">
        <f t="shared" si="29"/>
        <v>0</v>
      </c>
      <c r="W74" s="95">
        <f t="shared" si="29"/>
        <v>0</v>
      </c>
      <c r="X74" s="95">
        <f t="shared" si="29"/>
        <v>0</v>
      </c>
      <c r="Y74" s="95">
        <f t="shared" si="29"/>
        <v>0</v>
      </c>
      <c r="Z74" s="95">
        <f t="shared" si="29"/>
        <v>0</v>
      </c>
      <c r="AA74" s="95">
        <f t="shared" si="29"/>
        <v>0</v>
      </c>
      <c r="AB74" s="95">
        <f t="shared" si="29"/>
        <v>0</v>
      </c>
      <c r="AC74" s="95">
        <f t="shared" si="29"/>
        <v>0</v>
      </c>
      <c r="AD74" s="95">
        <f t="shared" si="29"/>
        <v>0</v>
      </c>
      <c r="AE74" s="95">
        <f t="shared" si="29"/>
        <v>0</v>
      </c>
      <c r="AF74" s="95">
        <f t="shared" si="29"/>
        <v>0</v>
      </c>
      <c r="AG74" s="95">
        <f t="shared" si="29"/>
        <v>0</v>
      </c>
      <c r="AH74" s="95">
        <f t="shared" si="29"/>
        <v>0</v>
      </c>
      <c r="AI74" s="95">
        <f t="shared" si="29"/>
        <v>0</v>
      </c>
      <c r="AJ74" s="95">
        <f t="shared" si="29"/>
        <v>0</v>
      </c>
      <c r="AK74" s="95">
        <f t="shared" si="29"/>
        <v>0</v>
      </c>
      <c r="AL74" s="95">
        <f t="shared" si="29"/>
        <v>0</v>
      </c>
      <c r="AM74" s="95">
        <f t="shared" si="29"/>
        <v>0</v>
      </c>
      <c r="AN74" s="95">
        <f t="shared" si="29"/>
        <v>0</v>
      </c>
      <c r="AO74" s="95">
        <f t="shared" si="29"/>
        <v>0</v>
      </c>
      <c r="AP74" s="95">
        <f t="shared" si="29"/>
        <v>0</v>
      </c>
      <c r="AQ74" s="95">
        <f t="shared" si="29"/>
        <v>0</v>
      </c>
      <c r="AR74" s="95">
        <f t="shared" si="29"/>
        <v>0</v>
      </c>
      <c r="AS74" s="95">
        <f t="shared" si="29"/>
        <v>0</v>
      </c>
      <c r="AT74" s="95">
        <f t="shared" si="29"/>
        <v>0</v>
      </c>
      <c r="AU74" s="95">
        <f t="shared" si="29"/>
        <v>0</v>
      </c>
      <c r="AV74" s="95">
        <f t="shared" si="29"/>
        <v>0</v>
      </c>
      <c r="AW74" s="95">
        <f t="shared" si="29"/>
        <v>0</v>
      </c>
      <c r="AX74" s="95">
        <f t="shared" si="29"/>
        <v>0</v>
      </c>
      <c r="AY74" s="95">
        <f t="shared" si="29"/>
        <v>0</v>
      </c>
      <c r="AZ74" s="95">
        <f t="shared" si="29"/>
        <v>0</v>
      </c>
      <c r="BA74" s="95">
        <f t="shared" si="29"/>
        <v>0</v>
      </c>
      <c r="BB74" s="95">
        <f t="shared" si="29"/>
        <v>0</v>
      </c>
      <c r="BC74" s="95">
        <f t="shared" si="29"/>
        <v>0</v>
      </c>
      <c r="BD74" s="95">
        <f t="shared" si="29"/>
        <v>0</v>
      </c>
      <c r="BE74" s="95">
        <f t="shared" si="29"/>
        <v>0</v>
      </c>
      <c r="BF74" s="95">
        <f t="shared" si="29"/>
        <v>0</v>
      </c>
      <c r="BG74" s="95">
        <f t="shared" si="29"/>
        <v>0</v>
      </c>
      <c r="BH74" s="95">
        <f t="shared" si="29"/>
        <v>0</v>
      </c>
      <c r="BI74" s="95">
        <f t="shared" si="29"/>
        <v>0</v>
      </c>
      <c r="BJ74" s="95">
        <f t="shared" si="29"/>
        <v>0</v>
      </c>
      <c r="BK74" s="95">
        <f t="shared" si="29"/>
        <v>0</v>
      </c>
      <c r="BL74" s="95">
        <f t="shared" si="29"/>
        <v>0</v>
      </c>
      <c r="BM74" s="95">
        <f t="shared" si="29"/>
        <v>0</v>
      </c>
      <c r="BN74" s="95">
        <f t="shared" si="29"/>
        <v>0</v>
      </c>
      <c r="BO74" s="95">
        <f t="shared" si="29"/>
        <v>0</v>
      </c>
      <c r="BP74" s="95">
        <f t="shared" si="29"/>
        <v>0</v>
      </c>
      <c r="BQ74" s="95">
        <f t="shared" si="29"/>
        <v>0</v>
      </c>
      <c r="BR74" s="95">
        <f t="shared" si="29"/>
        <v>0</v>
      </c>
      <c r="BS74" s="95">
        <f t="shared" si="28"/>
        <v>0</v>
      </c>
      <c r="BT74" s="95">
        <f t="shared" si="28"/>
        <v>0</v>
      </c>
      <c r="BU74" s="95">
        <f t="shared" si="28"/>
        <v>0</v>
      </c>
      <c r="BV74" s="95">
        <f t="shared" si="28"/>
        <v>0</v>
      </c>
      <c r="BW74" s="95">
        <f t="shared" si="28"/>
        <v>0</v>
      </c>
      <c r="BX74" s="95">
        <f t="shared" si="28"/>
        <v>0</v>
      </c>
      <c r="BY74" s="95">
        <f t="shared" si="28"/>
        <v>0</v>
      </c>
      <c r="BZ74" s="95">
        <f t="shared" si="28"/>
        <v>0</v>
      </c>
      <c r="CA74" s="95">
        <f t="shared" si="28"/>
        <v>0</v>
      </c>
      <c r="CB74" s="95">
        <f t="shared" si="28"/>
        <v>0</v>
      </c>
      <c r="CC74" s="95">
        <f t="shared" si="28"/>
        <v>0</v>
      </c>
      <c r="CD74" s="95">
        <f t="shared" si="28"/>
        <v>0</v>
      </c>
      <c r="CE74" s="95">
        <f t="shared" si="28"/>
        <v>0</v>
      </c>
      <c r="CF74" s="95">
        <f t="shared" si="28"/>
        <v>0</v>
      </c>
      <c r="CG74" s="95">
        <f t="shared" si="28"/>
        <v>0</v>
      </c>
      <c r="CH74" s="95">
        <f t="shared" si="28"/>
        <v>0</v>
      </c>
      <c r="CI74" s="95">
        <f t="shared" si="28"/>
        <v>0</v>
      </c>
      <c r="CJ74" s="95">
        <f t="shared" si="28"/>
        <v>0</v>
      </c>
      <c r="CK74" s="95">
        <f t="shared" si="28"/>
        <v>0</v>
      </c>
      <c r="CL74" s="95">
        <f t="shared" si="28"/>
        <v>0</v>
      </c>
      <c r="CM74" s="95">
        <f t="shared" si="28"/>
        <v>0</v>
      </c>
      <c r="CN74" s="95">
        <f t="shared" si="28"/>
        <v>0</v>
      </c>
      <c r="CO74" s="95">
        <f t="shared" si="28"/>
        <v>0</v>
      </c>
      <c r="CP74" s="95">
        <f t="shared" si="28"/>
        <v>0</v>
      </c>
      <c r="CQ74" s="95">
        <f t="shared" si="28"/>
        <v>0</v>
      </c>
      <c r="CR74" s="95">
        <f t="shared" si="28"/>
        <v>0</v>
      </c>
      <c r="CS74" s="95">
        <f t="shared" si="28"/>
        <v>0</v>
      </c>
    </row>
    <row r="75" spans="2:97">
      <c r="B75" t="str">
        <f t="shared" si="25"/>
        <v>Fees paid to IUK Investments Ltd</v>
      </c>
      <c r="E75" s="88">
        <f t="shared" si="26"/>
        <v>0</v>
      </c>
      <c r="G75" s="95">
        <f t="shared" si="29"/>
        <v>0</v>
      </c>
      <c r="H75" s="95">
        <f t="shared" si="29"/>
        <v>0</v>
      </c>
      <c r="I75" s="95">
        <f t="shared" si="29"/>
        <v>0</v>
      </c>
      <c r="J75" s="95">
        <f t="shared" si="29"/>
        <v>0</v>
      </c>
      <c r="K75" s="95">
        <f t="shared" si="29"/>
        <v>0</v>
      </c>
      <c r="L75" s="95">
        <f t="shared" si="29"/>
        <v>0</v>
      </c>
      <c r="M75" s="95">
        <f t="shared" si="29"/>
        <v>0</v>
      </c>
      <c r="N75" s="95">
        <f t="shared" si="29"/>
        <v>0</v>
      </c>
      <c r="O75" s="95">
        <f t="shared" si="29"/>
        <v>0</v>
      </c>
      <c r="P75" s="95">
        <f t="shared" si="29"/>
        <v>0</v>
      </c>
      <c r="Q75" s="95">
        <f t="shared" si="29"/>
        <v>0</v>
      </c>
      <c r="R75" s="95">
        <f t="shared" si="29"/>
        <v>0</v>
      </c>
      <c r="S75" s="95">
        <f t="shared" si="29"/>
        <v>0</v>
      </c>
      <c r="T75" s="95">
        <f t="shared" si="29"/>
        <v>0</v>
      </c>
      <c r="U75" s="95">
        <f t="shared" si="29"/>
        <v>0</v>
      </c>
      <c r="V75" s="95">
        <f t="shared" si="29"/>
        <v>0</v>
      </c>
      <c r="W75" s="95">
        <f t="shared" si="29"/>
        <v>0</v>
      </c>
      <c r="X75" s="95">
        <f t="shared" si="29"/>
        <v>0</v>
      </c>
      <c r="Y75" s="95">
        <f t="shared" si="29"/>
        <v>0</v>
      </c>
      <c r="Z75" s="95">
        <f t="shared" si="29"/>
        <v>0</v>
      </c>
      <c r="AA75" s="95">
        <f t="shared" si="29"/>
        <v>0</v>
      </c>
      <c r="AB75" s="95">
        <f t="shared" si="29"/>
        <v>0</v>
      </c>
      <c r="AC75" s="95">
        <f t="shared" si="29"/>
        <v>0</v>
      </c>
      <c r="AD75" s="95">
        <f t="shared" si="29"/>
        <v>0</v>
      </c>
      <c r="AE75" s="95">
        <f t="shared" si="29"/>
        <v>0</v>
      </c>
      <c r="AF75" s="95">
        <f t="shared" si="29"/>
        <v>0</v>
      </c>
      <c r="AG75" s="95">
        <f t="shared" si="29"/>
        <v>0</v>
      </c>
      <c r="AH75" s="95">
        <f t="shared" si="29"/>
        <v>0</v>
      </c>
      <c r="AI75" s="95">
        <f t="shared" si="29"/>
        <v>0</v>
      </c>
      <c r="AJ75" s="95">
        <f t="shared" si="29"/>
        <v>0</v>
      </c>
      <c r="AK75" s="95">
        <f t="shared" si="29"/>
        <v>0</v>
      </c>
      <c r="AL75" s="95">
        <f t="shared" si="29"/>
        <v>0</v>
      </c>
      <c r="AM75" s="95">
        <f t="shared" si="29"/>
        <v>0</v>
      </c>
      <c r="AN75" s="95">
        <f t="shared" si="29"/>
        <v>0</v>
      </c>
      <c r="AO75" s="95">
        <f t="shared" si="29"/>
        <v>0</v>
      </c>
      <c r="AP75" s="95">
        <f t="shared" si="29"/>
        <v>0</v>
      </c>
      <c r="AQ75" s="95">
        <f t="shared" si="29"/>
        <v>0</v>
      </c>
      <c r="AR75" s="95">
        <f t="shared" si="29"/>
        <v>0</v>
      </c>
      <c r="AS75" s="95">
        <f t="shared" si="29"/>
        <v>0</v>
      </c>
      <c r="AT75" s="95">
        <f t="shared" si="29"/>
        <v>0</v>
      </c>
      <c r="AU75" s="95">
        <f t="shared" si="29"/>
        <v>0</v>
      </c>
      <c r="AV75" s="95">
        <f t="shared" si="29"/>
        <v>0</v>
      </c>
      <c r="AW75" s="95">
        <f t="shared" si="29"/>
        <v>0</v>
      </c>
      <c r="AX75" s="95">
        <f t="shared" si="29"/>
        <v>0</v>
      </c>
      <c r="AY75" s="95">
        <f t="shared" si="29"/>
        <v>0</v>
      </c>
      <c r="AZ75" s="95">
        <f t="shared" si="29"/>
        <v>0</v>
      </c>
      <c r="BA75" s="95">
        <f t="shared" si="29"/>
        <v>0</v>
      </c>
      <c r="BB75" s="95">
        <f t="shared" si="29"/>
        <v>0</v>
      </c>
      <c r="BC75" s="95">
        <f t="shared" si="29"/>
        <v>0</v>
      </c>
      <c r="BD75" s="95">
        <f t="shared" si="29"/>
        <v>0</v>
      </c>
      <c r="BE75" s="95">
        <f t="shared" si="29"/>
        <v>0</v>
      </c>
      <c r="BF75" s="95">
        <f t="shared" si="29"/>
        <v>0</v>
      </c>
      <c r="BG75" s="95">
        <f t="shared" si="29"/>
        <v>0</v>
      </c>
      <c r="BH75" s="95">
        <f t="shared" si="29"/>
        <v>0</v>
      </c>
      <c r="BI75" s="95">
        <f t="shared" si="29"/>
        <v>0</v>
      </c>
      <c r="BJ75" s="95">
        <f t="shared" si="29"/>
        <v>0</v>
      </c>
      <c r="BK75" s="95">
        <f t="shared" si="29"/>
        <v>0</v>
      </c>
      <c r="BL75" s="95">
        <f t="shared" si="29"/>
        <v>0</v>
      </c>
      <c r="BM75" s="95">
        <f t="shared" si="29"/>
        <v>0</v>
      </c>
      <c r="BN75" s="95">
        <f t="shared" si="29"/>
        <v>0</v>
      </c>
      <c r="BO75" s="95">
        <f t="shared" si="29"/>
        <v>0</v>
      </c>
      <c r="BP75" s="95">
        <f t="shared" si="29"/>
        <v>0</v>
      </c>
      <c r="BQ75" s="95">
        <f t="shared" si="29"/>
        <v>0</v>
      </c>
      <c r="BR75" s="95">
        <f t="shared" si="29"/>
        <v>0</v>
      </c>
      <c r="BS75" s="95">
        <f t="shared" si="28"/>
        <v>0</v>
      </c>
      <c r="BT75" s="95">
        <f t="shared" si="28"/>
        <v>0</v>
      </c>
      <c r="BU75" s="95">
        <f t="shared" si="28"/>
        <v>0</v>
      </c>
      <c r="BV75" s="95">
        <f t="shared" si="28"/>
        <v>0</v>
      </c>
      <c r="BW75" s="95">
        <f t="shared" si="28"/>
        <v>0</v>
      </c>
      <c r="BX75" s="95">
        <f t="shared" si="28"/>
        <v>0</v>
      </c>
      <c r="BY75" s="95">
        <f t="shared" si="28"/>
        <v>0</v>
      </c>
      <c r="BZ75" s="95">
        <f t="shared" si="28"/>
        <v>0</v>
      </c>
      <c r="CA75" s="95">
        <f t="shared" si="28"/>
        <v>0</v>
      </c>
      <c r="CB75" s="95">
        <f t="shared" si="28"/>
        <v>0</v>
      </c>
      <c r="CC75" s="95">
        <f t="shared" si="28"/>
        <v>0</v>
      </c>
      <c r="CD75" s="95">
        <f t="shared" si="28"/>
        <v>0</v>
      </c>
      <c r="CE75" s="95">
        <f t="shared" si="28"/>
        <v>0</v>
      </c>
      <c r="CF75" s="95">
        <f t="shared" si="28"/>
        <v>0</v>
      </c>
      <c r="CG75" s="95">
        <f t="shared" si="28"/>
        <v>0</v>
      </c>
      <c r="CH75" s="95">
        <f t="shared" si="28"/>
        <v>0</v>
      </c>
      <c r="CI75" s="95">
        <f t="shared" si="28"/>
        <v>0</v>
      </c>
      <c r="CJ75" s="95">
        <f t="shared" si="28"/>
        <v>0</v>
      </c>
      <c r="CK75" s="95">
        <f t="shared" si="28"/>
        <v>0</v>
      </c>
      <c r="CL75" s="95">
        <f t="shared" si="28"/>
        <v>0</v>
      </c>
      <c r="CM75" s="95">
        <f t="shared" si="28"/>
        <v>0</v>
      </c>
      <c r="CN75" s="95">
        <f t="shared" si="28"/>
        <v>0</v>
      </c>
      <c r="CO75" s="95">
        <f t="shared" si="28"/>
        <v>0</v>
      </c>
      <c r="CP75" s="95">
        <f t="shared" si="28"/>
        <v>0</v>
      </c>
      <c r="CQ75" s="95">
        <f t="shared" si="28"/>
        <v>0</v>
      </c>
      <c r="CR75" s="95">
        <f t="shared" si="28"/>
        <v>0</v>
      </c>
      <c r="CS75" s="95">
        <f t="shared" si="28"/>
        <v>0</v>
      </c>
    </row>
    <row r="76" spans="2:97">
      <c r="B76" t="str">
        <f t="shared" si="25"/>
        <v>Fees paid to Enter Name</v>
      </c>
      <c r="E76" s="88">
        <f t="shared" si="26"/>
        <v>0</v>
      </c>
      <c r="G76" s="95">
        <f t="shared" si="29"/>
        <v>0</v>
      </c>
      <c r="H76" s="95">
        <f t="shared" si="29"/>
        <v>0</v>
      </c>
      <c r="I76" s="95">
        <f t="shared" si="29"/>
        <v>0</v>
      </c>
      <c r="J76" s="95">
        <f t="shared" si="29"/>
        <v>0</v>
      </c>
      <c r="K76" s="95">
        <f t="shared" si="29"/>
        <v>0</v>
      </c>
      <c r="L76" s="95">
        <f t="shared" si="29"/>
        <v>0</v>
      </c>
      <c r="M76" s="95">
        <f t="shared" si="29"/>
        <v>0</v>
      </c>
      <c r="N76" s="95">
        <f t="shared" si="29"/>
        <v>0</v>
      </c>
      <c r="O76" s="95">
        <f t="shared" si="29"/>
        <v>0</v>
      </c>
      <c r="P76" s="95">
        <f t="shared" si="29"/>
        <v>0</v>
      </c>
      <c r="Q76" s="95">
        <f t="shared" si="29"/>
        <v>0</v>
      </c>
      <c r="R76" s="95">
        <f t="shared" si="29"/>
        <v>0</v>
      </c>
      <c r="S76" s="95">
        <f t="shared" si="29"/>
        <v>0</v>
      </c>
      <c r="T76" s="95">
        <f t="shared" si="29"/>
        <v>0</v>
      </c>
      <c r="U76" s="95">
        <f t="shared" si="29"/>
        <v>0</v>
      </c>
      <c r="V76" s="95">
        <f t="shared" si="29"/>
        <v>0</v>
      </c>
      <c r="W76" s="95">
        <f t="shared" si="29"/>
        <v>0</v>
      </c>
      <c r="X76" s="95">
        <f t="shared" si="29"/>
        <v>0</v>
      </c>
      <c r="Y76" s="95">
        <f t="shared" si="29"/>
        <v>0</v>
      </c>
      <c r="Z76" s="95">
        <f t="shared" si="29"/>
        <v>0</v>
      </c>
      <c r="AA76" s="95">
        <f t="shared" si="29"/>
        <v>0</v>
      </c>
      <c r="AB76" s="95">
        <f t="shared" si="29"/>
        <v>0</v>
      </c>
      <c r="AC76" s="95">
        <f t="shared" si="29"/>
        <v>0</v>
      </c>
      <c r="AD76" s="95">
        <f t="shared" si="29"/>
        <v>0</v>
      </c>
      <c r="AE76" s="95">
        <f t="shared" si="29"/>
        <v>0</v>
      </c>
      <c r="AF76" s="95">
        <f t="shared" si="29"/>
        <v>0</v>
      </c>
      <c r="AG76" s="95">
        <f t="shared" si="29"/>
        <v>0</v>
      </c>
      <c r="AH76" s="95">
        <f t="shared" si="29"/>
        <v>0</v>
      </c>
      <c r="AI76" s="95">
        <f t="shared" si="29"/>
        <v>0</v>
      </c>
      <c r="AJ76" s="95">
        <f t="shared" si="29"/>
        <v>0</v>
      </c>
      <c r="AK76" s="95">
        <f t="shared" si="29"/>
        <v>0</v>
      </c>
      <c r="AL76" s="95">
        <f t="shared" si="29"/>
        <v>0</v>
      </c>
      <c r="AM76" s="95">
        <f t="shared" si="29"/>
        <v>0</v>
      </c>
      <c r="AN76" s="95">
        <f t="shared" si="29"/>
        <v>0</v>
      </c>
      <c r="AO76" s="95">
        <f t="shared" si="29"/>
        <v>0</v>
      </c>
      <c r="AP76" s="95">
        <f t="shared" si="29"/>
        <v>0</v>
      </c>
      <c r="AQ76" s="95">
        <f t="shared" si="29"/>
        <v>0</v>
      </c>
      <c r="AR76" s="95">
        <f t="shared" si="29"/>
        <v>0</v>
      </c>
      <c r="AS76" s="95">
        <f t="shared" si="29"/>
        <v>0</v>
      </c>
      <c r="AT76" s="95">
        <f t="shared" si="29"/>
        <v>0</v>
      </c>
      <c r="AU76" s="95">
        <f t="shared" si="29"/>
        <v>0</v>
      </c>
      <c r="AV76" s="95">
        <f t="shared" si="29"/>
        <v>0</v>
      </c>
      <c r="AW76" s="95">
        <f t="shared" si="29"/>
        <v>0</v>
      </c>
      <c r="AX76" s="95">
        <f t="shared" si="29"/>
        <v>0</v>
      </c>
      <c r="AY76" s="95">
        <f t="shared" si="29"/>
        <v>0</v>
      </c>
      <c r="AZ76" s="95">
        <f t="shared" si="29"/>
        <v>0</v>
      </c>
      <c r="BA76" s="95">
        <f t="shared" si="29"/>
        <v>0</v>
      </c>
      <c r="BB76" s="95">
        <f t="shared" si="29"/>
        <v>0</v>
      </c>
      <c r="BC76" s="95">
        <f t="shared" si="29"/>
        <v>0</v>
      </c>
      <c r="BD76" s="95">
        <f t="shared" si="29"/>
        <v>0</v>
      </c>
      <c r="BE76" s="95">
        <f t="shared" si="29"/>
        <v>0</v>
      </c>
      <c r="BF76" s="95">
        <f t="shared" si="29"/>
        <v>0</v>
      </c>
      <c r="BG76" s="95">
        <f t="shared" si="29"/>
        <v>0</v>
      </c>
      <c r="BH76" s="95">
        <f t="shared" si="29"/>
        <v>0</v>
      </c>
      <c r="BI76" s="95">
        <f t="shared" si="29"/>
        <v>0</v>
      </c>
      <c r="BJ76" s="95">
        <f t="shared" si="29"/>
        <v>0</v>
      </c>
      <c r="BK76" s="95">
        <f t="shared" si="29"/>
        <v>0</v>
      </c>
      <c r="BL76" s="95">
        <f t="shared" si="29"/>
        <v>0</v>
      </c>
      <c r="BM76" s="95">
        <f t="shared" si="29"/>
        <v>0</v>
      </c>
      <c r="BN76" s="95">
        <f t="shared" si="29"/>
        <v>0</v>
      </c>
      <c r="BO76" s="95">
        <f t="shared" si="29"/>
        <v>0</v>
      </c>
      <c r="BP76" s="95">
        <f t="shared" si="29"/>
        <v>0</v>
      </c>
      <c r="BQ76" s="95">
        <f t="shared" si="29"/>
        <v>0</v>
      </c>
      <c r="BR76" s="95">
        <f t="shared" si="29"/>
        <v>0</v>
      </c>
      <c r="BS76" s="95">
        <f t="shared" si="28"/>
        <v>0</v>
      </c>
      <c r="BT76" s="95">
        <f t="shared" si="28"/>
        <v>0</v>
      </c>
      <c r="BU76" s="95">
        <f t="shared" si="28"/>
        <v>0</v>
      </c>
      <c r="BV76" s="95">
        <f t="shared" si="28"/>
        <v>0</v>
      </c>
      <c r="BW76" s="95">
        <f t="shared" si="28"/>
        <v>0</v>
      </c>
      <c r="BX76" s="95">
        <f t="shared" si="28"/>
        <v>0</v>
      </c>
      <c r="BY76" s="95">
        <f t="shared" si="28"/>
        <v>0</v>
      </c>
      <c r="BZ76" s="95">
        <f t="shared" si="28"/>
        <v>0</v>
      </c>
      <c r="CA76" s="95">
        <f t="shared" si="28"/>
        <v>0</v>
      </c>
      <c r="CB76" s="95">
        <f t="shared" si="28"/>
        <v>0</v>
      </c>
      <c r="CC76" s="95">
        <f t="shared" si="28"/>
        <v>0</v>
      </c>
      <c r="CD76" s="95">
        <f t="shared" si="28"/>
        <v>0</v>
      </c>
      <c r="CE76" s="95">
        <f t="shared" si="28"/>
        <v>0</v>
      </c>
      <c r="CF76" s="95">
        <f t="shared" si="28"/>
        <v>0</v>
      </c>
      <c r="CG76" s="95">
        <f t="shared" si="28"/>
        <v>0</v>
      </c>
      <c r="CH76" s="95">
        <f t="shared" si="28"/>
        <v>0</v>
      </c>
      <c r="CI76" s="95">
        <f t="shared" si="28"/>
        <v>0</v>
      </c>
      <c r="CJ76" s="95">
        <f t="shared" si="28"/>
        <v>0</v>
      </c>
      <c r="CK76" s="95">
        <f t="shared" si="28"/>
        <v>0</v>
      </c>
      <c r="CL76" s="95">
        <f t="shared" si="28"/>
        <v>0</v>
      </c>
      <c r="CM76" s="95">
        <f t="shared" si="28"/>
        <v>0</v>
      </c>
      <c r="CN76" s="95">
        <f t="shared" si="28"/>
        <v>0</v>
      </c>
      <c r="CO76" s="95">
        <f t="shared" si="28"/>
        <v>0</v>
      </c>
      <c r="CP76" s="95">
        <f t="shared" si="28"/>
        <v>0</v>
      </c>
      <c r="CQ76" s="95">
        <f t="shared" si="28"/>
        <v>0</v>
      </c>
      <c r="CR76" s="95">
        <f t="shared" si="28"/>
        <v>0</v>
      </c>
      <c r="CS76" s="95">
        <f t="shared" si="28"/>
        <v>0</v>
      </c>
    </row>
    <row r="77" spans="2:97">
      <c r="B77" t="str">
        <f t="shared" si="25"/>
        <v>Fees paid to Enter Name</v>
      </c>
      <c r="E77" s="88">
        <f t="shared" si="26"/>
        <v>0</v>
      </c>
      <c r="G77" s="95">
        <f t="shared" si="29"/>
        <v>0</v>
      </c>
      <c r="H77" s="95">
        <f t="shared" si="29"/>
        <v>0</v>
      </c>
      <c r="I77" s="95">
        <f t="shared" si="29"/>
        <v>0</v>
      </c>
      <c r="J77" s="95">
        <f t="shared" si="29"/>
        <v>0</v>
      </c>
      <c r="K77" s="95">
        <f t="shared" si="29"/>
        <v>0</v>
      </c>
      <c r="L77" s="95">
        <f t="shared" si="29"/>
        <v>0</v>
      </c>
      <c r="M77" s="95">
        <f t="shared" si="29"/>
        <v>0</v>
      </c>
      <c r="N77" s="95">
        <f t="shared" si="29"/>
        <v>0</v>
      </c>
      <c r="O77" s="95">
        <f t="shared" si="29"/>
        <v>0</v>
      </c>
      <c r="P77" s="95">
        <f t="shared" si="29"/>
        <v>0</v>
      </c>
      <c r="Q77" s="95">
        <f t="shared" si="29"/>
        <v>0</v>
      </c>
      <c r="R77" s="95">
        <f t="shared" si="29"/>
        <v>0</v>
      </c>
      <c r="S77" s="95">
        <f t="shared" si="29"/>
        <v>0</v>
      </c>
      <c r="T77" s="95">
        <f t="shared" si="29"/>
        <v>0</v>
      </c>
      <c r="U77" s="95">
        <f t="shared" si="29"/>
        <v>0</v>
      </c>
      <c r="V77" s="95">
        <f t="shared" si="29"/>
        <v>0</v>
      </c>
      <c r="W77" s="95">
        <f t="shared" si="29"/>
        <v>0</v>
      </c>
      <c r="X77" s="95">
        <f t="shared" si="29"/>
        <v>0</v>
      </c>
      <c r="Y77" s="95">
        <f t="shared" si="29"/>
        <v>0</v>
      </c>
      <c r="Z77" s="95">
        <f t="shared" si="29"/>
        <v>0</v>
      </c>
      <c r="AA77" s="95">
        <f t="shared" si="29"/>
        <v>0</v>
      </c>
      <c r="AB77" s="95">
        <f t="shared" si="29"/>
        <v>0</v>
      </c>
      <c r="AC77" s="95">
        <f t="shared" si="29"/>
        <v>0</v>
      </c>
      <c r="AD77" s="95">
        <f t="shared" si="29"/>
        <v>0</v>
      </c>
      <c r="AE77" s="95">
        <f t="shared" si="29"/>
        <v>0</v>
      </c>
      <c r="AF77" s="95">
        <f t="shared" si="29"/>
        <v>0</v>
      </c>
      <c r="AG77" s="95">
        <f t="shared" si="29"/>
        <v>0</v>
      </c>
      <c r="AH77" s="95">
        <f t="shared" si="29"/>
        <v>0</v>
      </c>
      <c r="AI77" s="95">
        <f t="shared" si="29"/>
        <v>0</v>
      </c>
      <c r="AJ77" s="95">
        <f t="shared" si="29"/>
        <v>0</v>
      </c>
      <c r="AK77" s="95">
        <f t="shared" si="29"/>
        <v>0</v>
      </c>
      <c r="AL77" s="95">
        <f t="shared" si="29"/>
        <v>0</v>
      </c>
      <c r="AM77" s="95">
        <f t="shared" si="29"/>
        <v>0</v>
      </c>
      <c r="AN77" s="95">
        <f t="shared" si="29"/>
        <v>0</v>
      </c>
      <c r="AO77" s="95">
        <f t="shared" si="29"/>
        <v>0</v>
      </c>
      <c r="AP77" s="95">
        <f t="shared" si="29"/>
        <v>0</v>
      </c>
      <c r="AQ77" s="95">
        <f t="shared" si="29"/>
        <v>0</v>
      </c>
      <c r="AR77" s="95">
        <f t="shared" si="29"/>
        <v>0</v>
      </c>
      <c r="AS77" s="95">
        <f t="shared" si="29"/>
        <v>0</v>
      </c>
      <c r="AT77" s="95">
        <f t="shared" si="29"/>
        <v>0</v>
      </c>
      <c r="AU77" s="95">
        <f t="shared" si="29"/>
        <v>0</v>
      </c>
      <c r="AV77" s="95">
        <f t="shared" si="29"/>
        <v>0</v>
      </c>
      <c r="AW77" s="95">
        <f t="shared" si="29"/>
        <v>0</v>
      </c>
      <c r="AX77" s="95">
        <f t="shared" si="29"/>
        <v>0</v>
      </c>
      <c r="AY77" s="95">
        <f t="shared" si="29"/>
        <v>0</v>
      </c>
      <c r="AZ77" s="95">
        <f t="shared" si="29"/>
        <v>0</v>
      </c>
      <c r="BA77" s="95">
        <f t="shared" si="29"/>
        <v>0</v>
      </c>
      <c r="BB77" s="95">
        <f t="shared" si="29"/>
        <v>0</v>
      </c>
      <c r="BC77" s="95">
        <f t="shared" si="29"/>
        <v>0</v>
      </c>
      <c r="BD77" s="95">
        <f t="shared" si="29"/>
        <v>0</v>
      </c>
      <c r="BE77" s="95">
        <f t="shared" si="29"/>
        <v>0</v>
      </c>
      <c r="BF77" s="95">
        <f t="shared" si="29"/>
        <v>0</v>
      </c>
      <c r="BG77" s="95">
        <f t="shared" si="29"/>
        <v>0</v>
      </c>
      <c r="BH77" s="95">
        <f t="shared" si="29"/>
        <v>0</v>
      </c>
      <c r="BI77" s="95">
        <f t="shared" si="29"/>
        <v>0</v>
      </c>
      <c r="BJ77" s="95">
        <f t="shared" si="29"/>
        <v>0</v>
      </c>
      <c r="BK77" s="95">
        <f t="shared" si="29"/>
        <v>0</v>
      </c>
      <c r="BL77" s="95">
        <f t="shared" si="29"/>
        <v>0</v>
      </c>
      <c r="BM77" s="95">
        <f t="shared" si="29"/>
        <v>0</v>
      </c>
      <c r="BN77" s="95">
        <f t="shared" si="29"/>
        <v>0</v>
      </c>
      <c r="BO77" s="95">
        <f t="shared" si="29"/>
        <v>0</v>
      </c>
      <c r="BP77" s="95">
        <f t="shared" si="29"/>
        <v>0</v>
      </c>
      <c r="BQ77" s="95">
        <f t="shared" si="29"/>
        <v>0</v>
      </c>
      <c r="BR77" s="95">
        <f t="shared" ref="BR77" si="30">IF(BR$4&gt;=$C$9,BR45,0)</f>
        <v>0</v>
      </c>
      <c r="BS77" s="95">
        <f t="shared" si="28"/>
        <v>0</v>
      </c>
      <c r="BT77" s="95">
        <f t="shared" si="28"/>
        <v>0</v>
      </c>
      <c r="BU77" s="95">
        <f t="shared" si="28"/>
        <v>0</v>
      </c>
      <c r="BV77" s="95">
        <f t="shared" si="28"/>
        <v>0</v>
      </c>
      <c r="BW77" s="95">
        <f t="shared" si="28"/>
        <v>0</v>
      </c>
      <c r="BX77" s="95">
        <f t="shared" si="28"/>
        <v>0</v>
      </c>
      <c r="BY77" s="95">
        <f t="shared" si="28"/>
        <v>0</v>
      </c>
      <c r="BZ77" s="95">
        <f t="shared" si="28"/>
        <v>0</v>
      </c>
      <c r="CA77" s="95">
        <f t="shared" si="28"/>
        <v>0</v>
      </c>
      <c r="CB77" s="95">
        <f t="shared" si="28"/>
        <v>0</v>
      </c>
      <c r="CC77" s="95">
        <f t="shared" si="28"/>
        <v>0</v>
      </c>
      <c r="CD77" s="95">
        <f t="shared" si="28"/>
        <v>0</v>
      </c>
      <c r="CE77" s="95">
        <f t="shared" si="28"/>
        <v>0</v>
      </c>
      <c r="CF77" s="95">
        <f t="shared" si="28"/>
        <v>0</v>
      </c>
      <c r="CG77" s="95">
        <f t="shared" si="28"/>
        <v>0</v>
      </c>
      <c r="CH77" s="95">
        <f t="shared" si="28"/>
        <v>0</v>
      </c>
      <c r="CI77" s="95">
        <f t="shared" si="28"/>
        <v>0</v>
      </c>
      <c r="CJ77" s="95">
        <f t="shared" si="28"/>
        <v>0</v>
      </c>
      <c r="CK77" s="95">
        <f t="shared" si="28"/>
        <v>0</v>
      </c>
      <c r="CL77" s="95">
        <f t="shared" si="28"/>
        <v>0</v>
      </c>
      <c r="CM77" s="95">
        <f t="shared" si="28"/>
        <v>0</v>
      </c>
      <c r="CN77" s="95">
        <f t="shared" si="28"/>
        <v>0</v>
      </c>
      <c r="CO77" s="95">
        <f t="shared" si="28"/>
        <v>0</v>
      </c>
      <c r="CP77" s="95">
        <f t="shared" si="28"/>
        <v>0</v>
      </c>
      <c r="CQ77" s="95">
        <f t="shared" si="28"/>
        <v>0</v>
      </c>
      <c r="CR77" s="95">
        <f t="shared" si="28"/>
        <v>0</v>
      </c>
      <c r="CS77" s="95">
        <f t="shared" si="28"/>
        <v>0</v>
      </c>
    </row>
    <row r="78" spans="2:97">
      <c r="B78" t="str">
        <f t="shared" si="25"/>
        <v>Fees paid to Enter Name</v>
      </c>
      <c r="E78" s="88">
        <f t="shared" si="26"/>
        <v>0</v>
      </c>
      <c r="G78" s="95">
        <f t="shared" ref="G78:BR79" si="31">IF(G$4&gt;=$C$9,G46,0)</f>
        <v>0</v>
      </c>
      <c r="H78" s="95">
        <f t="shared" si="31"/>
        <v>0</v>
      </c>
      <c r="I78" s="95">
        <f t="shared" si="31"/>
        <v>0</v>
      </c>
      <c r="J78" s="95">
        <f t="shared" si="31"/>
        <v>0</v>
      </c>
      <c r="K78" s="95">
        <f t="shared" si="31"/>
        <v>0</v>
      </c>
      <c r="L78" s="95">
        <f t="shared" si="31"/>
        <v>0</v>
      </c>
      <c r="M78" s="95">
        <f t="shared" si="31"/>
        <v>0</v>
      </c>
      <c r="N78" s="95">
        <f t="shared" si="31"/>
        <v>0</v>
      </c>
      <c r="O78" s="95">
        <f t="shared" si="31"/>
        <v>0</v>
      </c>
      <c r="P78" s="95">
        <f t="shared" si="31"/>
        <v>0</v>
      </c>
      <c r="Q78" s="95">
        <f t="shared" si="31"/>
        <v>0</v>
      </c>
      <c r="R78" s="95">
        <f t="shared" si="31"/>
        <v>0</v>
      </c>
      <c r="S78" s="95">
        <f t="shared" si="31"/>
        <v>0</v>
      </c>
      <c r="T78" s="95">
        <f t="shared" si="31"/>
        <v>0</v>
      </c>
      <c r="U78" s="95">
        <f t="shared" si="31"/>
        <v>0</v>
      </c>
      <c r="V78" s="95">
        <f t="shared" si="31"/>
        <v>0</v>
      </c>
      <c r="W78" s="95">
        <f t="shared" si="31"/>
        <v>0</v>
      </c>
      <c r="X78" s="95">
        <f t="shared" si="31"/>
        <v>0</v>
      </c>
      <c r="Y78" s="95">
        <f t="shared" si="31"/>
        <v>0</v>
      </c>
      <c r="Z78" s="95">
        <f t="shared" si="31"/>
        <v>0</v>
      </c>
      <c r="AA78" s="95">
        <f t="shared" si="31"/>
        <v>0</v>
      </c>
      <c r="AB78" s="95">
        <f t="shared" si="31"/>
        <v>0</v>
      </c>
      <c r="AC78" s="95">
        <f t="shared" si="31"/>
        <v>0</v>
      </c>
      <c r="AD78" s="95">
        <f t="shared" si="31"/>
        <v>0</v>
      </c>
      <c r="AE78" s="95">
        <f t="shared" si="31"/>
        <v>0</v>
      </c>
      <c r="AF78" s="95">
        <f t="shared" si="31"/>
        <v>0</v>
      </c>
      <c r="AG78" s="95">
        <f t="shared" si="31"/>
        <v>0</v>
      </c>
      <c r="AH78" s="95">
        <f t="shared" si="31"/>
        <v>0</v>
      </c>
      <c r="AI78" s="95">
        <f t="shared" si="31"/>
        <v>0</v>
      </c>
      <c r="AJ78" s="95">
        <f t="shared" si="31"/>
        <v>0</v>
      </c>
      <c r="AK78" s="95">
        <f t="shared" si="31"/>
        <v>0</v>
      </c>
      <c r="AL78" s="95">
        <f t="shared" si="31"/>
        <v>0</v>
      </c>
      <c r="AM78" s="95">
        <f t="shared" si="31"/>
        <v>0</v>
      </c>
      <c r="AN78" s="95">
        <f t="shared" si="31"/>
        <v>0</v>
      </c>
      <c r="AO78" s="95">
        <f t="shared" si="31"/>
        <v>0</v>
      </c>
      <c r="AP78" s="95">
        <f t="shared" si="31"/>
        <v>0</v>
      </c>
      <c r="AQ78" s="95">
        <f t="shared" si="31"/>
        <v>0</v>
      </c>
      <c r="AR78" s="95">
        <f t="shared" si="31"/>
        <v>0</v>
      </c>
      <c r="AS78" s="95">
        <f t="shared" si="31"/>
        <v>0</v>
      </c>
      <c r="AT78" s="95">
        <f t="shared" si="31"/>
        <v>0</v>
      </c>
      <c r="AU78" s="95">
        <f t="shared" si="31"/>
        <v>0</v>
      </c>
      <c r="AV78" s="95">
        <f t="shared" si="31"/>
        <v>0</v>
      </c>
      <c r="AW78" s="95">
        <f t="shared" si="31"/>
        <v>0</v>
      </c>
      <c r="AX78" s="95">
        <f t="shared" si="31"/>
        <v>0</v>
      </c>
      <c r="AY78" s="95">
        <f t="shared" si="31"/>
        <v>0</v>
      </c>
      <c r="AZ78" s="95">
        <f t="shared" si="31"/>
        <v>0</v>
      </c>
      <c r="BA78" s="95">
        <f t="shared" si="31"/>
        <v>0</v>
      </c>
      <c r="BB78" s="95">
        <f t="shared" si="31"/>
        <v>0</v>
      </c>
      <c r="BC78" s="95">
        <f t="shared" si="31"/>
        <v>0</v>
      </c>
      <c r="BD78" s="95">
        <f t="shared" si="31"/>
        <v>0</v>
      </c>
      <c r="BE78" s="95">
        <f t="shared" si="31"/>
        <v>0</v>
      </c>
      <c r="BF78" s="95">
        <f t="shared" si="31"/>
        <v>0</v>
      </c>
      <c r="BG78" s="95">
        <f t="shared" si="31"/>
        <v>0</v>
      </c>
      <c r="BH78" s="95">
        <f t="shared" si="31"/>
        <v>0</v>
      </c>
      <c r="BI78" s="95">
        <f t="shared" si="31"/>
        <v>0</v>
      </c>
      <c r="BJ78" s="95">
        <f t="shared" si="31"/>
        <v>0</v>
      </c>
      <c r="BK78" s="95">
        <f t="shared" si="31"/>
        <v>0</v>
      </c>
      <c r="BL78" s="95">
        <f t="shared" si="31"/>
        <v>0</v>
      </c>
      <c r="BM78" s="95">
        <f t="shared" si="31"/>
        <v>0</v>
      </c>
      <c r="BN78" s="95">
        <f t="shared" si="31"/>
        <v>0</v>
      </c>
      <c r="BO78" s="95">
        <f t="shared" si="31"/>
        <v>0</v>
      </c>
      <c r="BP78" s="95">
        <f t="shared" si="31"/>
        <v>0</v>
      </c>
      <c r="BQ78" s="95">
        <f t="shared" si="31"/>
        <v>0</v>
      </c>
      <c r="BR78" s="95">
        <f t="shared" si="31"/>
        <v>0</v>
      </c>
      <c r="BS78" s="95">
        <f t="shared" si="28"/>
        <v>0</v>
      </c>
      <c r="BT78" s="95">
        <f t="shared" si="28"/>
        <v>0</v>
      </c>
      <c r="BU78" s="95">
        <f t="shared" si="28"/>
        <v>0</v>
      </c>
      <c r="BV78" s="95">
        <f t="shared" si="28"/>
        <v>0</v>
      </c>
      <c r="BW78" s="95">
        <f t="shared" si="28"/>
        <v>0</v>
      </c>
      <c r="BX78" s="95">
        <f t="shared" si="28"/>
        <v>0</v>
      </c>
      <c r="BY78" s="95">
        <f t="shared" si="28"/>
        <v>0</v>
      </c>
      <c r="BZ78" s="95">
        <f t="shared" si="28"/>
        <v>0</v>
      </c>
      <c r="CA78" s="95">
        <f t="shared" si="28"/>
        <v>0</v>
      </c>
      <c r="CB78" s="95">
        <f t="shared" si="28"/>
        <v>0</v>
      </c>
      <c r="CC78" s="95">
        <f t="shared" si="28"/>
        <v>0</v>
      </c>
      <c r="CD78" s="95">
        <f t="shared" si="28"/>
        <v>0</v>
      </c>
      <c r="CE78" s="95">
        <f t="shared" si="28"/>
        <v>0</v>
      </c>
      <c r="CF78" s="95">
        <f t="shared" si="28"/>
        <v>0</v>
      </c>
      <c r="CG78" s="95">
        <f t="shared" si="28"/>
        <v>0</v>
      </c>
      <c r="CH78" s="95">
        <f t="shared" si="28"/>
        <v>0</v>
      </c>
      <c r="CI78" s="95">
        <f t="shared" si="28"/>
        <v>0</v>
      </c>
      <c r="CJ78" s="95">
        <f t="shared" si="28"/>
        <v>0</v>
      </c>
      <c r="CK78" s="95">
        <f t="shared" si="28"/>
        <v>0</v>
      </c>
      <c r="CL78" s="95">
        <f t="shared" si="28"/>
        <v>0</v>
      </c>
      <c r="CM78" s="95">
        <f t="shared" si="28"/>
        <v>0</v>
      </c>
      <c r="CN78" s="95">
        <f t="shared" si="28"/>
        <v>0</v>
      </c>
      <c r="CO78" s="95">
        <f t="shared" si="28"/>
        <v>0</v>
      </c>
      <c r="CP78" s="95">
        <f t="shared" si="28"/>
        <v>0</v>
      </c>
      <c r="CQ78" s="95">
        <f t="shared" si="28"/>
        <v>0</v>
      </c>
      <c r="CR78" s="95">
        <f t="shared" si="28"/>
        <v>0</v>
      </c>
      <c r="CS78" s="95">
        <f t="shared" si="28"/>
        <v>0</v>
      </c>
    </row>
    <row r="79" spans="2:97">
      <c r="B79" t="str">
        <f t="shared" si="25"/>
        <v>Fees paid to Enter Name</v>
      </c>
      <c r="E79" s="88">
        <f t="shared" si="26"/>
        <v>0</v>
      </c>
      <c r="G79" s="95">
        <f t="shared" si="31"/>
        <v>0</v>
      </c>
      <c r="H79" s="95">
        <f t="shared" si="31"/>
        <v>0</v>
      </c>
      <c r="I79" s="95">
        <f t="shared" si="31"/>
        <v>0</v>
      </c>
      <c r="J79" s="95">
        <f t="shared" si="31"/>
        <v>0</v>
      </c>
      <c r="K79" s="95">
        <f t="shared" si="31"/>
        <v>0</v>
      </c>
      <c r="L79" s="95">
        <f t="shared" si="31"/>
        <v>0</v>
      </c>
      <c r="M79" s="95">
        <f t="shared" si="31"/>
        <v>0</v>
      </c>
      <c r="N79" s="95">
        <f t="shared" si="31"/>
        <v>0</v>
      </c>
      <c r="O79" s="95">
        <f t="shared" si="31"/>
        <v>0</v>
      </c>
      <c r="P79" s="95">
        <f t="shared" si="31"/>
        <v>0</v>
      </c>
      <c r="Q79" s="95">
        <f t="shared" si="31"/>
        <v>0</v>
      </c>
      <c r="R79" s="95">
        <f t="shared" si="31"/>
        <v>0</v>
      </c>
      <c r="S79" s="95">
        <f t="shared" si="31"/>
        <v>0</v>
      </c>
      <c r="T79" s="95">
        <f t="shared" si="31"/>
        <v>0</v>
      </c>
      <c r="U79" s="95">
        <f t="shared" si="31"/>
        <v>0</v>
      </c>
      <c r="V79" s="95">
        <f t="shared" si="31"/>
        <v>0</v>
      </c>
      <c r="W79" s="95">
        <f t="shared" si="31"/>
        <v>0</v>
      </c>
      <c r="X79" s="95">
        <f t="shared" si="31"/>
        <v>0</v>
      </c>
      <c r="Y79" s="95">
        <f t="shared" si="31"/>
        <v>0</v>
      </c>
      <c r="Z79" s="95">
        <f t="shared" si="31"/>
        <v>0</v>
      </c>
      <c r="AA79" s="95">
        <f t="shared" si="31"/>
        <v>0</v>
      </c>
      <c r="AB79" s="95">
        <f t="shared" si="31"/>
        <v>0</v>
      </c>
      <c r="AC79" s="95">
        <f t="shared" si="31"/>
        <v>0</v>
      </c>
      <c r="AD79" s="95">
        <f t="shared" si="31"/>
        <v>0</v>
      </c>
      <c r="AE79" s="95">
        <f t="shared" si="31"/>
        <v>0</v>
      </c>
      <c r="AF79" s="95">
        <f t="shared" si="31"/>
        <v>0</v>
      </c>
      <c r="AG79" s="95">
        <f t="shared" si="31"/>
        <v>0</v>
      </c>
      <c r="AH79" s="95">
        <f t="shared" si="31"/>
        <v>0</v>
      </c>
      <c r="AI79" s="95">
        <f t="shared" si="31"/>
        <v>0</v>
      </c>
      <c r="AJ79" s="95">
        <f t="shared" si="31"/>
        <v>0</v>
      </c>
      <c r="AK79" s="95">
        <f t="shared" si="31"/>
        <v>0</v>
      </c>
      <c r="AL79" s="95">
        <f t="shared" si="31"/>
        <v>0</v>
      </c>
      <c r="AM79" s="95">
        <f t="shared" si="31"/>
        <v>0</v>
      </c>
      <c r="AN79" s="95">
        <f t="shared" si="31"/>
        <v>0</v>
      </c>
      <c r="AO79" s="95">
        <f t="shared" si="31"/>
        <v>0</v>
      </c>
      <c r="AP79" s="95">
        <f t="shared" si="31"/>
        <v>0</v>
      </c>
      <c r="AQ79" s="95">
        <f t="shared" si="31"/>
        <v>0</v>
      </c>
      <c r="AR79" s="95">
        <f t="shared" si="31"/>
        <v>0</v>
      </c>
      <c r="AS79" s="95">
        <f t="shared" si="31"/>
        <v>0</v>
      </c>
      <c r="AT79" s="95">
        <f t="shared" si="31"/>
        <v>0</v>
      </c>
      <c r="AU79" s="95">
        <f t="shared" si="31"/>
        <v>0</v>
      </c>
      <c r="AV79" s="95">
        <f t="shared" si="31"/>
        <v>0</v>
      </c>
      <c r="AW79" s="95">
        <f t="shared" si="31"/>
        <v>0</v>
      </c>
      <c r="AX79" s="95">
        <f t="shared" si="31"/>
        <v>0</v>
      </c>
      <c r="AY79" s="95">
        <f t="shared" si="31"/>
        <v>0</v>
      </c>
      <c r="AZ79" s="95">
        <f t="shared" si="31"/>
        <v>0</v>
      </c>
      <c r="BA79" s="95">
        <f t="shared" si="31"/>
        <v>0</v>
      </c>
      <c r="BB79" s="95">
        <f t="shared" si="31"/>
        <v>0</v>
      </c>
      <c r="BC79" s="95">
        <f t="shared" si="31"/>
        <v>0</v>
      </c>
      <c r="BD79" s="95">
        <f t="shared" si="31"/>
        <v>0</v>
      </c>
      <c r="BE79" s="95">
        <f t="shared" si="31"/>
        <v>0</v>
      </c>
      <c r="BF79" s="95">
        <f t="shared" si="31"/>
        <v>0</v>
      </c>
      <c r="BG79" s="95">
        <f t="shared" si="31"/>
        <v>0</v>
      </c>
      <c r="BH79" s="95">
        <f t="shared" si="31"/>
        <v>0</v>
      </c>
      <c r="BI79" s="95">
        <f t="shared" si="31"/>
        <v>0</v>
      </c>
      <c r="BJ79" s="95">
        <f t="shared" si="31"/>
        <v>0</v>
      </c>
      <c r="BK79" s="95">
        <f t="shared" si="31"/>
        <v>0</v>
      </c>
      <c r="BL79" s="95">
        <f t="shared" si="31"/>
        <v>0</v>
      </c>
      <c r="BM79" s="95">
        <f t="shared" si="31"/>
        <v>0</v>
      </c>
      <c r="BN79" s="95">
        <f t="shared" si="31"/>
        <v>0</v>
      </c>
      <c r="BO79" s="95">
        <f t="shared" si="31"/>
        <v>0</v>
      </c>
      <c r="BP79" s="95">
        <f t="shared" si="31"/>
        <v>0</v>
      </c>
      <c r="BQ79" s="95">
        <f t="shared" si="31"/>
        <v>0</v>
      </c>
      <c r="BR79" s="95">
        <f t="shared" si="31"/>
        <v>0</v>
      </c>
      <c r="BS79" s="95">
        <f t="shared" si="28"/>
        <v>0</v>
      </c>
      <c r="BT79" s="95">
        <f t="shared" si="28"/>
        <v>0</v>
      </c>
      <c r="BU79" s="95">
        <f t="shared" si="28"/>
        <v>0</v>
      </c>
      <c r="BV79" s="95">
        <f t="shared" si="28"/>
        <v>0</v>
      </c>
      <c r="BW79" s="95">
        <f t="shared" si="28"/>
        <v>0</v>
      </c>
      <c r="BX79" s="95">
        <f t="shared" si="28"/>
        <v>0</v>
      </c>
      <c r="BY79" s="95">
        <f t="shared" si="28"/>
        <v>0</v>
      </c>
      <c r="BZ79" s="95">
        <f t="shared" si="28"/>
        <v>0</v>
      </c>
      <c r="CA79" s="95">
        <f t="shared" si="28"/>
        <v>0</v>
      </c>
      <c r="CB79" s="95">
        <f t="shared" si="28"/>
        <v>0</v>
      </c>
      <c r="CC79" s="95">
        <f t="shared" si="28"/>
        <v>0</v>
      </c>
      <c r="CD79" s="95">
        <f t="shared" si="28"/>
        <v>0</v>
      </c>
      <c r="CE79" s="95">
        <f t="shared" ref="CE79:CS79" si="32">IF(CE$4&gt;=$C$9,CE47,0)</f>
        <v>0</v>
      </c>
      <c r="CF79" s="95">
        <f t="shared" si="32"/>
        <v>0</v>
      </c>
      <c r="CG79" s="95">
        <f t="shared" si="32"/>
        <v>0</v>
      </c>
      <c r="CH79" s="95">
        <f t="shared" si="32"/>
        <v>0</v>
      </c>
      <c r="CI79" s="95">
        <f t="shared" si="32"/>
        <v>0</v>
      </c>
      <c r="CJ79" s="95">
        <f t="shared" si="32"/>
        <v>0</v>
      </c>
      <c r="CK79" s="95">
        <f t="shared" si="32"/>
        <v>0</v>
      </c>
      <c r="CL79" s="95">
        <f t="shared" si="32"/>
        <v>0</v>
      </c>
      <c r="CM79" s="95">
        <f t="shared" si="32"/>
        <v>0</v>
      </c>
      <c r="CN79" s="95">
        <f t="shared" si="32"/>
        <v>0</v>
      </c>
      <c r="CO79" s="95">
        <f t="shared" si="32"/>
        <v>0</v>
      </c>
      <c r="CP79" s="95">
        <f t="shared" si="32"/>
        <v>0</v>
      </c>
      <c r="CQ79" s="95">
        <f t="shared" si="32"/>
        <v>0</v>
      </c>
      <c r="CR79" s="95">
        <f t="shared" si="32"/>
        <v>0</v>
      </c>
      <c r="CS79" s="95">
        <f t="shared" si="32"/>
        <v>0</v>
      </c>
    </row>
    <row r="80" spans="2:97">
      <c r="B80" s="63" t="s">
        <v>66</v>
      </c>
      <c r="C80" s="63"/>
      <c r="D80" s="63"/>
      <c r="E80" s="90">
        <f t="shared" si="26"/>
        <v>31538.286338518887</v>
      </c>
      <c r="F80" s="63"/>
      <c r="G80" s="91">
        <f t="shared" ref="G80:AL80" si="33">SUM(G70:G79)</f>
        <v>0</v>
      </c>
      <c r="H80" s="91">
        <f t="shared" si="33"/>
        <v>0</v>
      </c>
      <c r="I80" s="91">
        <f t="shared" si="33"/>
        <v>0</v>
      </c>
      <c r="J80" s="91">
        <f t="shared" si="33"/>
        <v>0</v>
      </c>
      <c r="K80" s="91">
        <f t="shared" si="33"/>
        <v>0</v>
      </c>
      <c r="L80" s="91">
        <f t="shared" si="33"/>
        <v>0</v>
      </c>
      <c r="M80" s="91">
        <f t="shared" si="33"/>
        <v>0</v>
      </c>
      <c r="N80" s="91">
        <f t="shared" si="33"/>
        <v>0</v>
      </c>
      <c r="O80" s="91">
        <f t="shared" si="33"/>
        <v>0</v>
      </c>
      <c r="P80" s="91">
        <f t="shared" si="33"/>
        <v>0</v>
      </c>
      <c r="Q80" s="91">
        <f t="shared" si="33"/>
        <v>0</v>
      </c>
      <c r="R80" s="91">
        <f t="shared" si="33"/>
        <v>0</v>
      </c>
      <c r="S80" s="91">
        <f t="shared" si="33"/>
        <v>0</v>
      </c>
      <c r="T80" s="91">
        <f t="shared" si="33"/>
        <v>0</v>
      </c>
      <c r="U80" s="91">
        <f t="shared" si="33"/>
        <v>0</v>
      </c>
      <c r="V80" s="91">
        <f t="shared" si="33"/>
        <v>0</v>
      </c>
      <c r="W80" s="91">
        <f t="shared" si="33"/>
        <v>0</v>
      </c>
      <c r="X80" s="91">
        <f t="shared" si="33"/>
        <v>0</v>
      </c>
      <c r="Y80" s="91">
        <f t="shared" si="33"/>
        <v>0</v>
      </c>
      <c r="Z80" s="91">
        <f t="shared" si="33"/>
        <v>0</v>
      </c>
      <c r="AA80" s="91">
        <f t="shared" si="33"/>
        <v>0</v>
      </c>
      <c r="AB80" s="91">
        <f t="shared" si="33"/>
        <v>0</v>
      </c>
      <c r="AC80" s="91">
        <f t="shared" si="33"/>
        <v>0</v>
      </c>
      <c r="AD80" s="91">
        <f t="shared" si="33"/>
        <v>0</v>
      </c>
      <c r="AE80" s="91">
        <f t="shared" si="33"/>
        <v>0</v>
      </c>
      <c r="AF80" s="91">
        <f t="shared" si="33"/>
        <v>0</v>
      </c>
      <c r="AG80" s="91">
        <f t="shared" si="33"/>
        <v>0</v>
      </c>
      <c r="AH80" s="91">
        <f t="shared" si="33"/>
        <v>0</v>
      </c>
      <c r="AI80" s="91">
        <f t="shared" si="33"/>
        <v>646.15754837723011</v>
      </c>
      <c r="AJ80" s="91">
        <f t="shared" si="33"/>
        <v>1060.7336517950403</v>
      </c>
      <c r="AK80" s="91">
        <f t="shared" si="33"/>
        <v>649.10919319364484</v>
      </c>
      <c r="AL80" s="91">
        <f t="shared" si="33"/>
        <v>752.6547228265772</v>
      </c>
      <c r="AM80" s="91">
        <f t="shared" ref="AM80:CS80" si="34">SUM(AM70:AM79)</f>
        <v>624.5689219388928</v>
      </c>
      <c r="AN80" s="91">
        <f t="shared" si="34"/>
        <v>671.10834277937465</v>
      </c>
      <c r="AO80" s="91">
        <f t="shared" si="34"/>
        <v>641.22830039017731</v>
      </c>
      <c r="AP80" s="91">
        <f t="shared" si="34"/>
        <v>661.33040333435315</v>
      </c>
      <c r="AQ80" s="91">
        <f t="shared" si="34"/>
        <v>618.64141535399915</v>
      </c>
      <c r="AR80" s="91">
        <f t="shared" si="34"/>
        <v>545.11022074994116</v>
      </c>
      <c r="AS80" s="91">
        <f t="shared" si="34"/>
        <v>546.4006945079592</v>
      </c>
      <c r="AT80" s="91">
        <f t="shared" si="34"/>
        <v>511.0549475428968</v>
      </c>
      <c r="AU80" s="91">
        <f t="shared" si="34"/>
        <v>451.00213567588031</v>
      </c>
      <c r="AV80" s="91">
        <f t="shared" si="34"/>
        <v>510.77421384632544</v>
      </c>
      <c r="AW80" s="91">
        <f t="shared" si="34"/>
        <v>430.43696281458074</v>
      </c>
      <c r="AX80" s="91">
        <f t="shared" si="34"/>
        <v>576.77443315939831</v>
      </c>
      <c r="AY80" s="91">
        <f t="shared" si="34"/>
        <v>626.62138769531623</v>
      </c>
      <c r="AZ80" s="91">
        <f t="shared" si="34"/>
        <v>626.37443991794817</v>
      </c>
      <c r="BA80" s="91">
        <f t="shared" si="34"/>
        <v>796.90673145461824</v>
      </c>
      <c r="BB80" s="91">
        <f t="shared" si="34"/>
        <v>551.85723809194701</v>
      </c>
      <c r="BC80" s="91">
        <f t="shared" si="34"/>
        <v>685.35566120940962</v>
      </c>
      <c r="BD80" s="91">
        <f t="shared" si="34"/>
        <v>488.54398610957833</v>
      </c>
      <c r="BE80" s="91">
        <f t="shared" si="34"/>
        <v>295.96035921741873</v>
      </c>
      <c r="BF80" s="91">
        <f t="shared" si="34"/>
        <v>419.32761786888886</v>
      </c>
      <c r="BG80" s="91">
        <f t="shared" si="34"/>
        <v>107.05520274892069</v>
      </c>
      <c r="BH80" s="91">
        <f t="shared" si="34"/>
        <v>429.82920597643943</v>
      </c>
      <c r="BI80" s="91">
        <f t="shared" si="34"/>
        <v>190.57771634580604</v>
      </c>
      <c r="BJ80" s="91">
        <f t="shared" si="34"/>
        <v>416.80260158819419</v>
      </c>
      <c r="BK80" s="91">
        <f t="shared" si="34"/>
        <v>39.333590115840707</v>
      </c>
      <c r="BL80" s="91">
        <f t="shared" si="34"/>
        <v>735.27131746489636</v>
      </c>
      <c r="BM80" s="91">
        <f t="shared" si="34"/>
        <v>104.13768292665236</v>
      </c>
      <c r="BN80" s="91">
        <f t="shared" si="34"/>
        <v>847.11458711480373</v>
      </c>
      <c r="BO80" s="91">
        <f t="shared" si="34"/>
        <v>216.75195739216906</v>
      </c>
      <c r="BP80" s="91">
        <f t="shared" si="34"/>
        <v>6938.301588231775</v>
      </c>
      <c r="BQ80" s="91">
        <f t="shared" si="34"/>
        <v>3515.8545595050964</v>
      </c>
      <c r="BR80" s="91">
        <f t="shared" si="34"/>
        <v>3599.2227992568937</v>
      </c>
      <c r="BS80" s="91">
        <f t="shared" si="34"/>
        <v>10</v>
      </c>
      <c r="BT80" s="91">
        <f t="shared" si="34"/>
        <v>0</v>
      </c>
      <c r="BU80" s="91">
        <f t="shared" si="34"/>
        <v>0</v>
      </c>
      <c r="BV80" s="91">
        <f t="shared" si="34"/>
        <v>0</v>
      </c>
      <c r="BW80" s="91">
        <f t="shared" si="34"/>
        <v>0</v>
      </c>
      <c r="BX80" s="91">
        <f t="shared" si="34"/>
        <v>0</v>
      </c>
      <c r="BY80" s="91">
        <f t="shared" si="34"/>
        <v>0</v>
      </c>
      <c r="BZ80" s="91">
        <f t="shared" si="34"/>
        <v>0</v>
      </c>
      <c r="CA80" s="91">
        <f t="shared" si="34"/>
        <v>0</v>
      </c>
      <c r="CB80" s="91">
        <f t="shared" si="34"/>
        <v>0</v>
      </c>
      <c r="CC80" s="91">
        <f t="shared" si="34"/>
        <v>0</v>
      </c>
      <c r="CD80" s="91">
        <f t="shared" si="34"/>
        <v>0</v>
      </c>
      <c r="CE80" s="91">
        <f t="shared" si="34"/>
        <v>0</v>
      </c>
      <c r="CF80" s="91">
        <f t="shared" si="34"/>
        <v>0</v>
      </c>
      <c r="CG80" s="91">
        <f t="shared" si="34"/>
        <v>0</v>
      </c>
      <c r="CH80" s="91">
        <f t="shared" si="34"/>
        <v>0</v>
      </c>
      <c r="CI80" s="91">
        <f t="shared" si="34"/>
        <v>0</v>
      </c>
      <c r="CJ80" s="91">
        <f t="shared" si="34"/>
        <v>0</v>
      </c>
      <c r="CK80" s="91">
        <f t="shared" si="34"/>
        <v>0</v>
      </c>
      <c r="CL80" s="91">
        <f t="shared" si="34"/>
        <v>0</v>
      </c>
      <c r="CM80" s="91">
        <f t="shared" si="34"/>
        <v>0</v>
      </c>
      <c r="CN80" s="91">
        <f t="shared" si="34"/>
        <v>0</v>
      </c>
      <c r="CO80" s="91">
        <f t="shared" si="34"/>
        <v>0</v>
      </c>
      <c r="CP80" s="91">
        <f t="shared" si="34"/>
        <v>0</v>
      </c>
      <c r="CQ80" s="91">
        <f t="shared" si="34"/>
        <v>0</v>
      </c>
      <c r="CR80" s="91">
        <f t="shared" si="34"/>
        <v>0</v>
      </c>
      <c r="CS80" s="91">
        <f t="shared" si="34"/>
        <v>0</v>
      </c>
    </row>
    <row r="81" spans="2:97">
      <c r="E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row>
    <row r="82" spans="2:97">
      <c r="B82" s="63" t="s">
        <v>84</v>
      </c>
      <c r="E82" t="b">
        <f>SUM(E80,E66)=E48</f>
        <v>1</v>
      </c>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row>
    <row r="83" spans="2:97">
      <c r="E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row>
    <row r="84" spans="2:97">
      <c r="B84" s="63" t="s">
        <v>85</v>
      </c>
      <c r="E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c r="CI84" s="88"/>
      <c r="CJ84" s="88"/>
      <c r="CK84" s="88"/>
      <c r="CL84" s="88"/>
      <c r="CM84" s="88"/>
      <c r="CN84" s="88"/>
      <c r="CO84" s="88"/>
      <c r="CP84" s="88"/>
      <c r="CQ84" s="88"/>
      <c r="CR84" s="88"/>
      <c r="CS84" s="88"/>
    </row>
    <row r="85" spans="2:97">
      <c r="B85" s="63"/>
      <c r="E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c r="CI85" s="88"/>
      <c r="CJ85" s="88"/>
      <c r="CK85" s="88"/>
      <c r="CL85" s="88"/>
      <c r="CM85" s="88"/>
      <c r="CN85" s="88"/>
      <c r="CO85" s="88"/>
      <c r="CP85" s="88"/>
      <c r="CQ85" s="88"/>
      <c r="CR85" s="88"/>
      <c r="CS85" s="88"/>
    </row>
    <row r="86" spans="2:97">
      <c r="B86" t="s">
        <v>86</v>
      </c>
      <c r="E86" s="88">
        <f>SUM(G86:CS86)</f>
        <v>-10744.494048753166</v>
      </c>
      <c r="G86" s="95">
        <f t="shared" ref="G86:BR86" si="35">G31</f>
        <v>-10</v>
      </c>
      <c r="H86" s="95">
        <f t="shared" si="35"/>
        <v>0</v>
      </c>
      <c r="I86" s="95">
        <f t="shared" si="35"/>
        <v>0</v>
      </c>
      <c r="J86" s="95">
        <f t="shared" si="35"/>
        <v>0</v>
      </c>
      <c r="K86" s="95">
        <f t="shared" si="35"/>
        <v>-1.8189894035458565E-12</v>
      </c>
      <c r="L86" s="95">
        <f t="shared" si="35"/>
        <v>-803.85942746483033</v>
      </c>
      <c r="M86" s="95">
        <f t="shared" si="35"/>
        <v>-1279.8591227550951</v>
      </c>
      <c r="N86" s="95">
        <f t="shared" si="35"/>
        <v>-858.30325901661854</v>
      </c>
      <c r="O86" s="95">
        <f t="shared" si="35"/>
        <v>-790.76484415319464</v>
      </c>
      <c r="P86" s="95">
        <f t="shared" si="35"/>
        <v>-825.3812104680519</v>
      </c>
      <c r="Q86" s="95">
        <f t="shared" si="35"/>
        <v>-727.69612216424593</v>
      </c>
      <c r="R86" s="95">
        <f t="shared" si="35"/>
        <v>-608.10024477268053</v>
      </c>
      <c r="S86" s="95">
        <f t="shared" si="35"/>
        <v>-281.84763782536993</v>
      </c>
      <c r="T86" s="95">
        <f t="shared" si="35"/>
        <v>0</v>
      </c>
      <c r="U86" s="95">
        <f t="shared" si="35"/>
        <v>-4558.6798001330726</v>
      </c>
      <c r="V86" s="95">
        <f t="shared" si="35"/>
        <v>-3.4000000050582457E-4</v>
      </c>
      <c r="W86" s="95">
        <f t="shared" si="35"/>
        <v>-3.4000000050582457E-4</v>
      </c>
      <c r="X86" s="95">
        <f t="shared" si="35"/>
        <v>-3.4000000050582457E-4</v>
      </c>
      <c r="Y86" s="95">
        <f t="shared" si="35"/>
        <v>-3.4000000050582457E-4</v>
      </c>
      <c r="Z86" s="95">
        <f t="shared" si="35"/>
        <v>-3.4000000050582457E-4</v>
      </c>
      <c r="AA86" s="95">
        <f t="shared" si="35"/>
        <v>-3.4000000050582457E-4</v>
      </c>
      <c r="AB86" s="95">
        <f t="shared" si="35"/>
        <v>-3.4000000050582457E-4</v>
      </c>
      <c r="AC86" s="95">
        <f t="shared" si="35"/>
        <v>0</v>
      </c>
      <c r="AD86" s="95">
        <f t="shared" si="35"/>
        <v>0</v>
      </c>
      <c r="AE86" s="95">
        <f t="shared" si="35"/>
        <v>0</v>
      </c>
      <c r="AF86" s="95">
        <f t="shared" si="35"/>
        <v>0</v>
      </c>
      <c r="AG86" s="95">
        <f t="shared" si="35"/>
        <v>0</v>
      </c>
      <c r="AH86" s="95">
        <f t="shared" si="35"/>
        <v>0</v>
      </c>
      <c r="AI86" s="95">
        <f t="shared" si="35"/>
        <v>0</v>
      </c>
      <c r="AJ86" s="95">
        <f t="shared" si="35"/>
        <v>0</v>
      </c>
      <c r="AK86" s="95">
        <f t="shared" si="35"/>
        <v>0</v>
      </c>
      <c r="AL86" s="95">
        <f t="shared" si="35"/>
        <v>0</v>
      </c>
      <c r="AM86" s="95">
        <f t="shared" si="35"/>
        <v>0</v>
      </c>
      <c r="AN86" s="95">
        <f t="shared" si="35"/>
        <v>0</v>
      </c>
      <c r="AO86" s="95">
        <f t="shared" si="35"/>
        <v>0</v>
      </c>
      <c r="AP86" s="95">
        <f t="shared" si="35"/>
        <v>0</v>
      </c>
      <c r="AQ86" s="95">
        <f t="shared" si="35"/>
        <v>0</v>
      </c>
      <c r="AR86" s="95">
        <f t="shared" si="35"/>
        <v>0</v>
      </c>
      <c r="AS86" s="95">
        <f t="shared" si="35"/>
        <v>0</v>
      </c>
      <c r="AT86" s="95">
        <f t="shared" si="35"/>
        <v>0</v>
      </c>
      <c r="AU86" s="95">
        <f t="shared" si="35"/>
        <v>0</v>
      </c>
      <c r="AV86" s="95">
        <f t="shared" si="35"/>
        <v>0</v>
      </c>
      <c r="AW86" s="95">
        <f t="shared" si="35"/>
        <v>0</v>
      </c>
      <c r="AX86" s="95">
        <f t="shared" si="35"/>
        <v>0</v>
      </c>
      <c r="AY86" s="95">
        <f t="shared" si="35"/>
        <v>0</v>
      </c>
      <c r="AZ86" s="95">
        <f t="shared" si="35"/>
        <v>0</v>
      </c>
      <c r="BA86" s="95">
        <f t="shared" si="35"/>
        <v>0</v>
      </c>
      <c r="BB86" s="95">
        <f t="shared" si="35"/>
        <v>0</v>
      </c>
      <c r="BC86" s="95">
        <f t="shared" si="35"/>
        <v>0</v>
      </c>
      <c r="BD86" s="95">
        <f t="shared" si="35"/>
        <v>0</v>
      </c>
      <c r="BE86" s="95">
        <f t="shared" si="35"/>
        <v>0</v>
      </c>
      <c r="BF86" s="95">
        <f t="shared" si="35"/>
        <v>0</v>
      </c>
      <c r="BG86" s="95">
        <f t="shared" si="35"/>
        <v>0</v>
      </c>
      <c r="BH86" s="95">
        <f t="shared" si="35"/>
        <v>0</v>
      </c>
      <c r="BI86" s="95">
        <f t="shared" si="35"/>
        <v>0</v>
      </c>
      <c r="BJ86" s="95">
        <f t="shared" si="35"/>
        <v>0</v>
      </c>
      <c r="BK86" s="95">
        <f t="shared" si="35"/>
        <v>0</v>
      </c>
      <c r="BL86" s="95">
        <f t="shared" si="35"/>
        <v>0</v>
      </c>
      <c r="BM86" s="95">
        <f t="shared" si="35"/>
        <v>0</v>
      </c>
      <c r="BN86" s="95">
        <f t="shared" si="35"/>
        <v>0</v>
      </c>
      <c r="BO86" s="95">
        <f t="shared" si="35"/>
        <v>0</v>
      </c>
      <c r="BP86" s="95">
        <f t="shared" si="35"/>
        <v>0</v>
      </c>
      <c r="BQ86" s="95">
        <f t="shared" si="35"/>
        <v>0</v>
      </c>
      <c r="BR86" s="95">
        <f t="shared" si="35"/>
        <v>0</v>
      </c>
      <c r="BS86" s="95">
        <f t="shared" ref="BS86:CS86" si="36">BS31</f>
        <v>0</v>
      </c>
      <c r="BT86" s="95">
        <f t="shared" si="36"/>
        <v>0</v>
      </c>
      <c r="BU86" s="95">
        <f t="shared" si="36"/>
        <v>0</v>
      </c>
      <c r="BV86" s="95">
        <f t="shared" si="36"/>
        <v>0</v>
      </c>
      <c r="BW86" s="95">
        <f t="shared" si="36"/>
        <v>0</v>
      </c>
      <c r="BX86" s="95">
        <f t="shared" si="36"/>
        <v>0</v>
      </c>
      <c r="BY86" s="95">
        <f t="shared" si="36"/>
        <v>0</v>
      </c>
      <c r="BZ86" s="95">
        <f t="shared" si="36"/>
        <v>0</v>
      </c>
      <c r="CA86" s="95">
        <f t="shared" si="36"/>
        <v>0</v>
      </c>
      <c r="CB86" s="95">
        <f t="shared" si="36"/>
        <v>0</v>
      </c>
      <c r="CC86" s="95">
        <f t="shared" si="36"/>
        <v>0</v>
      </c>
      <c r="CD86" s="95">
        <f t="shared" si="36"/>
        <v>0</v>
      </c>
      <c r="CE86" s="95">
        <f t="shared" si="36"/>
        <v>0</v>
      </c>
      <c r="CF86" s="95">
        <f t="shared" si="36"/>
        <v>0</v>
      </c>
      <c r="CG86" s="95">
        <f t="shared" si="36"/>
        <v>0</v>
      </c>
      <c r="CH86" s="95">
        <f t="shared" si="36"/>
        <v>0</v>
      </c>
      <c r="CI86" s="95">
        <f t="shared" si="36"/>
        <v>0</v>
      </c>
      <c r="CJ86" s="95">
        <f t="shared" si="36"/>
        <v>0</v>
      </c>
      <c r="CK86" s="95">
        <f t="shared" si="36"/>
        <v>0</v>
      </c>
      <c r="CL86" s="95">
        <f t="shared" si="36"/>
        <v>0</v>
      </c>
      <c r="CM86" s="95">
        <f t="shared" si="36"/>
        <v>0</v>
      </c>
      <c r="CN86" s="95">
        <f t="shared" si="36"/>
        <v>0</v>
      </c>
      <c r="CO86" s="95">
        <f t="shared" si="36"/>
        <v>0</v>
      </c>
      <c r="CP86" s="95">
        <f t="shared" si="36"/>
        <v>0</v>
      </c>
      <c r="CQ86" s="95">
        <f t="shared" si="36"/>
        <v>0</v>
      </c>
      <c r="CR86" s="95">
        <f t="shared" si="36"/>
        <v>0</v>
      </c>
      <c r="CS86" s="95">
        <f t="shared" si="36"/>
        <v>0</v>
      </c>
    </row>
    <row r="87" spans="2:97">
      <c r="B87" t="s">
        <v>87</v>
      </c>
      <c r="E87" s="88">
        <f>SUM(G87:CS87)</f>
        <v>40040.296785383485</v>
      </c>
      <c r="G87" s="95">
        <f t="shared" ref="G87:BR87" si="37">SUM(G38:G41)</f>
        <v>0</v>
      </c>
      <c r="H87" s="95">
        <f t="shared" si="37"/>
        <v>0</v>
      </c>
      <c r="I87" s="95">
        <f t="shared" si="37"/>
        <v>0</v>
      </c>
      <c r="J87" s="95">
        <f t="shared" si="37"/>
        <v>0</v>
      </c>
      <c r="K87" s="95">
        <f t="shared" si="37"/>
        <v>0</v>
      </c>
      <c r="L87" s="95">
        <f t="shared" si="37"/>
        <v>0</v>
      </c>
      <c r="M87" s="95">
        <f t="shared" si="37"/>
        <v>0</v>
      </c>
      <c r="N87" s="95">
        <f t="shared" si="37"/>
        <v>0</v>
      </c>
      <c r="O87" s="95">
        <f t="shared" si="37"/>
        <v>0</v>
      </c>
      <c r="P87" s="95">
        <f t="shared" si="37"/>
        <v>0</v>
      </c>
      <c r="Q87" s="95">
        <f t="shared" si="37"/>
        <v>0</v>
      </c>
      <c r="R87" s="95">
        <f t="shared" si="37"/>
        <v>0</v>
      </c>
      <c r="S87" s="95">
        <f t="shared" si="37"/>
        <v>0</v>
      </c>
      <c r="T87" s="95">
        <f t="shared" si="37"/>
        <v>0</v>
      </c>
      <c r="U87" s="95">
        <f t="shared" si="37"/>
        <v>0</v>
      </c>
      <c r="V87" s="95">
        <f t="shared" si="37"/>
        <v>745</v>
      </c>
      <c r="W87" s="95">
        <f t="shared" si="37"/>
        <v>732.9064499999995</v>
      </c>
      <c r="X87" s="95">
        <f t="shared" si="37"/>
        <v>589.18341000000078</v>
      </c>
      <c r="Y87" s="95">
        <f t="shared" si="37"/>
        <v>610.79500999999914</v>
      </c>
      <c r="Z87" s="95">
        <f t="shared" si="37"/>
        <v>592.89137718497579</v>
      </c>
      <c r="AA87" s="95">
        <f t="shared" si="37"/>
        <v>614.41188763090122</v>
      </c>
      <c r="AB87" s="95">
        <f t="shared" si="37"/>
        <v>584.78537999999776</v>
      </c>
      <c r="AC87" s="95">
        <f t="shared" si="37"/>
        <v>1051.1962424481335</v>
      </c>
      <c r="AD87" s="95">
        <f t="shared" si="37"/>
        <v>567.51005999999927</v>
      </c>
      <c r="AE87" s="95">
        <f t="shared" si="37"/>
        <v>1.8189894035458565E-12</v>
      </c>
      <c r="AF87" s="95">
        <f t="shared" si="37"/>
        <v>1204.5394899999992</v>
      </c>
      <c r="AG87" s="95">
        <f t="shared" si="37"/>
        <v>630.65143999999941</v>
      </c>
      <c r="AH87" s="95">
        <f t="shared" si="37"/>
        <v>578.13969960059626</v>
      </c>
      <c r="AI87" s="95">
        <f t="shared" si="37"/>
        <v>646.15754837723011</v>
      </c>
      <c r="AJ87" s="95">
        <f t="shared" si="37"/>
        <v>1060.7336517950403</v>
      </c>
      <c r="AK87" s="95">
        <f t="shared" si="37"/>
        <v>649.10919319364484</v>
      </c>
      <c r="AL87" s="95">
        <f t="shared" si="37"/>
        <v>752.6547228265772</v>
      </c>
      <c r="AM87" s="95">
        <f t="shared" si="37"/>
        <v>624.5689219388928</v>
      </c>
      <c r="AN87" s="95">
        <f t="shared" si="37"/>
        <v>671.10834277937465</v>
      </c>
      <c r="AO87" s="95">
        <f t="shared" si="37"/>
        <v>641.22830039017731</v>
      </c>
      <c r="AP87" s="95">
        <f t="shared" si="37"/>
        <v>661.33040333435315</v>
      </c>
      <c r="AQ87" s="95">
        <f t="shared" si="37"/>
        <v>618.64141535399915</v>
      </c>
      <c r="AR87" s="95">
        <f t="shared" si="37"/>
        <v>545.11022074994116</v>
      </c>
      <c r="AS87" s="95">
        <f t="shared" si="37"/>
        <v>546.4006945079592</v>
      </c>
      <c r="AT87" s="95">
        <f t="shared" si="37"/>
        <v>511.0549475428968</v>
      </c>
      <c r="AU87" s="95">
        <f t="shared" si="37"/>
        <v>451.00213567588031</v>
      </c>
      <c r="AV87" s="95">
        <f t="shared" si="37"/>
        <v>510.77421384632544</v>
      </c>
      <c r="AW87" s="95">
        <f t="shared" si="37"/>
        <v>430.43696281458074</v>
      </c>
      <c r="AX87" s="95">
        <f t="shared" si="37"/>
        <v>576.77443315939831</v>
      </c>
      <c r="AY87" s="95">
        <f t="shared" si="37"/>
        <v>626.62138769531623</v>
      </c>
      <c r="AZ87" s="95">
        <f t="shared" si="37"/>
        <v>626.37443991794817</v>
      </c>
      <c r="BA87" s="95">
        <f t="shared" si="37"/>
        <v>796.90673145461824</v>
      </c>
      <c r="BB87" s="95">
        <f t="shared" si="37"/>
        <v>551.85723809194701</v>
      </c>
      <c r="BC87" s="95">
        <f t="shared" si="37"/>
        <v>685.35566120940962</v>
      </c>
      <c r="BD87" s="95">
        <f t="shared" si="37"/>
        <v>488.54398610957833</v>
      </c>
      <c r="BE87" s="95">
        <f t="shared" si="37"/>
        <v>295.96035921741873</v>
      </c>
      <c r="BF87" s="95">
        <f t="shared" si="37"/>
        <v>419.32761786888886</v>
      </c>
      <c r="BG87" s="95">
        <f t="shared" si="37"/>
        <v>107.05520274892069</v>
      </c>
      <c r="BH87" s="95">
        <f t="shared" si="37"/>
        <v>429.82920597643943</v>
      </c>
      <c r="BI87" s="95">
        <f t="shared" si="37"/>
        <v>190.57771634580604</v>
      </c>
      <c r="BJ87" s="95">
        <f t="shared" si="37"/>
        <v>416.80260158819419</v>
      </c>
      <c r="BK87" s="95">
        <f t="shared" si="37"/>
        <v>39.333590115840707</v>
      </c>
      <c r="BL87" s="95">
        <f t="shared" si="37"/>
        <v>735.27131746489636</v>
      </c>
      <c r="BM87" s="95">
        <f t="shared" si="37"/>
        <v>104.13768292665236</v>
      </c>
      <c r="BN87" s="95">
        <f t="shared" si="37"/>
        <v>847.11458711480373</v>
      </c>
      <c r="BO87" s="95">
        <f t="shared" si="37"/>
        <v>216.75195739216906</v>
      </c>
      <c r="BP87" s="95">
        <f t="shared" si="37"/>
        <v>6938.301588231775</v>
      </c>
      <c r="BQ87" s="95">
        <f t="shared" si="37"/>
        <v>3515.8545595050964</v>
      </c>
      <c r="BR87" s="95">
        <f t="shared" si="37"/>
        <v>3599.2227992568937</v>
      </c>
      <c r="BS87" s="95">
        <f t="shared" ref="BS87:CS87" si="38">SUM(BS38:BS41)</f>
        <v>10</v>
      </c>
      <c r="BT87" s="95">
        <f t="shared" si="38"/>
        <v>0</v>
      </c>
      <c r="BU87" s="95">
        <f t="shared" si="38"/>
        <v>0</v>
      </c>
      <c r="BV87" s="95">
        <f t="shared" si="38"/>
        <v>0</v>
      </c>
      <c r="BW87" s="95">
        <f t="shared" si="38"/>
        <v>0</v>
      </c>
      <c r="BX87" s="95">
        <f t="shared" si="38"/>
        <v>0</v>
      </c>
      <c r="BY87" s="95">
        <f t="shared" si="38"/>
        <v>0</v>
      </c>
      <c r="BZ87" s="95">
        <f t="shared" si="38"/>
        <v>0</v>
      </c>
      <c r="CA87" s="95">
        <f t="shared" si="38"/>
        <v>0</v>
      </c>
      <c r="CB87" s="95">
        <f t="shared" si="38"/>
        <v>0</v>
      </c>
      <c r="CC87" s="95">
        <f t="shared" si="38"/>
        <v>0</v>
      </c>
      <c r="CD87" s="95">
        <f t="shared" si="38"/>
        <v>0</v>
      </c>
      <c r="CE87" s="95">
        <f t="shared" si="38"/>
        <v>0</v>
      </c>
      <c r="CF87" s="95">
        <f t="shared" si="38"/>
        <v>0</v>
      </c>
      <c r="CG87" s="95">
        <f t="shared" si="38"/>
        <v>0</v>
      </c>
      <c r="CH87" s="95">
        <f t="shared" si="38"/>
        <v>0</v>
      </c>
      <c r="CI87" s="95">
        <f t="shared" si="38"/>
        <v>0</v>
      </c>
      <c r="CJ87" s="95">
        <f t="shared" si="38"/>
        <v>0</v>
      </c>
      <c r="CK87" s="95">
        <f t="shared" si="38"/>
        <v>0</v>
      </c>
      <c r="CL87" s="95">
        <f t="shared" si="38"/>
        <v>0</v>
      </c>
      <c r="CM87" s="95">
        <f t="shared" si="38"/>
        <v>0</v>
      </c>
      <c r="CN87" s="95">
        <f t="shared" si="38"/>
        <v>0</v>
      </c>
      <c r="CO87" s="95">
        <f t="shared" si="38"/>
        <v>0</v>
      </c>
      <c r="CP87" s="95">
        <f t="shared" si="38"/>
        <v>0</v>
      </c>
      <c r="CQ87" s="95">
        <f t="shared" si="38"/>
        <v>0</v>
      </c>
      <c r="CR87" s="95">
        <f t="shared" si="38"/>
        <v>0</v>
      </c>
      <c r="CS87" s="95">
        <f t="shared" si="38"/>
        <v>0</v>
      </c>
    </row>
    <row r="88" spans="2:97">
      <c r="B88" t="s">
        <v>88</v>
      </c>
      <c r="E88" s="88">
        <f>SUM(G88:CS88)</f>
        <v>0</v>
      </c>
      <c r="G88" s="95">
        <f t="shared" ref="G88:BR88" si="39">SUM(G42:G47)</f>
        <v>0</v>
      </c>
      <c r="H88" s="95">
        <f t="shared" si="39"/>
        <v>0</v>
      </c>
      <c r="I88" s="95">
        <f t="shared" si="39"/>
        <v>0</v>
      </c>
      <c r="J88" s="95">
        <f t="shared" si="39"/>
        <v>0</v>
      </c>
      <c r="K88" s="95">
        <f t="shared" si="39"/>
        <v>0</v>
      </c>
      <c r="L88" s="95">
        <f t="shared" si="39"/>
        <v>0</v>
      </c>
      <c r="M88" s="95">
        <f t="shared" si="39"/>
        <v>0</v>
      </c>
      <c r="N88" s="95">
        <f t="shared" si="39"/>
        <v>0</v>
      </c>
      <c r="O88" s="95">
        <f t="shared" si="39"/>
        <v>0</v>
      </c>
      <c r="P88" s="95">
        <f t="shared" si="39"/>
        <v>0</v>
      </c>
      <c r="Q88" s="95">
        <f t="shared" si="39"/>
        <v>0</v>
      </c>
      <c r="R88" s="95">
        <f t="shared" si="39"/>
        <v>0</v>
      </c>
      <c r="S88" s="95">
        <f t="shared" si="39"/>
        <v>0</v>
      </c>
      <c r="T88" s="95">
        <f t="shared" si="39"/>
        <v>0</v>
      </c>
      <c r="U88" s="95">
        <f t="shared" si="39"/>
        <v>0</v>
      </c>
      <c r="V88" s="95">
        <f t="shared" si="39"/>
        <v>0</v>
      </c>
      <c r="W88" s="95">
        <f t="shared" si="39"/>
        <v>0</v>
      </c>
      <c r="X88" s="95">
        <f t="shared" si="39"/>
        <v>0</v>
      </c>
      <c r="Y88" s="95">
        <f t="shared" si="39"/>
        <v>0</v>
      </c>
      <c r="Z88" s="95">
        <f t="shared" si="39"/>
        <v>0</v>
      </c>
      <c r="AA88" s="95">
        <f t="shared" si="39"/>
        <v>0</v>
      </c>
      <c r="AB88" s="95">
        <f t="shared" si="39"/>
        <v>0</v>
      </c>
      <c r="AC88" s="95">
        <f t="shared" si="39"/>
        <v>0</v>
      </c>
      <c r="AD88" s="95">
        <f t="shared" si="39"/>
        <v>0</v>
      </c>
      <c r="AE88" s="95">
        <f t="shared" si="39"/>
        <v>0</v>
      </c>
      <c r="AF88" s="95">
        <f t="shared" si="39"/>
        <v>0</v>
      </c>
      <c r="AG88" s="95">
        <f t="shared" si="39"/>
        <v>0</v>
      </c>
      <c r="AH88" s="95">
        <f t="shared" si="39"/>
        <v>0</v>
      </c>
      <c r="AI88" s="95">
        <f t="shared" si="39"/>
        <v>0</v>
      </c>
      <c r="AJ88" s="95">
        <f t="shared" si="39"/>
        <v>0</v>
      </c>
      <c r="AK88" s="95">
        <f t="shared" si="39"/>
        <v>0</v>
      </c>
      <c r="AL88" s="95">
        <f t="shared" si="39"/>
        <v>0</v>
      </c>
      <c r="AM88" s="95">
        <f t="shared" si="39"/>
        <v>0</v>
      </c>
      <c r="AN88" s="95">
        <f t="shared" si="39"/>
        <v>0</v>
      </c>
      <c r="AO88" s="95">
        <f t="shared" si="39"/>
        <v>0</v>
      </c>
      <c r="AP88" s="95">
        <f t="shared" si="39"/>
        <v>0</v>
      </c>
      <c r="AQ88" s="95">
        <f t="shared" si="39"/>
        <v>0</v>
      </c>
      <c r="AR88" s="95">
        <f t="shared" si="39"/>
        <v>0</v>
      </c>
      <c r="AS88" s="95">
        <f t="shared" si="39"/>
        <v>0</v>
      </c>
      <c r="AT88" s="95">
        <f t="shared" si="39"/>
        <v>0</v>
      </c>
      <c r="AU88" s="95">
        <f t="shared" si="39"/>
        <v>0</v>
      </c>
      <c r="AV88" s="95">
        <f t="shared" si="39"/>
        <v>0</v>
      </c>
      <c r="AW88" s="95">
        <f t="shared" si="39"/>
        <v>0</v>
      </c>
      <c r="AX88" s="95">
        <f t="shared" si="39"/>
        <v>0</v>
      </c>
      <c r="AY88" s="95">
        <f t="shared" si="39"/>
        <v>0</v>
      </c>
      <c r="AZ88" s="95">
        <f t="shared" si="39"/>
        <v>0</v>
      </c>
      <c r="BA88" s="95">
        <f t="shared" si="39"/>
        <v>0</v>
      </c>
      <c r="BB88" s="95">
        <f t="shared" si="39"/>
        <v>0</v>
      </c>
      <c r="BC88" s="95">
        <f t="shared" si="39"/>
        <v>0</v>
      </c>
      <c r="BD88" s="95">
        <f t="shared" si="39"/>
        <v>0</v>
      </c>
      <c r="BE88" s="95">
        <f t="shared" si="39"/>
        <v>0</v>
      </c>
      <c r="BF88" s="95">
        <f t="shared" si="39"/>
        <v>0</v>
      </c>
      <c r="BG88" s="95">
        <f t="shared" si="39"/>
        <v>0</v>
      </c>
      <c r="BH88" s="95">
        <f t="shared" si="39"/>
        <v>0</v>
      </c>
      <c r="BI88" s="95">
        <f t="shared" si="39"/>
        <v>0</v>
      </c>
      <c r="BJ88" s="95">
        <f t="shared" si="39"/>
        <v>0</v>
      </c>
      <c r="BK88" s="95">
        <f t="shared" si="39"/>
        <v>0</v>
      </c>
      <c r="BL88" s="95">
        <f t="shared" si="39"/>
        <v>0</v>
      </c>
      <c r="BM88" s="95">
        <f t="shared" si="39"/>
        <v>0</v>
      </c>
      <c r="BN88" s="95">
        <f t="shared" si="39"/>
        <v>0</v>
      </c>
      <c r="BO88" s="95">
        <f t="shared" si="39"/>
        <v>0</v>
      </c>
      <c r="BP88" s="95">
        <f t="shared" si="39"/>
        <v>0</v>
      </c>
      <c r="BQ88" s="95">
        <f t="shared" si="39"/>
        <v>0</v>
      </c>
      <c r="BR88" s="95">
        <f t="shared" si="39"/>
        <v>0</v>
      </c>
      <c r="BS88" s="95">
        <f t="shared" ref="BS88:CS88" si="40">SUM(BS42:BS47)</f>
        <v>0</v>
      </c>
      <c r="BT88" s="95">
        <f t="shared" si="40"/>
        <v>0</v>
      </c>
      <c r="BU88" s="95">
        <f t="shared" si="40"/>
        <v>0</v>
      </c>
      <c r="BV88" s="95">
        <f t="shared" si="40"/>
        <v>0</v>
      </c>
      <c r="BW88" s="95">
        <f t="shared" si="40"/>
        <v>0</v>
      </c>
      <c r="BX88" s="95">
        <f t="shared" si="40"/>
        <v>0</v>
      </c>
      <c r="BY88" s="95">
        <f t="shared" si="40"/>
        <v>0</v>
      </c>
      <c r="BZ88" s="95">
        <f t="shared" si="40"/>
        <v>0</v>
      </c>
      <c r="CA88" s="95">
        <f t="shared" si="40"/>
        <v>0</v>
      </c>
      <c r="CB88" s="95">
        <f t="shared" si="40"/>
        <v>0</v>
      </c>
      <c r="CC88" s="95">
        <f t="shared" si="40"/>
        <v>0</v>
      </c>
      <c r="CD88" s="95">
        <f t="shared" si="40"/>
        <v>0</v>
      </c>
      <c r="CE88" s="95">
        <f t="shared" si="40"/>
        <v>0</v>
      </c>
      <c r="CF88" s="95">
        <f t="shared" si="40"/>
        <v>0</v>
      </c>
      <c r="CG88" s="95">
        <f t="shared" si="40"/>
        <v>0</v>
      </c>
      <c r="CH88" s="95">
        <f t="shared" si="40"/>
        <v>0</v>
      </c>
      <c r="CI88" s="95">
        <f t="shared" si="40"/>
        <v>0</v>
      </c>
      <c r="CJ88" s="95">
        <f t="shared" si="40"/>
        <v>0</v>
      </c>
      <c r="CK88" s="95">
        <f t="shared" si="40"/>
        <v>0</v>
      </c>
      <c r="CL88" s="95">
        <f t="shared" si="40"/>
        <v>0</v>
      </c>
      <c r="CM88" s="95">
        <f t="shared" si="40"/>
        <v>0</v>
      </c>
      <c r="CN88" s="95">
        <f t="shared" si="40"/>
        <v>0</v>
      </c>
      <c r="CO88" s="95">
        <f t="shared" si="40"/>
        <v>0</v>
      </c>
      <c r="CP88" s="95">
        <f t="shared" si="40"/>
        <v>0</v>
      </c>
      <c r="CQ88" s="95">
        <f t="shared" si="40"/>
        <v>0</v>
      </c>
      <c r="CR88" s="95">
        <f t="shared" si="40"/>
        <v>0</v>
      </c>
      <c r="CS88" s="95">
        <f t="shared" si="40"/>
        <v>0</v>
      </c>
    </row>
    <row r="90" spans="2:97">
      <c r="B90" s="63" t="s">
        <v>89</v>
      </c>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c r="BZ90" s="97"/>
      <c r="CA90" s="97"/>
      <c r="CB90" s="97"/>
      <c r="CC90" s="97"/>
      <c r="CD90" s="97"/>
      <c r="CE90" s="97"/>
      <c r="CF90" s="97"/>
      <c r="CG90" s="97"/>
      <c r="CH90" s="97"/>
      <c r="CI90" s="97"/>
      <c r="CJ90" s="97"/>
      <c r="CK90" s="97"/>
      <c r="CL90" s="97"/>
      <c r="CM90" s="97"/>
      <c r="CN90" s="97"/>
      <c r="CO90" s="97"/>
      <c r="CP90" s="97"/>
      <c r="CQ90" s="97"/>
      <c r="CR90" s="97"/>
      <c r="CS90" s="97"/>
    </row>
    <row r="91" spans="2: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c r="BZ91" s="97"/>
      <c r="CA91" s="97"/>
      <c r="CB91" s="97"/>
      <c r="CC91" s="97"/>
      <c r="CD91" s="97"/>
      <c r="CE91" s="97"/>
      <c r="CF91" s="97"/>
      <c r="CG91" s="97"/>
      <c r="CH91" s="97"/>
      <c r="CI91" s="97"/>
      <c r="CJ91" s="97"/>
      <c r="CK91" s="97"/>
      <c r="CL91" s="97"/>
      <c r="CM91" s="97"/>
      <c r="CN91" s="97"/>
      <c r="CO91" s="97"/>
      <c r="CP91" s="97"/>
      <c r="CQ91" s="97"/>
      <c r="CR91" s="97"/>
      <c r="CS91" s="97"/>
    </row>
    <row r="92" spans="2:97">
      <c r="B92" t="s">
        <v>90</v>
      </c>
      <c r="D92" s="93"/>
      <c r="E92" s="90">
        <f>SUM(G92:CS92)</f>
        <v>29295.802736630321</v>
      </c>
      <c r="F92" s="97"/>
      <c r="G92" s="91">
        <f t="shared" ref="G92:BR92" si="41">SUM(G86:G87)</f>
        <v>-10</v>
      </c>
      <c r="H92" s="91">
        <f t="shared" si="41"/>
        <v>0</v>
      </c>
      <c r="I92" s="91">
        <f t="shared" si="41"/>
        <v>0</v>
      </c>
      <c r="J92" s="91">
        <f t="shared" si="41"/>
        <v>0</v>
      </c>
      <c r="K92" s="91">
        <f t="shared" si="41"/>
        <v>-1.8189894035458565E-12</v>
      </c>
      <c r="L92" s="91">
        <f t="shared" si="41"/>
        <v>-803.85942746483033</v>
      </c>
      <c r="M92" s="91">
        <f t="shared" si="41"/>
        <v>-1279.8591227550951</v>
      </c>
      <c r="N92" s="91">
        <f t="shared" si="41"/>
        <v>-858.30325901661854</v>
      </c>
      <c r="O92" s="91">
        <f t="shared" si="41"/>
        <v>-790.76484415319464</v>
      </c>
      <c r="P92" s="91">
        <f t="shared" si="41"/>
        <v>-825.3812104680519</v>
      </c>
      <c r="Q92" s="91">
        <f t="shared" si="41"/>
        <v>-727.69612216424593</v>
      </c>
      <c r="R92" s="91">
        <f t="shared" si="41"/>
        <v>-608.10024477268053</v>
      </c>
      <c r="S92" s="91">
        <f t="shared" si="41"/>
        <v>-281.84763782536993</v>
      </c>
      <c r="T92" s="91">
        <f t="shared" si="41"/>
        <v>0</v>
      </c>
      <c r="U92" s="91">
        <f t="shared" si="41"/>
        <v>-4558.6798001330726</v>
      </c>
      <c r="V92" s="91">
        <f t="shared" si="41"/>
        <v>744.99965999999949</v>
      </c>
      <c r="W92" s="91">
        <f t="shared" si="41"/>
        <v>732.90610999999899</v>
      </c>
      <c r="X92" s="91">
        <f t="shared" si="41"/>
        <v>589.18307000000027</v>
      </c>
      <c r="Y92" s="91">
        <f t="shared" si="41"/>
        <v>610.79466999999863</v>
      </c>
      <c r="Z92" s="91">
        <f t="shared" si="41"/>
        <v>592.89103718497529</v>
      </c>
      <c r="AA92" s="91">
        <f t="shared" si="41"/>
        <v>614.41154763090071</v>
      </c>
      <c r="AB92" s="91">
        <f t="shared" si="41"/>
        <v>584.78503999999725</v>
      </c>
      <c r="AC92" s="91">
        <f t="shared" si="41"/>
        <v>1051.1962424481335</v>
      </c>
      <c r="AD92" s="91">
        <f t="shared" si="41"/>
        <v>567.51005999999927</v>
      </c>
      <c r="AE92" s="91">
        <f t="shared" si="41"/>
        <v>1.8189894035458565E-12</v>
      </c>
      <c r="AF92" s="91">
        <f t="shared" si="41"/>
        <v>1204.5394899999992</v>
      </c>
      <c r="AG92" s="91">
        <f t="shared" si="41"/>
        <v>630.65143999999941</v>
      </c>
      <c r="AH92" s="91">
        <f t="shared" si="41"/>
        <v>578.13969960059626</v>
      </c>
      <c r="AI92" s="91">
        <f t="shared" si="41"/>
        <v>646.15754837723011</v>
      </c>
      <c r="AJ92" s="91">
        <f t="shared" si="41"/>
        <v>1060.7336517950403</v>
      </c>
      <c r="AK92" s="91">
        <f t="shared" si="41"/>
        <v>649.10919319364484</v>
      </c>
      <c r="AL92" s="91">
        <f t="shared" si="41"/>
        <v>752.6547228265772</v>
      </c>
      <c r="AM92" s="91">
        <f t="shared" si="41"/>
        <v>624.5689219388928</v>
      </c>
      <c r="AN92" s="91">
        <f t="shared" si="41"/>
        <v>671.10834277937465</v>
      </c>
      <c r="AO92" s="91">
        <f t="shared" si="41"/>
        <v>641.22830039017731</v>
      </c>
      <c r="AP92" s="91">
        <f t="shared" si="41"/>
        <v>661.33040333435315</v>
      </c>
      <c r="AQ92" s="91">
        <f t="shared" si="41"/>
        <v>618.64141535399915</v>
      </c>
      <c r="AR92" s="91">
        <f t="shared" si="41"/>
        <v>545.11022074994116</v>
      </c>
      <c r="AS92" s="91">
        <f t="shared" si="41"/>
        <v>546.4006945079592</v>
      </c>
      <c r="AT92" s="91">
        <f t="shared" si="41"/>
        <v>511.0549475428968</v>
      </c>
      <c r="AU92" s="91">
        <f t="shared" si="41"/>
        <v>451.00213567588031</v>
      </c>
      <c r="AV92" s="91">
        <f t="shared" si="41"/>
        <v>510.77421384632544</v>
      </c>
      <c r="AW92" s="91">
        <f t="shared" si="41"/>
        <v>430.43696281458074</v>
      </c>
      <c r="AX92" s="91">
        <f t="shared" si="41"/>
        <v>576.77443315939831</v>
      </c>
      <c r="AY92" s="91">
        <f t="shared" si="41"/>
        <v>626.62138769531623</v>
      </c>
      <c r="AZ92" s="91">
        <f t="shared" si="41"/>
        <v>626.37443991794817</v>
      </c>
      <c r="BA92" s="91">
        <f t="shared" si="41"/>
        <v>796.90673145461824</v>
      </c>
      <c r="BB92" s="91">
        <f t="shared" si="41"/>
        <v>551.85723809194701</v>
      </c>
      <c r="BC92" s="91">
        <f t="shared" si="41"/>
        <v>685.35566120940962</v>
      </c>
      <c r="BD92" s="91">
        <f t="shared" si="41"/>
        <v>488.54398610957833</v>
      </c>
      <c r="BE92" s="91">
        <f t="shared" si="41"/>
        <v>295.96035921741873</v>
      </c>
      <c r="BF92" s="91">
        <f t="shared" si="41"/>
        <v>419.32761786888886</v>
      </c>
      <c r="BG92" s="91">
        <f t="shared" si="41"/>
        <v>107.05520274892069</v>
      </c>
      <c r="BH92" s="91">
        <f t="shared" si="41"/>
        <v>429.82920597643943</v>
      </c>
      <c r="BI92" s="91">
        <f t="shared" si="41"/>
        <v>190.57771634580604</v>
      </c>
      <c r="BJ92" s="91">
        <f t="shared" si="41"/>
        <v>416.80260158819419</v>
      </c>
      <c r="BK92" s="91">
        <f t="shared" si="41"/>
        <v>39.333590115840707</v>
      </c>
      <c r="BL92" s="91">
        <f t="shared" si="41"/>
        <v>735.27131746489636</v>
      </c>
      <c r="BM92" s="91">
        <f t="shared" si="41"/>
        <v>104.13768292665236</v>
      </c>
      <c r="BN92" s="91">
        <f t="shared" si="41"/>
        <v>847.11458711480373</v>
      </c>
      <c r="BO92" s="91">
        <f t="shared" si="41"/>
        <v>216.75195739216906</v>
      </c>
      <c r="BP92" s="91">
        <f t="shared" si="41"/>
        <v>6938.301588231775</v>
      </c>
      <c r="BQ92" s="91">
        <f t="shared" si="41"/>
        <v>3515.8545595050964</v>
      </c>
      <c r="BR92" s="91">
        <f t="shared" si="41"/>
        <v>3599.2227992568937</v>
      </c>
      <c r="BS92" s="91">
        <f t="shared" ref="BS92:CS92" si="42">SUM(BS86:BS87)</f>
        <v>10</v>
      </c>
      <c r="BT92" s="91">
        <f t="shared" si="42"/>
        <v>0</v>
      </c>
      <c r="BU92" s="91">
        <f t="shared" si="42"/>
        <v>0</v>
      </c>
      <c r="BV92" s="91">
        <f t="shared" si="42"/>
        <v>0</v>
      </c>
      <c r="BW92" s="91">
        <f t="shared" si="42"/>
        <v>0</v>
      </c>
      <c r="BX92" s="91">
        <f t="shared" si="42"/>
        <v>0</v>
      </c>
      <c r="BY92" s="91">
        <f t="shared" si="42"/>
        <v>0</v>
      </c>
      <c r="BZ92" s="91">
        <f t="shared" si="42"/>
        <v>0</v>
      </c>
      <c r="CA92" s="91">
        <f t="shared" si="42"/>
        <v>0</v>
      </c>
      <c r="CB92" s="91">
        <f t="shared" si="42"/>
        <v>0</v>
      </c>
      <c r="CC92" s="91">
        <f t="shared" si="42"/>
        <v>0</v>
      </c>
      <c r="CD92" s="91">
        <f t="shared" si="42"/>
        <v>0</v>
      </c>
      <c r="CE92" s="91">
        <f t="shared" si="42"/>
        <v>0</v>
      </c>
      <c r="CF92" s="91">
        <f t="shared" si="42"/>
        <v>0</v>
      </c>
      <c r="CG92" s="91">
        <f t="shared" si="42"/>
        <v>0</v>
      </c>
      <c r="CH92" s="91">
        <f t="shared" si="42"/>
        <v>0</v>
      </c>
      <c r="CI92" s="91">
        <f t="shared" si="42"/>
        <v>0</v>
      </c>
      <c r="CJ92" s="91">
        <f t="shared" si="42"/>
        <v>0</v>
      </c>
      <c r="CK92" s="91">
        <f t="shared" si="42"/>
        <v>0</v>
      </c>
      <c r="CL92" s="91">
        <f t="shared" si="42"/>
        <v>0</v>
      </c>
      <c r="CM92" s="91">
        <f t="shared" si="42"/>
        <v>0</v>
      </c>
      <c r="CN92" s="91">
        <f t="shared" si="42"/>
        <v>0</v>
      </c>
      <c r="CO92" s="91">
        <f t="shared" si="42"/>
        <v>0</v>
      </c>
      <c r="CP92" s="91">
        <f t="shared" si="42"/>
        <v>0</v>
      </c>
      <c r="CQ92" s="91">
        <f t="shared" si="42"/>
        <v>0</v>
      </c>
      <c r="CR92" s="91">
        <f t="shared" si="42"/>
        <v>0</v>
      </c>
      <c r="CS92" s="91">
        <f t="shared" si="42"/>
        <v>0</v>
      </c>
    </row>
    <row r="93" spans="2:97">
      <c r="B93" t="s">
        <v>91</v>
      </c>
      <c r="E93" s="88">
        <f>SUM(G93:CS93)</f>
        <v>-2242.4836018885626</v>
      </c>
      <c r="F93" s="97"/>
      <c r="G93" s="95">
        <f t="shared" ref="G93:BR93" si="43">IF(G$4&lt;$C$9,G92,0)</f>
        <v>-10</v>
      </c>
      <c r="H93" s="95">
        <f t="shared" si="43"/>
        <v>0</v>
      </c>
      <c r="I93" s="95">
        <f t="shared" si="43"/>
        <v>0</v>
      </c>
      <c r="J93" s="95">
        <f t="shared" si="43"/>
        <v>0</v>
      </c>
      <c r="K93" s="95">
        <f t="shared" si="43"/>
        <v>-1.8189894035458565E-12</v>
      </c>
      <c r="L93" s="95">
        <f t="shared" si="43"/>
        <v>-803.85942746483033</v>
      </c>
      <c r="M93" s="95">
        <f t="shared" si="43"/>
        <v>-1279.8591227550951</v>
      </c>
      <c r="N93" s="95">
        <f t="shared" si="43"/>
        <v>-858.30325901661854</v>
      </c>
      <c r="O93" s="95">
        <f t="shared" si="43"/>
        <v>-790.76484415319464</v>
      </c>
      <c r="P93" s="95">
        <f t="shared" si="43"/>
        <v>-825.3812104680519</v>
      </c>
      <c r="Q93" s="95">
        <f t="shared" si="43"/>
        <v>-727.69612216424593</v>
      </c>
      <c r="R93" s="95">
        <f t="shared" si="43"/>
        <v>-608.10024477268053</v>
      </c>
      <c r="S93" s="95">
        <f t="shared" si="43"/>
        <v>-281.84763782536993</v>
      </c>
      <c r="T93" s="95">
        <f t="shared" si="43"/>
        <v>0</v>
      </c>
      <c r="U93" s="95">
        <f t="shared" si="43"/>
        <v>-4558.6798001330726</v>
      </c>
      <c r="V93" s="95">
        <f t="shared" si="43"/>
        <v>744.99965999999949</v>
      </c>
      <c r="W93" s="95">
        <f t="shared" si="43"/>
        <v>732.90610999999899</v>
      </c>
      <c r="X93" s="95">
        <f t="shared" si="43"/>
        <v>589.18307000000027</v>
      </c>
      <c r="Y93" s="95">
        <f t="shared" si="43"/>
        <v>610.79466999999863</v>
      </c>
      <c r="Z93" s="95">
        <f t="shared" si="43"/>
        <v>592.89103718497529</v>
      </c>
      <c r="AA93" s="95">
        <f t="shared" si="43"/>
        <v>614.41154763090071</v>
      </c>
      <c r="AB93" s="95">
        <f t="shared" si="43"/>
        <v>584.78503999999725</v>
      </c>
      <c r="AC93" s="95">
        <f t="shared" si="43"/>
        <v>1051.1962424481335</v>
      </c>
      <c r="AD93" s="95">
        <f t="shared" si="43"/>
        <v>567.51005999999927</v>
      </c>
      <c r="AE93" s="95">
        <f t="shared" si="43"/>
        <v>1.8189894035458565E-12</v>
      </c>
      <c r="AF93" s="95">
        <f t="shared" si="43"/>
        <v>1204.5394899999992</v>
      </c>
      <c r="AG93" s="95">
        <f t="shared" si="43"/>
        <v>630.65143999999941</v>
      </c>
      <c r="AH93" s="95">
        <f t="shared" si="43"/>
        <v>578.13969960059626</v>
      </c>
      <c r="AI93" s="95">
        <f t="shared" si="43"/>
        <v>0</v>
      </c>
      <c r="AJ93" s="95">
        <f t="shared" si="43"/>
        <v>0</v>
      </c>
      <c r="AK93" s="95">
        <f t="shared" si="43"/>
        <v>0</v>
      </c>
      <c r="AL93" s="95">
        <f t="shared" si="43"/>
        <v>0</v>
      </c>
      <c r="AM93" s="95">
        <f t="shared" si="43"/>
        <v>0</v>
      </c>
      <c r="AN93" s="95">
        <f t="shared" si="43"/>
        <v>0</v>
      </c>
      <c r="AO93" s="95">
        <f t="shared" si="43"/>
        <v>0</v>
      </c>
      <c r="AP93" s="95">
        <f t="shared" si="43"/>
        <v>0</v>
      </c>
      <c r="AQ93" s="95">
        <f t="shared" si="43"/>
        <v>0</v>
      </c>
      <c r="AR93" s="95">
        <f t="shared" si="43"/>
        <v>0</v>
      </c>
      <c r="AS93" s="95">
        <f t="shared" si="43"/>
        <v>0</v>
      </c>
      <c r="AT93" s="95">
        <f t="shared" si="43"/>
        <v>0</v>
      </c>
      <c r="AU93" s="95">
        <f t="shared" si="43"/>
        <v>0</v>
      </c>
      <c r="AV93" s="95">
        <f t="shared" si="43"/>
        <v>0</v>
      </c>
      <c r="AW93" s="95">
        <f t="shared" si="43"/>
        <v>0</v>
      </c>
      <c r="AX93" s="95">
        <f t="shared" si="43"/>
        <v>0</v>
      </c>
      <c r="AY93" s="95">
        <f t="shared" si="43"/>
        <v>0</v>
      </c>
      <c r="AZ93" s="95">
        <f t="shared" si="43"/>
        <v>0</v>
      </c>
      <c r="BA93" s="95">
        <f t="shared" si="43"/>
        <v>0</v>
      </c>
      <c r="BB93" s="95">
        <f t="shared" si="43"/>
        <v>0</v>
      </c>
      <c r="BC93" s="95">
        <f t="shared" si="43"/>
        <v>0</v>
      </c>
      <c r="BD93" s="95">
        <f t="shared" si="43"/>
        <v>0</v>
      </c>
      <c r="BE93" s="95">
        <f t="shared" si="43"/>
        <v>0</v>
      </c>
      <c r="BF93" s="95">
        <f t="shared" si="43"/>
        <v>0</v>
      </c>
      <c r="BG93" s="95">
        <f t="shared" si="43"/>
        <v>0</v>
      </c>
      <c r="BH93" s="95">
        <f t="shared" si="43"/>
        <v>0</v>
      </c>
      <c r="BI93" s="95">
        <f t="shared" si="43"/>
        <v>0</v>
      </c>
      <c r="BJ93" s="95">
        <f t="shared" si="43"/>
        <v>0</v>
      </c>
      <c r="BK93" s="95">
        <f t="shared" si="43"/>
        <v>0</v>
      </c>
      <c r="BL93" s="95">
        <f t="shared" si="43"/>
        <v>0</v>
      </c>
      <c r="BM93" s="95">
        <f t="shared" si="43"/>
        <v>0</v>
      </c>
      <c r="BN93" s="95">
        <f t="shared" si="43"/>
        <v>0</v>
      </c>
      <c r="BO93" s="95">
        <f t="shared" si="43"/>
        <v>0</v>
      </c>
      <c r="BP93" s="95">
        <f t="shared" si="43"/>
        <v>0</v>
      </c>
      <c r="BQ93" s="95">
        <f t="shared" si="43"/>
        <v>0</v>
      </c>
      <c r="BR93" s="95">
        <f t="shared" si="43"/>
        <v>0</v>
      </c>
      <c r="BS93" s="95">
        <f t="shared" ref="BS93:CS93" si="44">IF(BS$4&lt;$C$9,BS92,0)</f>
        <v>0</v>
      </c>
      <c r="BT93" s="95">
        <f t="shared" si="44"/>
        <v>0</v>
      </c>
      <c r="BU93" s="95">
        <f t="shared" si="44"/>
        <v>0</v>
      </c>
      <c r="BV93" s="95">
        <f t="shared" si="44"/>
        <v>0</v>
      </c>
      <c r="BW93" s="95">
        <f t="shared" si="44"/>
        <v>0</v>
      </c>
      <c r="BX93" s="95">
        <f t="shared" si="44"/>
        <v>0</v>
      </c>
      <c r="BY93" s="95">
        <f t="shared" si="44"/>
        <v>0</v>
      </c>
      <c r="BZ93" s="95">
        <f t="shared" si="44"/>
        <v>0</v>
      </c>
      <c r="CA93" s="95">
        <f t="shared" si="44"/>
        <v>0</v>
      </c>
      <c r="CB93" s="95">
        <f t="shared" si="44"/>
        <v>0</v>
      </c>
      <c r="CC93" s="95">
        <f t="shared" si="44"/>
        <v>0</v>
      </c>
      <c r="CD93" s="95">
        <f t="shared" si="44"/>
        <v>0</v>
      </c>
      <c r="CE93" s="95">
        <f t="shared" si="44"/>
        <v>0</v>
      </c>
      <c r="CF93" s="95">
        <f t="shared" si="44"/>
        <v>0</v>
      </c>
      <c r="CG93" s="95">
        <f t="shared" si="44"/>
        <v>0</v>
      </c>
      <c r="CH93" s="95">
        <f t="shared" si="44"/>
        <v>0</v>
      </c>
      <c r="CI93" s="95">
        <f t="shared" si="44"/>
        <v>0</v>
      </c>
      <c r="CJ93" s="95">
        <f t="shared" si="44"/>
        <v>0</v>
      </c>
      <c r="CK93" s="95">
        <f t="shared" si="44"/>
        <v>0</v>
      </c>
      <c r="CL93" s="95">
        <f t="shared" si="44"/>
        <v>0</v>
      </c>
      <c r="CM93" s="95">
        <f t="shared" si="44"/>
        <v>0</v>
      </c>
      <c r="CN93" s="95">
        <f t="shared" si="44"/>
        <v>0</v>
      </c>
      <c r="CO93" s="95">
        <f t="shared" si="44"/>
        <v>0</v>
      </c>
      <c r="CP93" s="95">
        <f t="shared" si="44"/>
        <v>0</v>
      </c>
      <c r="CQ93" s="95">
        <f t="shared" si="44"/>
        <v>0</v>
      </c>
      <c r="CR93" s="95">
        <f t="shared" si="44"/>
        <v>0</v>
      </c>
      <c r="CS93" s="95">
        <f t="shared" si="44"/>
        <v>0</v>
      </c>
    </row>
    <row r="94" spans="2:97">
      <c r="E94" s="88"/>
      <c r="F94" s="97"/>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row>
    <row r="95" spans="2:97">
      <c r="B95" t="s">
        <v>92</v>
      </c>
      <c r="E95" s="90">
        <f>SUM(G95:CS95)</f>
        <v>29295.802736630321</v>
      </c>
      <c r="F95" s="97"/>
      <c r="G95" s="91">
        <f t="shared" ref="G95:BR95" si="45">SUM(G86:G88)</f>
        <v>-10</v>
      </c>
      <c r="H95" s="91">
        <f t="shared" si="45"/>
        <v>0</v>
      </c>
      <c r="I95" s="91">
        <f t="shared" si="45"/>
        <v>0</v>
      </c>
      <c r="J95" s="91">
        <f t="shared" si="45"/>
        <v>0</v>
      </c>
      <c r="K95" s="91">
        <f t="shared" si="45"/>
        <v>-1.8189894035458565E-12</v>
      </c>
      <c r="L95" s="91">
        <f t="shared" si="45"/>
        <v>-803.85942746483033</v>
      </c>
      <c r="M95" s="91">
        <f t="shared" si="45"/>
        <v>-1279.8591227550951</v>
      </c>
      <c r="N95" s="91">
        <f t="shared" si="45"/>
        <v>-858.30325901661854</v>
      </c>
      <c r="O95" s="91">
        <f t="shared" si="45"/>
        <v>-790.76484415319464</v>
      </c>
      <c r="P95" s="91">
        <f t="shared" si="45"/>
        <v>-825.3812104680519</v>
      </c>
      <c r="Q95" s="91">
        <f t="shared" si="45"/>
        <v>-727.69612216424593</v>
      </c>
      <c r="R95" s="91">
        <f t="shared" si="45"/>
        <v>-608.10024477268053</v>
      </c>
      <c r="S95" s="91">
        <f t="shared" si="45"/>
        <v>-281.84763782536993</v>
      </c>
      <c r="T95" s="91">
        <f t="shared" si="45"/>
        <v>0</v>
      </c>
      <c r="U95" s="91">
        <f t="shared" si="45"/>
        <v>-4558.6798001330726</v>
      </c>
      <c r="V95" s="91">
        <f t="shared" si="45"/>
        <v>744.99965999999949</v>
      </c>
      <c r="W95" s="91">
        <f t="shared" si="45"/>
        <v>732.90610999999899</v>
      </c>
      <c r="X95" s="91">
        <f t="shared" si="45"/>
        <v>589.18307000000027</v>
      </c>
      <c r="Y95" s="91">
        <f t="shared" si="45"/>
        <v>610.79466999999863</v>
      </c>
      <c r="Z95" s="91">
        <f t="shared" si="45"/>
        <v>592.89103718497529</v>
      </c>
      <c r="AA95" s="91">
        <f t="shared" si="45"/>
        <v>614.41154763090071</v>
      </c>
      <c r="AB95" s="91">
        <f t="shared" si="45"/>
        <v>584.78503999999725</v>
      </c>
      <c r="AC95" s="91">
        <f t="shared" si="45"/>
        <v>1051.1962424481335</v>
      </c>
      <c r="AD95" s="91">
        <f t="shared" si="45"/>
        <v>567.51005999999927</v>
      </c>
      <c r="AE95" s="91">
        <f t="shared" si="45"/>
        <v>1.8189894035458565E-12</v>
      </c>
      <c r="AF95" s="91">
        <f t="shared" si="45"/>
        <v>1204.5394899999992</v>
      </c>
      <c r="AG95" s="91">
        <f t="shared" si="45"/>
        <v>630.65143999999941</v>
      </c>
      <c r="AH95" s="91">
        <f t="shared" si="45"/>
        <v>578.13969960059626</v>
      </c>
      <c r="AI95" s="91">
        <f t="shared" si="45"/>
        <v>646.15754837723011</v>
      </c>
      <c r="AJ95" s="91">
        <f t="shared" si="45"/>
        <v>1060.7336517950403</v>
      </c>
      <c r="AK95" s="91">
        <f t="shared" si="45"/>
        <v>649.10919319364484</v>
      </c>
      <c r="AL95" s="91">
        <f t="shared" si="45"/>
        <v>752.6547228265772</v>
      </c>
      <c r="AM95" s="91">
        <f t="shared" si="45"/>
        <v>624.5689219388928</v>
      </c>
      <c r="AN95" s="91">
        <f t="shared" si="45"/>
        <v>671.10834277937465</v>
      </c>
      <c r="AO95" s="91">
        <f t="shared" si="45"/>
        <v>641.22830039017731</v>
      </c>
      <c r="AP95" s="91">
        <f t="shared" si="45"/>
        <v>661.33040333435315</v>
      </c>
      <c r="AQ95" s="91">
        <f t="shared" si="45"/>
        <v>618.64141535399915</v>
      </c>
      <c r="AR95" s="91">
        <f t="shared" si="45"/>
        <v>545.11022074994116</v>
      </c>
      <c r="AS95" s="91">
        <f t="shared" si="45"/>
        <v>546.4006945079592</v>
      </c>
      <c r="AT95" s="91">
        <f t="shared" si="45"/>
        <v>511.0549475428968</v>
      </c>
      <c r="AU95" s="91">
        <f t="shared" si="45"/>
        <v>451.00213567588031</v>
      </c>
      <c r="AV95" s="91">
        <f t="shared" si="45"/>
        <v>510.77421384632544</v>
      </c>
      <c r="AW95" s="91">
        <f t="shared" si="45"/>
        <v>430.43696281458074</v>
      </c>
      <c r="AX95" s="91">
        <f t="shared" si="45"/>
        <v>576.77443315939831</v>
      </c>
      <c r="AY95" s="91">
        <f t="shared" si="45"/>
        <v>626.62138769531623</v>
      </c>
      <c r="AZ95" s="91">
        <f t="shared" si="45"/>
        <v>626.37443991794817</v>
      </c>
      <c r="BA95" s="91">
        <f t="shared" si="45"/>
        <v>796.90673145461824</v>
      </c>
      <c r="BB95" s="91">
        <f t="shared" si="45"/>
        <v>551.85723809194701</v>
      </c>
      <c r="BC95" s="91">
        <f t="shared" si="45"/>
        <v>685.35566120940962</v>
      </c>
      <c r="BD95" s="91">
        <f t="shared" si="45"/>
        <v>488.54398610957833</v>
      </c>
      <c r="BE95" s="91">
        <f t="shared" si="45"/>
        <v>295.96035921741873</v>
      </c>
      <c r="BF95" s="91">
        <f t="shared" si="45"/>
        <v>419.32761786888886</v>
      </c>
      <c r="BG95" s="91">
        <f t="shared" si="45"/>
        <v>107.05520274892069</v>
      </c>
      <c r="BH95" s="91">
        <f t="shared" si="45"/>
        <v>429.82920597643943</v>
      </c>
      <c r="BI95" s="91">
        <f t="shared" si="45"/>
        <v>190.57771634580604</v>
      </c>
      <c r="BJ95" s="91">
        <f t="shared" si="45"/>
        <v>416.80260158819419</v>
      </c>
      <c r="BK95" s="91">
        <f t="shared" si="45"/>
        <v>39.333590115840707</v>
      </c>
      <c r="BL95" s="91">
        <f t="shared" si="45"/>
        <v>735.27131746489636</v>
      </c>
      <c r="BM95" s="91">
        <f t="shared" si="45"/>
        <v>104.13768292665236</v>
      </c>
      <c r="BN95" s="91">
        <f t="shared" si="45"/>
        <v>847.11458711480373</v>
      </c>
      <c r="BO95" s="91">
        <f t="shared" si="45"/>
        <v>216.75195739216906</v>
      </c>
      <c r="BP95" s="91">
        <f t="shared" si="45"/>
        <v>6938.301588231775</v>
      </c>
      <c r="BQ95" s="91">
        <f t="shared" si="45"/>
        <v>3515.8545595050964</v>
      </c>
      <c r="BR95" s="91">
        <f t="shared" si="45"/>
        <v>3599.2227992568937</v>
      </c>
      <c r="BS95" s="91">
        <f t="shared" ref="BS95:CS95" si="46">SUM(BS86:BS88)</f>
        <v>10</v>
      </c>
      <c r="BT95" s="91">
        <f t="shared" si="46"/>
        <v>0</v>
      </c>
      <c r="BU95" s="91">
        <f t="shared" si="46"/>
        <v>0</v>
      </c>
      <c r="BV95" s="91">
        <f t="shared" si="46"/>
        <v>0</v>
      </c>
      <c r="BW95" s="91">
        <f t="shared" si="46"/>
        <v>0</v>
      </c>
      <c r="BX95" s="91">
        <f t="shared" si="46"/>
        <v>0</v>
      </c>
      <c r="BY95" s="91">
        <f t="shared" si="46"/>
        <v>0</v>
      </c>
      <c r="BZ95" s="91">
        <f t="shared" si="46"/>
        <v>0</v>
      </c>
      <c r="CA95" s="91">
        <f t="shared" si="46"/>
        <v>0</v>
      </c>
      <c r="CB95" s="91">
        <f t="shared" si="46"/>
        <v>0</v>
      </c>
      <c r="CC95" s="91">
        <f t="shared" si="46"/>
        <v>0</v>
      </c>
      <c r="CD95" s="91">
        <f t="shared" si="46"/>
        <v>0</v>
      </c>
      <c r="CE95" s="91">
        <f t="shared" si="46"/>
        <v>0</v>
      </c>
      <c r="CF95" s="91">
        <f t="shared" si="46"/>
        <v>0</v>
      </c>
      <c r="CG95" s="91">
        <f t="shared" si="46"/>
        <v>0</v>
      </c>
      <c r="CH95" s="91">
        <f t="shared" si="46"/>
        <v>0</v>
      </c>
      <c r="CI95" s="91">
        <f t="shared" si="46"/>
        <v>0</v>
      </c>
      <c r="CJ95" s="91">
        <f t="shared" si="46"/>
        <v>0</v>
      </c>
      <c r="CK95" s="91">
        <f t="shared" si="46"/>
        <v>0</v>
      </c>
      <c r="CL95" s="91">
        <f t="shared" si="46"/>
        <v>0</v>
      </c>
      <c r="CM95" s="91">
        <f t="shared" si="46"/>
        <v>0</v>
      </c>
      <c r="CN95" s="91">
        <f t="shared" si="46"/>
        <v>0</v>
      </c>
      <c r="CO95" s="91">
        <f t="shared" si="46"/>
        <v>0</v>
      </c>
      <c r="CP95" s="91">
        <f t="shared" si="46"/>
        <v>0</v>
      </c>
      <c r="CQ95" s="91">
        <f t="shared" si="46"/>
        <v>0</v>
      </c>
      <c r="CR95" s="91">
        <f t="shared" si="46"/>
        <v>0</v>
      </c>
      <c r="CS95" s="91">
        <f t="shared" si="46"/>
        <v>0</v>
      </c>
    </row>
    <row r="96" spans="2:97">
      <c r="B96" t="s">
        <v>93</v>
      </c>
      <c r="E96" s="88">
        <f>SUM(G96:CS96)</f>
        <v>-2242.4836018885626</v>
      </c>
      <c r="F96" s="97"/>
      <c r="G96" s="95">
        <f t="shared" ref="G96:BR96" si="47">IF(G$4&lt;$C$9,G95,0)</f>
        <v>-10</v>
      </c>
      <c r="H96" s="95">
        <f t="shared" si="47"/>
        <v>0</v>
      </c>
      <c r="I96" s="95">
        <f t="shared" si="47"/>
        <v>0</v>
      </c>
      <c r="J96" s="95">
        <f t="shared" si="47"/>
        <v>0</v>
      </c>
      <c r="K96" s="95">
        <f t="shared" si="47"/>
        <v>-1.8189894035458565E-12</v>
      </c>
      <c r="L96" s="95">
        <f t="shared" si="47"/>
        <v>-803.85942746483033</v>
      </c>
      <c r="M96" s="95">
        <f t="shared" si="47"/>
        <v>-1279.8591227550951</v>
      </c>
      <c r="N96" s="95">
        <f t="shared" si="47"/>
        <v>-858.30325901661854</v>
      </c>
      <c r="O96" s="95">
        <f t="shared" si="47"/>
        <v>-790.76484415319464</v>
      </c>
      <c r="P96" s="95">
        <f t="shared" si="47"/>
        <v>-825.3812104680519</v>
      </c>
      <c r="Q96" s="95">
        <f t="shared" si="47"/>
        <v>-727.69612216424593</v>
      </c>
      <c r="R96" s="95">
        <f t="shared" si="47"/>
        <v>-608.10024477268053</v>
      </c>
      <c r="S96" s="95">
        <f t="shared" si="47"/>
        <v>-281.84763782536993</v>
      </c>
      <c r="T96" s="95">
        <f t="shared" si="47"/>
        <v>0</v>
      </c>
      <c r="U96" s="95">
        <f t="shared" si="47"/>
        <v>-4558.6798001330726</v>
      </c>
      <c r="V96" s="95">
        <f t="shared" si="47"/>
        <v>744.99965999999949</v>
      </c>
      <c r="W96" s="95">
        <f t="shared" si="47"/>
        <v>732.90610999999899</v>
      </c>
      <c r="X96" s="95">
        <f t="shared" si="47"/>
        <v>589.18307000000027</v>
      </c>
      <c r="Y96" s="95">
        <f t="shared" si="47"/>
        <v>610.79466999999863</v>
      </c>
      <c r="Z96" s="95">
        <f t="shared" si="47"/>
        <v>592.89103718497529</v>
      </c>
      <c r="AA96" s="95">
        <f t="shared" si="47"/>
        <v>614.41154763090071</v>
      </c>
      <c r="AB96" s="95">
        <f t="shared" si="47"/>
        <v>584.78503999999725</v>
      </c>
      <c r="AC96" s="95">
        <f t="shared" si="47"/>
        <v>1051.1962424481335</v>
      </c>
      <c r="AD96" s="95">
        <f t="shared" si="47"/>
        <v>567.51005999999927</v>
      </c>
      <c r="AE96" s="95">
        <f t="shared" si="47"/>
        <v>1.8189894035458565E-12</v>
      </c>
      <c r="AF96" s="95">
        <f t="shared" si="47"/>
        <v>1204.5394899999992</v>
      </c>
      <c r="AG96" s="95">
        <f t="shared" si="47"/>
        <v>630.65143999999941</v>
      </c>
      <c r="AH96" s="95">
        <f t="shared" si="47"/>
        <v>578.13969960059626</v>
      </c>
      <c r="AI96" s="95">
        <f t="shared" si="47"/>
        <v>0</v>
      </c>
      <c r="AJ96" s="95">
        <f t="shared" si="47"/>
        <v>0</v>
      </c>
      <c r="AK96" s="95">
        <f t="shared" si="47"/>
        <v>0</v>
      </c>
      <c r="AL96" s="95">
        <f t="shared" si="47"/>
        <v>0</v>
      </c>
      <c r="AM96" s="95">
        <f t="shared" si="47"/>
        <v>0</v>
      </c>
      <c r="AN96" s="95">
        <f t="shared" si="47"/>
        <v>0</v>
      </c>
      <c r="AO96" s="95">
        <f t="shared" si="47"/>
        <v>0</v>
      </c>
      <c r="AP96" s="95">
        <f t="shared" si="47"/>
        <v>0</v>
      </c>
      <c r="AQ96" s="95">
        <f t="shared" si="47"/>
        <v>0</v>
      </c>
      <c r="AR96" s="95">
        <f t="shared" si="47"/>
        <v>0</v>
      </c>
      <c r="AS96" s="95">
        <f t="shared" si="47"/>
        <v>0</v>
      </c>
      <c r="AT96" s="95">
        <f t="shared" si="47"/>
        <v>0</v>
      </c>
      <c r="AU96" s="95">
        <f t="shared" si="47"/>
        <v>0</v>
      </c>
      <c r="AV96" s="95">
        <f t="shared" si="47"/>
        <v>0</v>
      </c>
      <c r="AW96" s="95">
        <f t="shared" si="47"/>
        <v>0</v>
      </c>
      <c r="AX96" s="95">
        <f t="shared" si="47"/>
        <v>0</v>
      </c>
      <c r="AY96" s="95">
        <f t="shared" si="47"/>
        <v>0</v>
      </c>
      <c r="AZ96" s="95">
        <f t="shared" si="47"/>
        <v>0</v>
      </c>
      <c r="BA96" s="95">
        <f t="shared" si="47"/>
        <v>0</v>
      </c>
      <c r="BB96" s="95">
        <f t="shared" si="47"/>
        <v>0</v>
      </c>
      <c r="BC96" s="95">
        <f t="shared" si="47"/>
        <v>0</v>
      </c>
      <c r="BD96" s="95">
        <f t="shared" si="47"/>
        <v>0</v>
      </c>
      <c r="BE96" s="95">
        <f t="shared" si="47"/>
        <v>0</v>
      </c>
      <c r="BF96" s="95">
        <f t="shared" si="47"/>
        <v>0</v>
      </c>
      <c r="BG96" s="95">
        <f t="shared" si="47"/>
        <v>0</v>
      </c>
      <c r="BH96" s="95">
        <f t="shared" si="47"/>
        <v>0</v>
      </c>
      <c r="BI96" s="95">
        <f t="shared" si="47"/>
        <v>0</v>
      </c>
      <c r="BJ96" s="95">
        <f t="shared" si="47"/>
        <v>0</v>
      </c>
      <c r="BK96" s="95">
        <f t="shared" si="47"/>
        <v>0</v>
      </c>
      <c r="BL96" s="95">
        <f t="shared" si="47"/>
        <v>0</v>
      </c>
      <c r="BM96" s="95">
        <f t="shared" si="47"/>
        <v>0</v>
      </c>
      <c r="BN96" s="95">
        <f t="shared" si="47"/>
        <v>0</v>
      </c>
      <c r="BO96" s="95">
        <f t="shared" si="47"/>
        <v>0</v>
      </c>
      <c r="BP96" s="95">
        <f t="shared" si="47"/>
        <v>0</v>
      </c>
      <c r="BQ96" s="95">
        <f t="shared" si="47"/>
        <v>0</v>
      </c>
      <c r="BR96" s="95">
        <f t="shared" si="47"/>
        <v>0</v>
      </c>
      <c r="BS96" s="95">
        <f t="shared" ref="BS96:CS96" si="48">IF(BS$4&lt;$C$9,BS95,0)</f>
        <v>0</v>
      </c>
      <c r="BT96" s="95">
        <f t="shared" si="48"/>
        <v>0</v>
      </c>
      <c r="BU96" s="95">
        <f t="shared" si="48"/>
        <v>0</v>
      </c>
      <c r="BV96" s="95">
        <f t="shared" si="48"/>
        <v>0</v>
      </c>
      <c r="BW96" s="95">
        <f t="shared" si="48"/>
        <v>0</v>
      </c>
      <c r="BX96" s="95">
        <f t="shared" si="48"/>
        <v>0</v>
      </c>
      <c r="BY96" s="95">
        <f t="shared" si="48"/>
        <v>0</v>
      </c>
      <c r="BZ96" s="95">
        <f t="shared" si="48"/>
        <v>0</v>
      </c>
      <c r="CA96" s="95">
        <f t="shared" si="48"/>
        <v>0</v>
      </c>
      <c r="CB96" s="95">
        <f t="shared" si="48"/>
        <v>0</v>
      </c>
      <c r="CC96" s="95">
        <f t="shared" si="48"/>
        <v>0</v>
      </c>
      <c r="CD96" s="95">
        <f t="shared" si="48"/>
        <v>0</v>
      </c>
      <c r="CE96" s="95">
        <f t="shared" si="48"/>
        <v>0</v>
      </c>
      <c r="CF96" s="95">
        <f t="shared" si="48"/>
        <v>0</v>
      </c>
      <c r="CG96" s="95">
        <f t="shared" si="48"/>
        <v>0</v>
      </c>
      <c r="CH96" s="95">
        <f t="shared" si="48"/>
        <v>0</v>
      </c>
      <c r="CI96" s="95">
        <f t="shared" si="48"/>
        <v>0</v>
      </c>
      <c r="CJ96" s="95">
        <f t="shared" si="48"/>
        <v>0</v>
      </c>
      <c r="CK96" s="95">
        <f t="shared" si="48"/>
        <v>0</v>
      </c>
      <c r="CL96" s="95">
        <f t="shared" si="48"/>
        <v>0</v>
      </c>
      <c r="CM96" s="95">
        <f t="shared" si="48"/>
        <v>0</v>
      </c>
      <c r="CN96" s="95">
        <f t="shared" si="48"/>
        <v>0</v>
      </c>
      <c r="CO96" s="95">
        <f t="shared" si="48"/>
        <v>0</v>
      </c>
      <c r="CP96" s="95">
        <f t="shared" si="48"/>
        <v>0</v>
      </c>
      <c r="CQ96" s="95">
        <f t="shared" si="48"/>
        <v>0</v>
      </c>
      <c r="CR96" s="95">
        <f t="shared" si="48"/>
        <v>0</v>
      </c>
      <c r="CS96" s="95">
        <f t="shared" si="48"/>
        <v>0</v>
      </c>
    </row>
    <row r="97" spans="2:97">
      <c r="B97" s="63"/>
      <c r="E97" s="90"/>
      <c r="F97" s="97"/>
      <c r="G97" s="90"/>
      <c r="H97" s="90"/>
      <c r="I97" s="90"/>
      <c r="J97" s="90"/>
      <c r="K97" s="90"/>
      <c r="L97" s="90"/>
      <c r="M97" s="90"/>
      <c r="N97" s="90"/>
      <c r="O97" s="90"/>
      <c r="P97" s="90"/>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0"/>
      <c r="BA97" s="90"/>
      <c r="BB97" s="90"/>
      <c r="BC97" s="90"/>
      <c r="BD97" s="90"/>
      <c r="BE97" s="90"/>
      <c r="BF97" s="90"/>
      <c r="BG97" s="90"/>
      <c r="BH97" s="90"/>
      <c r="BI97" s="90"/>
      <c r="BJ97" s="90"/>
      <c r="BK97" s="90"/>
      <c r="BL97" s="90"/>
      <c r="BM97" s="90"/>
      <c r="BN97" s="90"/>
      <c r="BO97" s="90"/>
      <c r="BP97" s="90"/>
      <c r="BQ97" s="90"/>
      <c r="BR97" s="90"/>
      <c r="BS97" s="90"/>
      <c r="BT97" s="90"/>
      <c r="BU97" s="90"/>
      <c r="BV97" s="90"/>
      <c r="BW97" s="90"/>
      <c r="BX97" s="90"/>
      <c r="BY97" s="90"/>
      <c r="BZ97" s="90"/>
      <c r="CA97" s="90"/>
      <c r="CB97" s="90"/>
      <c r="CC97" s="90"/>
      <c r="CD97" s="90"/>
      <c r="CE97" s="90"/>
      <c r="CF97" s="90"/>
      <c r="CG97" s="90"/>
      <c r="CH97" s="90"/>
      <c r="CI97" s="90"/>
      <c r="CJ97" s="90"/>
      <c r="CK97" s="90"/>
      <c r="CL97" s="90"/>
      <c r="CM97" s="90"/>
      <c r="CN97" s="90"/>
      <c r="CO97" s="90"/>
      <c r="CP97" s="90"/>
      <c r="CQ97" s="90"/>
      <c r="CR97" s="90"/>
      <c r="CS97" s="90"/>
    </row>
    <row r="98" spans="2:97">
      <c r="B98" s="63" t="s">
        <v>94</v>
      </c>
      <c r="E98" s="98"/>
      <c r="F98" s="97"/>
      <c r="G98" s="90"/>
      <c r="H98" s="90"/>
      <c r="I98" s="90"/>
      <c r="J98" s="90"/>
      <c r="K98" s="90"/>
      <c r="L98" s="90"/>
      <c r="M98" s="90"/>
      <c r="N98" s="90"/>
      <c r="O98" s="90"/>
      <c r="P98" s="90"/>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row>
    <row r="99" spans="2:97">
      <c r="B99" s="63"/>
      <c r="E99" s="90"/>
      <c r="F99" s="97"/>
      <c r="G99" s="90"/>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0"/>
      <c r="BA99" s="90"/>
      <c r="BB99" s="90"/>
      <c r="BC99" s="90"/>
      <c r="BD99" s="90"/>
      <c r="BE99" s="90"/>
      <c r="BF99" s="90"/>
      <c r="BG99" s="90"/>
      <c r="BH99" s="90"/>
      <c r="BI99" s="90"/>
      <c r="BJ99" s="90"/>
      <c r="BK99" s="90"/>
      <c r="BL99" s="90"/>
      <c r="BM99" s="90"/>
      <c r="BN99" s="90"/>
      <c r="BO99" s="90"/>
      <c r="BP99" s="90"/>
      <c r="BQ99" s="90"/>
      <c r="BR99" s="90"/>
      <c r="BS99" s="90"/>
      <c r="BT99" s="90"/>
      <c r="BU99" s="90"/>
      <c r="BV99" s="90"/>
      <c r="BW99" s="90"/>
      <c r="BX99" s="90"/>
      <c r="BY99" s="90"/>
      <c r="BZ99" s="90"/>
      <c r="CA99" s="90"/>
      <c r="CB99" s="90"/>
      <c r="CC99" s="90"/>
      <c r="CD99" s="90"/>
      <c r="CE99" s="90"/>
      <c r="CF99" s="90"/>
      <c r="CG99" s="90"/>
      <c r="CH99" s="90"/>
      <c r="CI99" s="90"/>
      <c r="CJ99" s="90"/>
      <c r="CK99" s="90"/>
      <c r="CL99" s="90"/>
      <c r="CM99" s="90"/>
      <c r="CN99" s="90"/>
      <c r="CO99" s="90"/>
      <c r="CP99" s="90"/>
      <c r="CQ99" s="90"/>
      <c r="CR99" s="90"/>
      <c r="CS99" s="90"/>
    </row>
    <row r="100" spans="2:97" s="63" customFormat="1">
      <c r="B100" t="s">
        <v>90</v>
      </c>
      <c r="C100"/>
      <c r="D100"/>
      <c r="E100" s="90">
        <f>SUM(G100:CS100)</f>
        <v>12283.25489489804</v>
      </c>
      <c r="F100" s="97"/>
      <c r="G100" s="91">
        <f t="shared" ref="G100:BR101" si="49">G92*G$52</f>
        <v>-10</v>
      </c>
      <c r="H100" s="91">
        <f t="shared" si="49"/>
        <v>0</v>
      </c>
      <c r="I100" s="91">
        <f t="shared" si="49"/>
        <v>0</v>
      </c>
      <c r="J100" s="91">
        <f t="shared" si="49"/>
        <v>0</v>
      </c>
      <c r="K100" s="91">
        <f t="shared" si="49"/>
        <v>-1.7337242752546443E-12</v>
      </c>
      <c r="L100" s="91">
        <f t="shared" si="49"/>
        <v>-766.17851680241631</v>
      </c>
      <c r="M100" s="91">
        <f t="shared" si="49"/>
        <v>-1219.8657263759499</v>
      </c>
      <c r="N100" s="91">
        <f t="shared" si="49"/>
        <v>-818.07029375021443</v>
      </c>
      <c r="O100" s="91">
        <f t="shared" si="49"/>
        <v>-753.6977420835135</v>
      </c>
      <c r="P100" s="91">
        <f t="shared" si="49"/>
        <v>-786.69146622736184</v>
      </c>
      <c r="Q100" s="91">
        <f t="shared" si="49"/>
        <v>-693.58536643779678</v>
      </c>
      <c r="R100" s="91">
        <f t="shared" si="49"/>
        <v>-579.5955457989611</v>
      </c>
      <c r="S100" s="91">
        <f t="shared" si="49"/>
        <v>-268.6360298023057</v>
      </c>
      <c r="T100" s="91">
        <f t="shared" si="49"/>
        <v>0</v>
      </c>
      <c r="U100" s="91">
        <f t="shared" si="49"/>
        <v>-4344.9916845018342</v>
      </c>
      <c r="V100" s="91">
        <f t="shared" si="49"/>
        <v>685.10018984924568</v>
      </c>
      <c r="W100" s="91">
        <f t="shared" si="49"/>
        <v>673.97898557788847</v>
      </c>
      <c r="X100" s="91">
        <f t="shared" si="49"/>
        <v>528.90225134548029</v>
      </c>
      <c r="Y100" s="91">
        <f t="shared" si="49"/>
        <v>548.30271357393008</v>
      </c>
      <c r="Z100" s="91">
        <f t="shared" si="49"/>
        <v>519.13425743947596</v>
      </c>
      <c r="AA100" s="91">
        <f t="shared" si="49"/>
        <v>537.9775751983484</v>
      </c>
      <c r="AB100" s="91">
        <f t="shared" si="49"/>
        <v>504.11146449528695</v>
      </c>
      <c r="AC100" s="91">
        <f t="shared" si="49"/>
        <v>906.17926418308139</v>
      </c>
      <c r="AD100" s="91">
        <f t="shared" si="49"/>
        <v>451.54061295652116</v>
      </c>
      <c r="AE100" s="91">
        <f t="shared" si="49"/>
        <v>1.4472828732560509E-12</v>
      </c>
      <c r="AF100" s="91">
        <f t="shared" si="49"/>
        <v>848.74317199669906</v>
      </c>
      <c r="AG100" s="91">
        <f t="shared" si="49"/>
        <v>444.36990904290383</v>
      </c>
      <c r="AH100" s="91">
        <f t="shared" si="49"/>
        <v>393.51591667819542</v>
      </c>
      <c r="AI100" s="91">
        <f t="shared" si="49"/>
        <v>439.81286900703071</v>
      </c>
      <c r="AJ100" s="91">
        <f t="shared" si="49"/>
        <v>700.95424707219331</v>
      </c>
      <c r="AK100" s="91">
        <f t="shared" si="49"/>
        <v>428.94448103227188</v>
      </c>
      <c r="AL100" s="91">
        <f t="shared" si="49"/>
        <v>488.81519498071617</v>
      </c>
      <c r="AM100" s="91">
        <f t="shared" si="49"/>
        <v>399.24139907732717</v>
      </c>
      <c r="AN100" s="91">
        <f t="shared" si="49"/>
        <v>422.23490104790415</v>
      </c>
      <c r="AO100" s="91">
        <f t="shared" si="49"/>
        <v>397.08224097720591</v>
      </c>
      <c r="AP100" s="91">
        <f t="shared" si="49"/>
        <v>403.08121937473663</v>
      </c>
      <c r="AQ100" s="91">
        <f t="shared" si="49"/>
        <v>371.48991068742788</v>
      </c>
      <c r="AR100" s="91">
        <f t="shared" si="49"/>
        <v>322.49747248913883</v>
      </c>
      <c r="AS100" s="91">
        <f t="shared" si="49"/>
        <v>318.48368578076702</v>
      </c>
      <c r="AT100" s="91">
        <f t="shared" si="49"/>
        <v>293.47931908791179</v>
      </c>
      <c r="AU100" s="91">
        <f t="shared" si="49"/>
        <v>255.16579804057193</v>
      </c>
      <c r="AV100" s="91">
        <f t="shared" si="49"/>
        <v>284.71266418329083</v>
      </c>
      <c r="AW100" s="91">
        <f t="shared" si="49"/>
        <v>236.38577438270627</v>
      </c>
      <c r="AX100" s="91">
        <f t="shared" si="49"/>
        <v>312.06979650922921</v>
      </c>
      <c r="AY100" s="91">
        <f t="shared" si="49"/>
        <v>334.02956540975703</v>
      </c>
      <c r="AZ100" s="91">
        <f t="shared" si="49"/>
        <v>328.96347422316234</v>
      </c>
      <c r="BA100" s="91">
        <f t="shared" si="49"/>
        <v>412.33965696250533</v>
      </c>
      <c r="BB100" s="91">
        <f t="shared" si="49"/>
        <v>281.32498915417398</v>
      </c>
      <c r="BC100" s="91">
        <f t="shared" si="49"/>
        <v>344.21637762930169</v>
      </c>
      <c r="BD100" s="91">
        <f t="shared" si="49"/>
        <v>241.7425811018332</v>
      </c>
      <c r="BE100" s="91">
        <f t="shared" si="49"/>
        <v>144.2836056278438</v>
      </c>
      <c r="BF100" s="91">
        <f t="shared" si="49"/>
        <v>201.40528646843674</v>
      </c>
      <c r="BG100" s="91">
        <f t="shared" si="49"/>
        <v>50.659294200894365</v>
      </c>
      <c r="BH100" s="91">
        <f t="shared" si="49"/>
        <v>200.39239498609865</v>
      </c>
      <c r="BI100" s="91">
        <f t="shared" si="49"/>
        <v>87.536945946921847</v>
      </c>
      <c r="BJ100" s="91">
        <f t="shared" si="49"/>
        <v>188.61822378687376</v>
      </c>
      <c r="BK100" s="91">
        <f t="shared" si="49"/>
        <v>17.536817211313359</v>
      </c>
      <c r="BL100" s="91">
        <f t="shared" si="49"/>
        <v>322.97489814105495</v>
      </c>
      <c r="BM100" s="91">
        <f t="shared" si="49"/>
        <v>45.067452880279141</v>
      </c>
      <c r="BN100" s="91">
        <f t="shared" si="49"/>
        <v>361.18626013557241</v>
      </c>
      <c r="BO100" s="91">
        <f t="shared" si="49"/>
        <v>91.051278129978854</v>
      </c>
      <c r="BP100" s="91">
        <f t="shared" si="49"/>
        <v>2871.5087877042465</v>
      </c>
      <c r="BQ100" s="91">
        <f t="shared" si="49"/>
        <v>1433.5796758464469</v>
      </c>
      <c r="BR100" s="91">
        <f t="shared" si="49"/>
        <v>1445.8845694496385</v>
      </c>
      <c r="BS100" s="91">
        <f t="shared" ref="BS100:CS101" si="50">BS92*BS$52</f>
        <v>3.9578456145751026</v>
      </c>
      <c r="BT100" s="91">
        <f t="shared" si="50"/>
        <v>0</v>
      </c>
      <c r="BU100" s="91">
        <f t="shared" si="50"/>
        <v>0</v>
      </c>
      <c r="BV100" s="91">
        <f t="shared" si="50"/>
        <v>0</v>
      </c>
      <c r="BW100" s="91">
        <f t="shared" si="50"/>
        <v>0</v>
      </c>
      <c r="BX100" s="91">
        <f t="shared" si="50"/>
        <v>0</v>
      </c>
      <c r="BY100" s="91">
        <f t="shared" si="50"/>
        <v>0</v>
      </c>
      <c r="BZ100" s="91">
        <f t="shared" si="50"/>
        <v>0</v>
      </c>
      <c r="CA100" s="91">
        <f t="shared" si="50"/>
        <v>0</v>
      </c>
      <c r="CB100" s="91">
        <f t="shared" si="50"/>
        <v>0</v>
      </c>
      <c r="CC100" s="91">
        <f t="shared" si="50"/>
        <v>0</v>
      </c>
      <c r="CD100" s="91">
        <f t="shared" si="50"/>
        <v>0</v>
      </c>
      <c r="CE100" s="91">
        <f t="shared" si="50"/>
        <v>0</v>
      </c>
      <c r="CF100" s="91">
        <f t="shared" si="50"/>
        <v>0</v>
      </c>
      <c r="CG100" s="91">
        <f t="shared" si="50"/>
        <v>0</v>
      </c>
      <c r="CH100" s="91">
        <f t="shared" si="50"/>
        <v>0</v>
      </c>
      <c r="CI100" s="91">
        <f t="shared" si="50"/>
        <v>0</v>
      </c>
      <c r="CJ100" s="91">
        <f t="shared" si="50"/>
        <v>0</v>
      </c>
      <c r="CK100" s="91">
        <f t="shared" si="50"/>
        <v>0</v>
      </c>
      <c r="CL100" s="91">
        <f t="shared" si="50"/>
        <v>0</v>
      </c>
      <c r="CM100" s="91">
        <f t="shared" si="50"/>
        <v>0</v>
      </c>
      <c r="CN100" s="91">
        <f t="shared" si="50"/>
        <v>0</v>
      </c>
      <c r="CO100" s="91">
        <f t="shared" si="50"/>
        <v>0</v>
      </c>
      <c r="CP100" s="91">
        <f t="shared" si="50"/>
        <v>0</v>
      </c>
      <c r="CQ100" s="91">
        <f t="shared" si="50"/>
        <v>0</v>
      </c>
      <c r="CR100" s="91">
        <f t="shared" si="50"/>
        <v>0</v>
      </c>
      <c r="CS100" s="91">
        <f t="shared" si="50"/>
        <v>0</v>
      </c>
    </row>
    <row r="101" spans="2:97">
      <c r="B101" t="s">
        <v>91</v>
      </c>
      <c r="E101" s="88">
        <f>SUM(G101:CS101)</f>
        <v>-3199.4560594432983</v>
      </c>
      <c r="F101" s="97"/>
      <c r="G101" s="95">
        <f t="shared" si="49"/>
        <v>-10</v>
      </c>
      <c r="H101" s="95">
        <f t="shared" si="49"/>
        <v>0</v>
      </c>
      <c r="I101" s="95">
        <f t="shared" si="49"/>
        <v>0</v>
      </c>
      <c r="J101" s="95">
        <f t="shared" si="49"/>
        <v>0</v>
      </c>
      <c r="K101" s="95">
        <f t="shared" si="49"/>
        <v>-1.7337242752546443E-12</v>
      </c>
      <c r="L101" s="95">
        <f t="shared" si="49"/>
        <v>-766.17851680241631</v>
      </c>
      <c r="M101" s="95">
        <f t="shared" si="49"/>
        <v>-1219.8657263759499</v>
      </c>
      <c r="N101" s="95">
        <f t="shared" si="49"/>
        <v>-818.07029375021443</v>
      </c>
      <c r="O101" s="95">
        <f t="shared" si="49"/>
        <v>-753.6977420835135</v>
      </c>
      <c r="P101" s="95">
        <f t="shared" si="49"/>
        <v>-786.69146622736184</v>
      </c>
      <c r="Q101" s="95">
        <f t="shared" si="49"/>
        <v>-693.58536643779678</v>
      </c>
      <c r="R101" s="95">
        <f t="shared" si="49"/>
        <v>-579.5955457989611</v>
      </c>
      <c r="S101" s="95">
        <f t="shared" si="49"/>
        <v>-268.6360298023057</v>
      </c>
      <c r="T101" s="95">
        <f t="shared" si="49"/>
        <v>0</v>
      </c>
      <c r="U101" s="95">
        <f t="shared" si="49"/>
        <v>-4344.9916845018342</v>
      </c>
      <c r="V101" s="95">
        <f t="shared" si="49"/>
        <v>685.10018984924568</v>
      </c>
      <c r="W101" s="95">
        <f t="shared" si="49"/>
        <v>673.97898557788847</v>
      </c>
      <c r="X101" s="95">
        <f t="shared" si="49"/>
        <v>528.90225134548029</v>
      </c>
      <c r="Y101" s="95">
        <f t="shared" si="49"/>
        <v>548.30271357393008</v>
      </c>
      <c r="Z101" s="95">
        <f t="shared" si="49"/>
        <v>519.13425743947596</v>
      </c>
      <c r="AA101" s="95">
        <f t="shared" si="49"/>
        <v>537.9775751983484</v>
      </c>
      <c r="AB101" s="95">
        <f t="shared" si="49"/>
        <v>504.11146449528695</v>
      </c>
      <c r="AC101" s="95">
        <f t="shared" si="49"/>
        <v>906.17926418308139</v>
      </c>
      <c r="AD101" s="95">
        <f t="shared" si="49"/>
        <v>451.54061295652116</v>
      </c>
      <c r="AE101" s="95">
        <f t="shared" si="49"/>
        <v>1.4472828732560509E-12</v>
      </c>
      <c r="AF101" s="95">
        <f t="shared" si="49"/>
        <v>848.74317199669906</v>
      </c>
      <c r="AG101" s="95">
        <f t="shared" si="49"/>
        <v>444.36990904290383</v>
      </c>
      <c r="AH101" s="95">
        <f t="shared" si="49"/>
        <v>393.51591667819542</v>
      </c>
      <c r="AI101" s="95">
        <f t="shared" si="49"/>
        <v>0</v>
      </c>
      <c r="AJ101" s="95">
        <f t="shared" si="49"/>
        <v>0</v>
      </c>
      <c r="AK101" s="95">
        <f t="shared" si="49"/>
        <v>0</v>
      </c>
      <c r="AL101" s="95">
        <f t="shared" si="49"/>
        <v>0</v>
      </c>
      <c r="AM101" s="95">
        <f t="shared" si="49"/>
        <v>0</v>
      </c>
      <c r="AN101" s="95">
        <f t="shared" si="49"/>
        <v>0</v>
      </c>
      <c r="AO101" s="95">
        <f t="shared" si="49"/>
        <v>0</v>
      </c>
      <c r="AP101" s="95">
        <f t="shared" si="49"/>
        <v>0</v>
      </c>
      <c r="AQ101" s="95">
        <f t="shared" si="49"/>
        <v>0</v>
      </c>
      <c r="AR101" s="95">
        <f t="shared" si="49"/>
        <v>0</v>
      </c>
      <c r="AS101" s="95">
        <f t="shared" si="49"/>
        <v>0</v>
      </c>
      <c r="AT101" s="95">
        <f t="shared" si="49"/>
        <v>0</v>
      </c>
      <c r="AU101" s="95">
        <f t="shared" si="49"/>
        <v>0</v>
      </c>
      <c r="AV101" s="95">
        <f t="shared" si="49"/>
        <v>0</v>
      </c>
      <c r="AW101" s="95">
        <f t="shared" si="49"/>
        <v>0</v>
      </c>
      <c r="AX101" s="95">
        <f t="shared" si="49"/>
        <v>0</v>
      </c>
      <c r="AY101" s="95">
        <f t="shared" si="49"/>
        <v>0</v>
      </c>
      <c r="AZ101" s="95">
        <f t="shared" si="49"/>
        <v>0</v>
      </c>
      <c r="BA101" s="95">
        <f t="shared" si="49"/>
        <v>0</v>
      </c>
      <c r="BB101" s="95">
        <f t="shared" si="49"/>
        <v>0</v>
      </c>
      <c r="BC101" s="95">
        <f t="shared" si="49"/>
        <v>0</v>
      </c>
      <c r="BD101" s="95">
        <f t="shared" si="49"/>
        <v>0</v>
      </c>
      <c r="BE101" s="95">
        <f t="shared" si="49"/>
        <v>0</v>
      </c>
      <c r="BF101" s="95">
        <f t="shared" si="49"/>
        <v>0</v>
      </c>
      <c r="BG101" s="95">
        <f t="shared" si="49"/>
        <v>0</v>
      </c>
      <c r="BH101" s="95">
        <f t="shared" si="49"/>
        <v>0</v>
      </c>
      <c r="BI101" s="95">
        <f t="shared" si="49"/>
        <v>0</v>
      </c>
      <c r="BJ101" s="95">
        <f t="shared" si="49"/>
        <v>0</v>
      </c>
      <c r="BK101" s="95">
        <f t="shared" si="49"/>
        <v>0</v>
      </c>
      <c r="BL101" s="95">
        <f t="shared" si="49"/>
        <v>0</v>
      </c>
      <c r="BM101" s="95">
        <f t="shared" si="49"/>
        <v>0</v>
      </c>
      <c r="BN101" s="95">
        <f t="shared" si="49"/>
        <v>0</v>
      </c>
      <c r="BO101" s="95">
        <f t="shared" si="49"/>
        <v>0</v>
      </c>
      <c r="BP101" s="95">
        <f t="shared" si="49"/>
        <v>0</v>
      </c>
      <c r="BQ101" s="95">
        <f t="shared" si="49"/>
        <v>0</v>
      </c>
      <c r="BR101" s="95">
        <f t="shared" si="49"/>
        <v>0</v>
      </c>
      <c r="BS101" s="95">
        <f t="shared" si="50"/>
        <v>0</v>
      </c>
      <c r="BT101" s="95">
        <f t="shared" si="50"/>
        <v>0</v>
      </c>
      <c r="BU101" s="95">
        <f t="shared" si="50"/>
        <v>0</v>
      </c>
      <c r="BV101" s="95">
        <f t="shared" si="50"/>
        <v>0</v>
      </c>
      <c r="BW101" s="95">
        <f t="shared" si="50"/>
        <v>0</v>
      </c>
      <c r="BX101" s="95">
        <f t="shared" si="50"/>
        <v>0</v>
      </c>
      <c r="BY101" s="95">
        <f t="shared" si="50"/>
        <v>0</v>
      </c>
      <c r="BZ101" s="95">
        <f t="shared" si="50"/>
        <v>0</v>
      </c>
      <c r="CA101" s="95">
        <f t="shared" si="50"/>
        <v>0</v>
      </c>
      <c r="CB101" s="95">
        <f t="shared" si="50"/>
        <v>0</v>
      </c>
      <c r="CC101" s="95">
        <f t="shared" si="50"/>
        <v>0</v>
      </c>
      <c r="CD101" s="95">
        <f t="shared" si="50"/>
        <v>0</v>
      </c>
      <c r="CE101" s="95">
        <f t="shared" si="50"/>
        <v>0</v>
      </c>
      <c r="CF101" s="95">
        <f t="shared" si="50"/>
        <v>0</v>
      </c>
      <c r="CG101" s="95">
        <f t="shared" si="50"/>
        <v>0</v>
      </c>
      <c r="CH101" s="95">
        <f t="shared" si="50"/>
        <v>0</v>
      </c>
      <c r="CI101" s="95">
        <f t="shared" si="50"/>
        <v>0</v>
      </c>
      <c r="CJ101" s="95">
        <f t="shared" si="50"/>
        <v>0</v>
      </c>
      <c r="CK101" s="95">
        <f t="shared" si="50"/>
        <v>0</v>
      </c>
      <c r="CL101" s="95">
        <f t="shared" si="50"/>
        <v>0</v>
      </c>
      <c r="CM101" s="95">
        <f t="shared" si="50"/>
        <v>0</v>
      </c>
      <c r="CN101" s="95">
        <f t="shared" si="50"/>
        <v>0</v>
      </c>
      <c r="CO101" s="95">
        <f t="shared" si="50"/>
        <v>0</v>
      </c>
      <c r="CP101" s="95">
        <f t="shared" si="50"/>
        <v>0</v>
      </c>
      <c r="CQ101" s="95">
        <f t="shared" si="50"/>
        <v>0</v>
      </c>
      <c r="CR101" s="95">
        <f t="shared" si="50"/>
        <v>0</v>
      </c>
      <c r="CS101" s="95">
        <f t="shared" si="50"/>
        <v>0</v>
      </c>
    </row>
    <row r="102" spans="2:97">
      <c r="E102" s="88"/>
      <c r="F102" s="97"/>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row>
    <row r="103" spans="2:97">
      <c r="B103" t="s">
        <v>92</v>
      </c>
      <c r="E103" s="90">
        <f>SUM(G103:CS103)</f>
        <v>12283.25489489804</v>
      </c>
      <c r="F103" s="97"/>
      <c r="G103" s="91">
        <f t="shared" ref="G103:BR104" si="51">G95*G$52</f>
        <v>-10</v>
      </c>
      <c r="H103" s="91">
        <f t="shared" si="51"/>
        <v>0</v>
      </c>
      <c r="I103" s="91">
        <f t="shared" si="51"/>
        <v>0</v>
      </c>
      <c r="J103" s="91">
        <f t="shared" si="51"/>
        <v>0</v>
      </c>
      <c r="K103" s="91">
        <f t="shared" si="51"/>
        <v>-1.7337242752546443E-12</v>
      </c>
      <c r="L103" s="91">
        <f t="shared" si="51"/>
        <v>-766.17851680241631</v>
      </c>
      <c r="M103" s="91">
        <f t="shared" si="51"/>
        <v>-1219.8657263759499</v>
      </c>
      <c r="N103" s="91">
        <f t="shared" si="51"/>
        <v>-818.07029375021443</v>
      </c>
      <c r="O103" s="91">
        <f t="shared" si="51"/>
        <v>-753.6977420835135</v>
      </c>
      <c r="P103" s="91">
        <f t="shared" si="51"/>
        <v>-786.69146622736184</v>
      </c>
      <c r="Q103" s="91">
        <f t="shared" si="51"/>
        <v>-693.58536643779678</v>
      </c>
      <c r="R103" s="91">
        <f t="shared" si="51"/>
        <v>-579.5955457989611</v>
      </c>
      <c r="S103" s="91">
        <f t="shared" si="51"/>
        <v>-268.6360298023057</v>
      </c>
      <c r="T103" s="91">
        <f t="shared" si="51"/>
        <v>0</v>
      </c>
      <c r="U103" s="91">
        <f t="shared" si="51"/>
        <v>-4344.9916845018342</v>
      </c>
      <c r="V103" s="91">
        <f t="shared" si="51"/>
        <v>685.10018984924568</v>
      </c>
      <c r="W103" s="91">
        <f t="shared" si="51"/>
        <v>673.97898557788847</v>
      </c>
      <c r="X103" s="91">
        <f t="shared" si="51"/>
        <v>528.90225134548029</v>
      </c>
      <c r="Y103" s="91">
        <f t="shared" si="51"/>
        <v>548.30271357393008</v>
      </c>
      <c r="Z103" s="91">
        <f t="shared" si="51"/>
        <v>519.13425743947596</v>
      </c>
      <c r="AA103" s="91">
        <f t="shared" si="51"/>
        <v>537.9775751983484</v>
      </c>
      <c r="AB103" s="91">
        <f t="shared" si="51"/>
        <v>504.11146449528695</v>
      </c>
      <c r="AC103" s="91">
        <f t="shared" si="51"/>
        <v>906.17926418308139</v>
      </c>
      <c r="AD103" s="91">
        <f t="shared" si="51"/>
        <v>451.54061295652116</v>
      </c>
      <c r="AE103" s="91">
        <f t="shared" si="51"/>
        <v>1.4472828732560509E-12</v>
      </c>
      <c r="AF103" s="91">
        <f t="shared" si="51"/>
        <v>848.74317199669906</v>
      </c>
      <c r="AG103" s="91">
        <f t="shared" si="51"/>
        <v>444.36990904290383</v>
      </c>
      <c r="AH103" s="91">
        <f t="shared" si="51"/>
        <v>393.51591667819542</v>
      </c>
      <c r="AI103" s="91">
        <f t="shared" si="51"/>
        <v>439.81286900703071</v>
      </c>
      <c r="AJ103" s="91">
        <f t="shared" si="51"/>
        <v>700.95424707219331</v>
      </c>
      <c r="AK103" s="91">
        <f t="shared" si="51"/>
        <v>428.94448103227188</v>
      </c>
      <c r="AL103" s="91">
        <f t="shared" si="51"/>
        <v>488.81519498071617</v>
      </c>
      <c r="AM103" s="91">
        <f t="shared" si="51"/>
        <v>399.24139907732717</v>
      </c>
      <c r="AN103" s="91">
        <f t="shared" si="51"/>
        <v>422.23490104790415</v>
      </c>
      <c r="AO103" s="91">
        <f t="shared" si="51"/>
        <v>397.08224097720591</v>
      </c>
      <c r="AP103" s="91">
        <f t="shared" si="51"/>
        <v>403.08121937473663</v>
      </c>
      <c r="AQ103" s="91">
        <f t="shared" si="51"/>
        <v>371.48991068742788</v>
      </c>
      <c r="AR103" s="91">
        <f t="shared" si="51"/>
        <v>322.49747248913883</v>
      </c>
      <c r="AS103" s="91">
        <f t="shared" si="51"/>
        <v>318.48368578076702</v>
      </c>
      <c r="AT103" s="91">
        <f t="shared" si="51"/>
        <v>293.47931908791179</v>
      </c>
      <c r="AU103" s="91">
        <f t="shared" si="51"/>
        <v>255.16579804057193</v>
      </c>
      <c r="AV103" s="91">
        <f t="shared" si="51"/>
        <v>284.71266418329083</v>
      </c>
      <c r="AW103" s="91">
        <f t="shared" si="51"/>
        <v>236.38577438270627</v>
      </c>
      <c r="AX103" s="91">
        <f t="shared" si="51"/>
        <v>312.06979650922921</v>
      </c>
      <c r="AY103" s="91">
        <f t="shared" si="51"/>
        <v>334.02956540975703</v>
      </c>
      <c r="AZ103" s="91">
        <f t="shared" si="51"/>
        <v>328.96347422316234</v>
      </c>
      <c r="BA103" s="91">
        <f t="shared" si="51"/>
        <v>412.33965696250533</v>
      </c>
      <c r="BB103" s="91">
        <f t="shared" si="51"/>
        <v>281.32498915417398</v>
      </c>
      <c r="BC103" s="91">
        <f t="shared" si="51"/>
        <v>344.21637762930169</v>
      </c>
      <c r="BD103" s="91">
        <f t="shared" si="51"/>
        <v>241.7425811018332</v>
      </c>
      <c r="BE103" s="91">
        <f t="shared" si="51"/>
        <v>144.2836056278438</v>
      </c>
      <c r="BF103" s="91">
        <f t="shared" si="51"/>
        <v>201.40528646843674</v>
      </c>
      <c r="BG103" s="91">
        <f t="shared" si="51"/>
        <v>50.659294200894365</v>
      </c>
      <c r="BH103" s="91">
        <f t="shared" si="51"/>
        <v>200.39239498609865</v>
      </c>
      <c r="BI103" s="91">
        <f t="shared" si="51"/>
        <v>87.536945946921847</v>
      </c>
      <c r="BJ103" s="91">
        <f t="shared" si="51"/>
        <v>188.61822378687376</v>
      </c>
      <c r="BK103" s="91">
        <f t="shared" si="51"/>
        <v>17.536817211313359</v>
      </c>
      <c r="BL103" s="91">
        <f t="shared" si="51"/>
        <v>322.97489814105495</v>
      </c>
      <c r="BM103" s="91">
        <f t="shared" si="51"/>
        <v>45.067452880279141</v>
      </c>
      <c r="BN103" s="91">
        <f t="shared" si="51"/>
        <v>361.18626013557241</v>
      </c>
      <c r="BO103" s="91">
        <f t="shared" si="51"/>
        <v>91.051278129978854</v>
      </c>
      <c r="BP103" s="91">
        <f t="shared" si="51"/>
        <v>2871.5087877042465</v>
      </c>
      <c r="BQ103" s="91">
        <f t="shared" si="51"/>
        <v>1433.5796758464469</v>
      </c>
      <c r="BR103" s="91">
        <f t="shared" si="51"/>
        <v>1445.8845694496385</v>
      </c>
      <c r="BS103" s="91">
        <f t="shared" ref="BS103:CS104" si="52">BS95*BS$52</f>
        <v>3.9578456145751026</v>
      </c>
      <c r="BT103" s="91">
        <f t="shared" si="52"/>
        <v>0</v>
      </c>
      <c r="BU103" s="91">
        <f t="shared" si="52"/>
        <v>0</v>
      </c>
      <c r="BV103" s="91">
        <f t="shared" si="52"/>
        <v>0</v>
      </c>
      <c r="BW103" s="91">
        <f t="shared" si="52"/>
        <v>0</v>
      </c>
      <c r="BX103" s="91">
        <f t="shared" si="52"/>
        <v>0</v>
      </c>
      <c r="BY103" s="91">
        <f t="shared" si="52"/>
        <v>0</v>
      </c>
      <c r="BZ103" s="91">
        <f t="shared" si="52"/>
        <v>0</v>
      </c>
      <c r="CA103" s="91">
        <f t="shared" si="52"/>
        <v>0</v>
      </c>
      <c r="CB103" s="91">
        <f t="shared" si="52"/>
        <v>0</v>
      </c>
      <c r="CC103" s="91">
        <f t="shared" si="52"/>
        <v>0</v>
      </c>
      <c r="CD103" s="91">
        <f t="shared" si="52"/>
        <v>0</v>
      </c>
      <c r="CE103" s="91">
        <f t="shared" si="52"/>
        <v>0</v>
      </c>
      <c r="CF103" s="91">
        <f t="shared" si="52"/>
        <v>0</v>
      </c>
      <c r="CG103" s="91">
        <f t="shared" si="52"/>
        <v>0</v>
      </c>
      <c r="CH103" s="91">
        <f t="shared" si="52"/>
        <v>0</v>
      </c>
      <c r="CI103" s="91">
        <f t="shared" si="52"/>
        <v>0</v>
      </c>
      <c r="CJ103" s="91">
        <f t="shared" si="52"/>
        <v>0</v>
      </c>
      <c r="CK103" s="91">
        <f t="shared" si="52"/>
        <v>0</v>
      </c>
      <c r="CL103" s="91">
        <f t="shared" si="52"/>
        <v>0</v>
      </c>
      <c r="CM103" s="91">
        <f t="shared" si="52"/>
        <v>0</v>
      </c>
      <c r="CN103" s="91">
        <f t="shared" si="52"/>
        <v>0</v>
      </c>
      <c r="CO103" s="91">
        <f t="shared" si="52"/>
        <v>0</v>
      </c>
      <c r="CP103" s="91">
        <f t="shared" si="52"/>
        <v>0</v>
      </c>
      <c r="CQ103" s="91">
        <f t="shared" si="52"/>
        <v>0</v>
      </c>
      <c r="CR103" s="91">
        <f t="shared" si="52"/>
        <v>0</v>
      </c>
      <c r="CS103" s="91">
        <f t="shared" si="52"/>
        <v>0</v>
      </c>
    </row>
    <row r="104" spans="2:97" s="63" customFormat="1">
      <c r="B104" t="s">
        <v>93</v>
      </c>
      <c r="C104"/>
      <c r="D104"/>
      <c r="E104" s="88">
        <f>SUM(G104:CS104)</f>
        <v>-3199.4560594432983</v>
      </c>
      <c r="F104" s="97"/>
      <c r="G104" s="95">
        <f t="shared" si="51"/>
        <v>-10</v>
      </c>
      <c r="H104" s="95">
        <f t="shared" si="51"/>
        <v>0</v>
      </c>
      <c r="I104" s="95">
        <f t="shared" si="51"/>
        <v>0</v>
      </c>
      <c r="J104" s="95">
        <f t="shared" si="51"/>
        <v>0</v>
      </c>
      <c r="K104" s="95">
        <f t="shared" si="51"/>
        <v>-1.7337242752546443E-12</v>
      </c>
      <c r="L104" s="95">
        <f t="shared" si="51"/>
        <v>-766.17851680241631</v>
      </c>
      <c r="M104" s="95">
        <f t="shared" si="51"/>
        <v>-1219.8657263759499</v>
      </c>
      <c r="N104" s="95">
        <f t="shared" si="51"/>
        <v>-818.07029375021443</v>
      </c>
      <c r="O104" s="95">
        <f t="shared" si="51"/>
        <v>-753.6977420835135</v>
      </c>
      <c r="P104" s="95">
        <f t="shared" si="51"/>
        <v>-786.69146622736184</v>
      </c>
      <c r="Q104" s="95">
        <f t="shared" si="51"/>
        <v>-693.58536643779678</v>
      </c>
      <c r="R104" s="95">
        <f t="shared" si="51"/>
        <v>-579.5955457989611</v>
      </c>
      <c r="S104" s="95">
        <f t="shared" si="51"/>
        <v>-268.6360298023057</v>
      </c>
      <c r="T104" s="95">
        <f t="shared" si="51"/>
        <v>0</v>
      </c>
      <c r="U104" s="95">
        <f t="shared" si="51"/>
        <v>-4344.9916845018342</v>
      </c>
      <c r="V104" s="95">
        <f t="shared" si="51"/>
        <v>685.10018984924568</v>
      </c>
      <c r="W104" s="95">
        <f t="shared" si="51"/>
        <v>673.97898557788847</v>
      </c>
      <c r="X104" s="95">
        <f t="shared" si="51"/>
        <v>528.90225134548029</v>
      </c>
      <c r="Y104" s="95">
        <f t="shared" si="51"/>
        <v>548.30271357393008</v>
      </c>
      <c r="Z104" s="95">
        <f t="shared" si="51"/>
        <v>519.13425743947596</v>
      </c>
      <c r="AA104" s="95">
        <f t="shared" si="51"/>
        <v>537.9775751983484</v>
      </c>
      <c r="AB104" s="95">
        <f t="shared" si="51"/>
        <v>504.11146449528695</v>
      </c>
      <c r="AC104" s="95">
        <f t="shared" si="51"/>
        <v>906.17926418308139</v>
      </c>
      <c r="AD104" s="95">
        <f t="shared" si="51"/>
        <v>451.54061295652116</v>
      </c>
      <c r="AE104" s="95">
        <f t="shared" si="51"/>
        <v>1.4472828732560509E-12</v>
      </c>
      <c r="AF104" s="95">
        <f t="shared" si="51"/>
        <v>848.74317199669906</v>
      </c>
      <c r="AG104" s="95">
        <f t="shared" si="51"/>
        <v>444.36990904290383</v>
      </c>
      <c r="AH104" s="95">
        <f t="shared" si="51"/>
        <v>393.51591667819542</v>
      </c>
      <c r="AI104" s="95">
        <f t="shared" si="51"/>
        <v>0</v>
      </c>
      <c r="AJ104" s="95">
        <f t="shared" si="51"/>
        <v>0</v>
      </c>
      <c r="AK104" s="95">
        <f t="shared" si="51"/>
        <v>0</v>
      </c>
      <c r="AL104" s="95">
        <f t="shared" si="51"/>
        <v>0</v>
      </c>
      <c r="AM104" s="95">
        <f t="shared" si="51"/>
        <v>0</v>
      </c>
      <c r="AN104" s="95">
        <f t="shared" si="51"/>
        <v>0</v>
      </c>
      <c r="AO104" s="95">
        <f t="shared" si="51"/>
        <v>0</v>
      </c>
      <c r="AP104" s="95">
        <f t="shared" si="51"/>
        <v>0</v>
      </c>
      <c r="AQ104" s="95">
        <f t="shared" si="51"/>
        <v>0</v>
      </c>
      <c r="AR104" s="95">
        <f t="shared" si="51"/>
        <v>0</v>
      </c>
      <c r="AS104" s="95">
        <f t="shared" si="51"/>
        <v>0</v>
      </c>
      <c r="AT104" s="95">
        <f t="shared" si="51"/>
        <v>0</v>
      </c>
      <c r="AU104" s="95">
        <f t="shared" si="51"/>
        <v>0</v>
      </c>
      <c r="AV104" s="95">
        <f t="shared" si="51"/>
        <v>0</v>
      </c>
      <c r="AW104" s="95">
        <f t="shared" si="51"/>
        <v>0</v>
      </c>
      <c r="AX104" s="95">
        <f t="shared" si="51"/>
        <v>0</v>
      </c>
      <c r="AY104" s="95">
        <f t="shared" si="51"/>
        <v>0</v>
      </c>
      <c r="AZ104" s="95">
        <f t="shared" si="51"/>
        <v>0</v>
      </c>
      <c r="BA104" s="95">
        <f t="shared" si="51"/>
        <v>0</v>
      </c>
      <c r="BB104" s="95">
        <f t="shared" si="51"/>
        <v>0</v>
      </c>
      <c r="BC104" s="95">
        <f t="shared" si="51"/>
        <v>0</v>
      </c>
      <c r="BD104" s="95">
        <f t="shared" si="51"/>
        <v>0</v>
      </c>
      <c r="BE104" s="95">
        <f t="shared" si="51"/>
        <v>0</v>
      </c>
      <c r="BF104" s="95">
        <f t="shared" si="51"/>
        <v>0</v>
      </c>
      <c r="BG104" s="95">
        <f t="shared" si="51"/>
        <v>0</v>
      </c>
      <c r="BH104" s="95">
        <f t="shared" si="51"/>
        <v>0</v>
      </c>
      <c r="BI104" s="95">
        <f t="shared" si="51"/>
        <v>0</v>
      </c>
      <c r="BJ104" s="95">
        <f t="shared" si="51"/>
        <v>0</v>
      </c>
      <c r="BK104" s="95">
        <f t="shared" si="51"/>
        <v>0</v>
      </c>
      <c r="BL104" s="95">
        <f t="shared" si="51"/>
        <v>0</v>
      </c>
      <c r="BM104" s="95">
        <f t="shared" si="51"/>
        <v>0</v>
      </c>
      <c r="BN104" s="95">
        <f t="shared" si="51"/>
        <v>0</v>
      </c>
      <c r="BO104" s="95">
        <f t="shared" si="51"/>
        <v>0</v>
      </c>
      <c r="BP104" s="95">
        <f t="shared" si="51"/>
        <v>0</v>
      </c>
      <c r="BQ104" s="95">
        <f t="shared" si="51"/>
        <v>0</v>
      </c>
      <c r="BR104" s="95">
        <f t="shared" si="51"/>
        <v>0</v>
      </c>
      <c r="BS104" s="95">
        <f t="shared" si="52"/>
        <v>0</v>
      </c>
      <c r="BT104" s="95">
        <f t="shared" si="52"/>
        <v>0</v>
      </c>
      <c r="BU104" s="95">
        <f t="shared" si="52"/>
        <v>0</v>
      </c>
      <c r="BV104" s="95">
        <f t="shared" si="52"/>
        <v>0</v>
      </c>
      <c r="BW104" s="95">
        <f t="shared" si="52"/>
        <v>0</v>
      </c>
      <c r="BX104" s="95">
        <f t="shared" si="52"/>
        <v>0</v>
      </c>
      <c r="BY104" s="95">
        <f t="shared" si="52"/>
        <v>0</v>
      </c>
      <c r="BZ104" s="95">
        <f t="shared" si="52"/>
        <v>0</v>
      </c>
      <c r="CA104" s="95">
        <f t="shared" si="52"/>
        <v>0</v>
      </c>
      <c r="CB104" s="95">
        <f t="shared" si="52"/>
        <v>0</v>
      </c>
      <c r="CC104" s="95">
        <f t="shared" si="52"/>
        <v>0</v>
      </c>
      <c r="CD104" s="95">
        <f t="shared" si="52"/>
        <v>0</v>
      </c>
      <c r="CE104" s="95">
        <f t="shared" si="52"/>
        <v>0</v>
      </c>
      <c r="CF104" s="95">
        <f t="shared" si="52"/>
        <v>0</v>
      </c>
      <c r="CG104" s="95">
        <f t="shared" si="52"/>
        <v>0</v>
      </c>
      <c r="CH104" s="95">
        <f t="shared" si="52"/>
        <v>0</v>
      </c>
      <c r="CI104" s="95">
        <f t="shared" si="52"/>
        <v>0</v>
      </c>
      <c r="CJ104" s="95">
        <f t="shared" si="52"/>
        <v>0</v>
      </c>
      <c r="CK104" s="95">
        <f t="shared" si="52"/>
        <v>0</v>
      </c>
      <c r="CL104" s="95">
        <f t="shared" si="52"/>
        <v>0</v>
      </c>
      <c r="CM104" s="95">
        <f t="shared" si="52"/>
        <v>0</v>
      </c>
      <c r="CN104" s="95">
        <f t="shared" si="52"/>
        <v>0</v>
      </c>
      <c r="CO104" s="95">
        <f t="shared" si="52"/>
        <v>0</v>
      </c>
      <c r="CP104" s="95">
        <f t="shared" si="52"/>
        <v>0</v>
      </c>
      <c r="CQ104" s="95">
        <f t="shared" si="52"/>
        <v>0</v>
      </c>
      <c r="CR104" s="95">
        <f t="shared" si="52"/>
        <v>0</v>
      </c>
      <c r="CS104" s="95">
        <f t="shared" si="52"/>
        <v>0</v>
      </c>
    </row>
    <row r="105" spans="2:97">
      <c r="B105" s="63"/>
    </row>
    <row r="106" spans="2:97">
      <c r="B106" s="79" t="s">
        <v>95</v>
      </c>
      <c r="C106" s="99"/>
      <c r="D106" s="99"/>
      <c r="E106" s="99"/>
      <c r="F106" s="99"/>
      <c r="G106" s="125"/>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c r="CK106" s="99"/>
      <c r="CL106" s="99"/>
      <c r="CM106" s="99"/>
      <c r="CN106" s="99"/>
      <c r="CO106" s="99"/>
      <c r="CP106" s="99"/>
      <c r="CQ106" s="99"/>
      <c r="CR106" s="99"/>
      <c r="CS106" s="99"/>
    </row>
    <row r="108" spans="2:97">
      <c r="B108" s="100" t="str">
        <f>B14</f>
        <v>Equitix Limited</v>
      </c>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101"/>
      <c r="BW108" s="101"/>
      <c r="BX108" s="101"/>
      <c r="BY108" s="101"/>
      <c r="BZ108" s="101"/>
      <c r="CA108" s="101"/>
      <c r="CB108" s="101"/>
      <c r="CC108" s="101"/>
      <c r="CD108" s="101"/>
      <c r="CE108" s="101"/>
      <c r="CF108" s="101"/>
      <c r="CG108" s="101"/>
      <c r="CH108" s="101"/>
      <c r="CI108" s="101"/>
      <c r="CJ108" s="101"/>
      <c r="CK108" s="101"/>
      <c r="CL108" s="101"/>
      <c r="CM108" s="101"/>
      <c r="CN108" s="101"/>
      <c r="CO108" s="101"/>
      <c r="CP108" s="101"/>
      <c r="CQ108" s="101"/>
      <c r="CR108" s="101"/>
      <c r="CS108" s="101"/>
    </row>
    <row r="110" spans="2:97">
      <c r="B110" t="s">
        <v>96</v>
      </c>
      <c r="E110" s="90">
        <f>SUM(G110:CS110)</f>
        <v>-9670.0446438778454</v>
      </c>
      <c r="F110" s="63"/>
      <c r="G110" s="95">
        <f t="shared" ref="G110:BR110" si="53">(G$28*$C$14)+(G$29*$D$14)+(G$30*$C$14)</f>
        <v>-9</v>
      </c>
      <c r="H110" s="95">
        <f t="shared" si="53"/>
        <v>0</v>
      </c>
      <c r="I110" s="95">
        <f t="shared" si="53"/>
        <v>0</v>
      </c>
      <c r="J110" s="95">
        <f t="shared" si="53"/>
        <v>0</v>
      </c>
      <c r="K110" s="95">
        <f t="shared" si="53"/>
        <v>-1.6370904631912709E-12</v>
      </c>
      <c r="L110" s="95">
        <f t="shared" si="53"/>
        <v>-723.47348471834732</v>
      </c>
      <c r="M110" s="95">
        <f t="shared" si="53"/>
        <v>-1151.8732104795856</v>
      </c>
      <c r="N110" s="95">
        <f t="shared" si="53"/>
        <v>-772.47293311495673</v>
      </c>
      <c r="O110" s="95">
        <f t="shared" si="53"/>
        <v>-711.6883597378752</v>
      </c>
      <c r="P110" s="95">
        <f t="shared" si="53"/>
        <v>-742.84308942124676</v>
      </c>
      <c r="Q110" s="95">
        <f t="shared" si="53"/>
        <v>-654.92650994782139</v>
      </c>
      <c r="R110" s="95">
        <f t="shared" si="53"/>
        <v>-547.2902202954125</v>
      </c>
      <c r="S110" s="95">
        <f t="shared" si="53"/>
        <v>-253.66287404283295</v>
      </c>
      <c r="T110" s="95">
        <f t="shared" si="53"/>
        <v>0</v>
      </c>
      <c r="U110" s="95">
        <f t="shared" si="53"/>
        <v>-4102.8118201197658</v>
      </c>
      <c r="V110" s="95">
        <f t="shared" si="53"/>
        <v>-3.0600000045524214E-4</v>
      </c>
      <c r="W110" s="95">
        <f t="shared" si="53"/>
        <v>-3.0600000045524214E-4</v>
      </c>
      <c r="X110" s="95">
        <f t="shared" si="53"/>
        <v>-3.0600000045524214E-4</v>
      </c>
      <c r="Y110" s="95">
        <f t="shared" si="53"/>
        <v>-3.0600000045524214E-4</v>
      </c>
      <c r="Z110" s="95">
        <f t="shared" si="53"/>
        <v>-3.0600000045524214E-4</v>
      </c>
      <c r="AA110" s="95">
        <f t="shared" si="53"/>
        <v>-3.0600000045524214E-4</v>
      </c>
      <c r="AB110" s="95">
        <f t="shared" si="53"/>
        <v>-3.0600000045524214E-4</v>
      </c>
      <c r="AC110" s="95">
        <f t="shared" si="53"/>
        <v>0</v>
      </c>
      <c r="AD110" s="95">
        <f t="shared" si="53"/>
        <v>0</v>
      </c>
      <c r="AE110" s="95">
        <f t="shared" si="53"/>
        <v>0</v>
      </c>
      <c r="AF110" s="95">
        <f t="shared" si="53"/>
        <v>0</v>
      </c>
      <c r="AG110" s="95">
        <f t="shared" si="53"/>
        <v>0</v>
      </c>
      <c r="AH110" s="95">
        <f t="shared" si="53"/>
        <v>0</v>
      </c>
      <c r="AI110" s="95">
        <f t="shared" si="53"/>
        <v>0</v>
      </c>
      <c r="AJ110" s="95">
        <f t="shared" si="53"/>
        <v>0</v>
      </c>
      <c r="AK110" s="95">
        <f t="shared" si="53"/>
        <v>0</v>
      </c>
      <c r="AL110" s="95">
        <f t="shared" si="53"/>
        <v>0</v>
      </c>
      <c r="AM110" s="95">
        <f t="shared" si="53"/>
        <v>0</v>
      </c>
      <c r="AN110" s="95">
        <f t="shared" si="53"/>
        <v>0</v>
      </c>
      <c r="AO110" s="95">
        <f t="shared" si="53"/>
        <v>0</v>
      </c>
      <c r="AP110" s="95">
        <f t="shared" si="53"/>
        <v>0</v>
      </c>
      <c r="AQ110" s="95">
        <f t="shared" si="53"/>
        <v>0</v>
      </c>
      <c r="AR110" s="95">
        <f t="shared" si="53"/>
        <v>0</v>
      </c>
      <c r="AS110" s="95">
        <f t="shared" si="53"/>
        <v>0</v>
      </c>
      <c r="AT110" s="95">
        <f t="shared" si="53"/>
        <v>0</v>
      </c>
      <c r="AU110" s="95">
        <f t="shared" si="53"/>
        <v>0</v>
      </c>
      <c r="AV110" s="95">
        <f t="shared" si="53"/>
        <v>0</v>
      </c>
      <c r="AW110" s="95">
        <f t="shared" si="53"/>
        <v>0</v>
      </c>
      <c r="AX110" s="95">
        <f t="shared" si="53"/>
        <v>0</v>
      </c>
      <c r="AY110" s="95">
        <f t="shared" si="53"/>
        <v>0</v>
      </c>
      <c r="AZ110" s="95">
        <f t="shared" si="53"/>
        <v>0</v>
      </c>
      <c r="BA110" s="95">
        <f t="shared" si="53"/>
        <v>0</v>
      </c>
      <c r="BB110" s="95">
        <f t="shared" si="53"/>
        <v>0</v>
      </c>
      <c r="BC110" s="95">
        <f t="shared" si="53"/>
        <v>0</v>
      </c>
      <c r="BD110" s="95">
        <f t="shared" si="53"/>
        <v>0</v>
      </c>
      <c r="BE110" s="95">
        <f t="shared" si="53"/>
        <v>0</v>
      </c>
      <c r="BF110" s="95">
        <f t="shared" si="53"/>
        <v>0</v>
      </c>
      <c r="BG110" s="95">
        <f t="shared" si="53"/>
        <v>0</v>
      </c>
      <c r="BH110" s="95">
        <f t="shared" si="53"/>
        <v>0</v>
      </c>
      <c r="BI110" s="95">
        <f t="shared" si="53"/>
        <v>0</v>
      </c>
      <c r="BJ110" s="95">
        <f t="shared" si="53"/>
        <v>0</v>
      </c>
      <c r="BK110" s="95">
        <f t="shared" si="53"/>
        <v>0</v>
      </c>
      <c r="BL110" s="95">
        <f t="shared" si="53"/>
        <v>0</v>
      </c>
      <c r="BM110" s="95">
        <f t="shared" si="53"/>
        <v>0</v>
      </c>
      <c r="BN110" s="95">
        <f t="shared" si="53"/>
        <v>0</v>
      </c>
      <c r="BO110" s="95">
        <f t="shared" si="53"/>
        <v>0</v>
      </c>
      <c r="BP110" s="95">
        <f t="shared" si="53"/>
        <v>0</v>
      </c>
      <c r="BQ110" s="95">
        <f t="shared" si="53"/>
        <v>0</v>
      </c>
      <c r="BR110" s="95">
        <f t="shared" si="53"/>
        <v>0</v>
      </c>
      <c r="BS110" s="95">
        <f t="shared" ref="BS110:CS110" si="54">(BS$28*$C$14)+(BS$29*$D$14)+(BS$30*$C$14)</f>
        <v>0</v>
      </c>
      <c r="BT110" s="95">
        <f t="shared" si="54"/>
        <v>0</v>
      </c>
      <c r="BU110" s="95">
        <f t="shared" si="54"/>
        <v>0</v>
      </c>
      <c r="BV110" s="95">
        <f t="shared" si="54"/>
        <v>0</v>
      </c>
      <c r="BW110" s="95">
        <f t="shared" si="54"/>
        <v>0</v>
      </c>
      <c r="BX110" s="95">
        <f t="shared" si="54"/>
        <v>0</v>
      </c>
      <c r="BY110" s="95">
        <f t="shared" si="54"/>
        <v>0</v>
      </c>
      <c r="BZ110" s="95">
        <f t="shared" si="54"/>
        <v>0</v>
      </c>
      <c r="CA110" s="95">
        <f t="shared" si="54"/>
        <v>0</v>
      </c>
      <c r="CB110" s="95">
        <f t="shared" si="54"/>
        <v>0</v>
      </c>
      <c r="CC110" s="95">
        <f t="shared" si="54"/>
        <v>0</v>
      </c>
      <c r="CD110" s="95">
        <f t="shared" si="54"/>
        <v>0</v>
      </c>
      <c r="CE110" s="95">
        <f t="shared" si="54"/>
        <v>0</v>
      </c>
      <c r="CF110" s="95">
        <f t="shared" si="54"/>
        <v>0</v>
      </c>
      <c r="CG110" s="95">
        <f t="shared" si="54"/>
        <v>0</v>
      </c>
      <c r="CH110" s="95">
        <f t="shared" si="54"/>
        <v>0</v>
      </c>
      <c r="CI110" s="95">
        <f t="shared" si="54"/>
        <v>0</v>
      </c>
      <c r="CJ110" s="95">
        <f t="shared" si="54"/>
        <v>0</v>
      </c>
      <c r="CK110" s="95">
        <f t="shared" si="54"/>
        <v>0</v>
      </c>
      <c r="CL110" s="95">
        <f t="shared" si="54"/>
        <v>0</v>
      </c>
      <c r="CM110" s="95">
        <f t="shared" si="54"/>
        <v>0</v>
      </c>
      <c r="CN110" s="95">
        <f t="shared" si="54"/>
        <v>0</v>
      </c>
      <c r="CO110" s="95">
        <f t="shared" si="54"/>
        <v>0</v>
      </c>
      <c r="CP110" s="95">
        <f t="shared" si="54"/>
        <v>0</v>
      </c>
      <c r="CQ110" s="95">
        <f t="shared" si="54"/>
        <v>0</v>
      </c>
      <c r="CR110" s="95">
        <f t="shared" si="54"/>
        <v>0</v>
      </c>
      <c r="CS110" s="95">
        <f t="shared" si="54"/>
        <v>0</v>
      </c>
    </row>
    <row r="111" spans="2:97">
      <c r="B111" t="s">
        <v>97</v>
      </c>
      <c r="E111" s="90">
        <f>SUM(G111:CS111)</f>
        <v>7651.8094021781435</v>
      </c>
      <c r="G111" s="95">
        <f t="shared" ref="G111:BR111" si="55">(G$56*$C$14)+(G$57*$D$14)+(G$58*$D$14)+(G$59*$C$14)</f>
        <v>0</v>
      </c>
      <c r="H111" s="95">
        <f t="shared" si="55"/>
        <v>0</v>
      </c>
      <c r="I111" s="95">
        <f t="shared" si="55"/>
        <v>0</v>
      </c>
      <c r="J111" s="95">
        <f t="shared" si="55"/>
        <v>0</v>
      </c>
      <c r="K111" s="95">
        <f t="shared" si="55"/>
        <v>0</v>
      </c>
      <c r="L111" s="95">
        <f t="shared" si="55"/>
        <v>0</v>
      </c>
      <c r="M111" s="95">
        <f t="shared" si="55"/>
        <v>0</v>
      </c>
      <c r="N111" s="95">
        <f t="shared" si="55"/>
        <v>0</v>
      </c>
      <c r="O111" s="95">
        <f t="shared" si="55"/>
        <v>0</v>
      </c>
      <c r="P111" s="95">
        <f t="shared" si="55"/>
        <v>0</v>
      </c>
      <c r="Q111" s="95">
        <f t="shared" si="55"/>
        <v>0</v>
      </c>
      <c r="R111" s="95">
        <f t="shared" si="55"/>
        <v>0</v>
      </c>
      <c r="S111" s="95">
        <f t="shared" si="55"/>
        <v>0</v>
      </c>
      <c r="T111" s="95">
        <f t="shared" si="55"/>
        <v>0</v>
      </c>
      <c r="U111" s="95">
        <f t="shared" si="55"/>
        <v>0</v>
      </c>
      <c r="V111" s="95">
        <f t="shared" si="55"/>
        <v>670.5</v>
      </c>
      <c r="W111" s="95">
        <f t="shared" si="55"/>
        <v>659.61580499999957</v>
      </c>
      <c r="X111" s="95">
        <f t="shared" si="55"/>
        <v>530.26506900000061</v>
      </c>
      <c r="Y111" s="95">
        <f t="shared" si="55"/>
        <v>549.71550899999932</v>
      </c>
      <c r="Z111" s="95">
        <f t="shared" si="55"/>
        <v>533.6022394664783</v>
      </c>
      <c r="AA111" s="95">
        <f t="shared" si="55"/>
        <v>552.97069886781117</v>
      </c>
      <c r="AB111" s="95">
        <f t="shared" si="55"/>
        <v>526.30684199999803</v>
      </c>
      <c r="AC111" s="95">
        <f t="shared" si="55"/>
        <v>946.07661820332009</v>
      </c>
      <c r="AD111" s="95">
        <f t="shared" si="55"/>
        <v>510.75905399999937</v>
      </c>
      <c r="AE111" s="95">
        <f t="shared" si="55"/>
        <v>1.6370904631912709E-12</v>
      </c>
      <c r="AF111" s="95">
        <f t="shared" si="55"/>
        <v>1084.0855409999995</v>
      </c>
      <c r="AG111" s="95">
        <f t="shared" si="55"/>
        <v>567.58629599999938</v>
      </c>
      <c r="AH111" s="95">
        <f t="shared" si="55"/>
        <v>520.32572964053668</v>
      </c>
      <c r="AI111" s="95">
        <f t="shared" si="55"/>
        <v>0</v>
      </c>
      <c r="AJ111" s="95">
        <f t="shared" si="55"/>
        <v>0</v>
      </c>
      <c r="AK111" s="95">
        <f t="shared" si="55"/>
        <v>0</v>
      </c>
      <c r="AL111" s="95">
        <f t="shared" si="55"/>
        <v>0</v>
      </c>
      <c r="AM111" s="95">
        <f t="shared" si="55"/>
        <v>0</v>
      </c>
      <c r="AN111" s="95">
        <f t="shared" si="55"/>
        <v>0</v>
      </c>
      <c r="AO111" s="95">
        <f t="shared" si="55"/>
        <v>0</v>
      </c>
      <c r="AP111" s="95">
        <f t="shared" si="55"/>
        <v>0</v>
      </c>
      <c r="AQ111" s="95">
        <f t="shared" si="55"/>
        <v>0</v>
      </c>
      <c r="AR111" s="95">
        <f t="shared" si="55"/>
        <v>0</v>
      </c>
      <c r="AS111" s="95">
        <f t="shared" si="55"/>
        <v>0</v>
      </c>
      <c r="AT111" s="95">
        <f t="shared" si="55"/>
        <v>0</v>
      </c>
      <c r="AU111" s="95">
        <f t="shared" si="55"/>
        <v>0</v>
      </c>
      <c r="AV111" s="95">
        <f t="shared" si="55"/>
        <v>0</v>
      </c>
      <c r="AW111" s="95">
        <f t="shared" si="55"/>
        <v>0</v>
      </c>
      <c r="AX111" s="95">
        <f t="shared" si="55"/>
        <v>0</v>
      </c>
      <c r="AY111" s="95">
        <f t="shared" si="55"/>
        <v>0</v>
      </c>
      <c r="AZ111" s="95">
        <f t="shared" si="55"/>
        <v>0</v>
      </c>
      <c r="BA111" s="95">
        <f t="shared" si="55"/>
        <v>0</v>
      </c>
      <c r="BB111" s="95">
        <f t="shared" si="55"/>
        <v>0</v>
      </c>
      <c r="BC111" s="95">
        <f t="shared" si="55"/>
        <v>0</v>
      </c>
      <c r="BD111" s="95">
        <f t="shared" si="55"/>
        <v>0</v>
      </c>
      <c r="BE111" s="95">
        <f t="shared" si="55"/>
        <v>0</v>
      </c>
      <c r="BF111" s="95">
        <f t="shared" si="55"/>
        <v>0</v>
      </c>
      <c r="BG111" s="95">
        <f t="shared" si="55"/>
        <v>0</v>
      </c>
      <c r="BH111" s="95">
        <f t="shared" si="55"/>
        <v>0</v>
      </c>
      <c r="BI111" s="95">
        <f t="shared" si="55"/>
        <v>0</v>
      </c>
      <c r="BJ111" s="95">
        <f t="shared" si="55"/>
        <v>0</v>
      </c>
      <c r="BK111" s="95">
        <f t="shared" si="55"/>
        <v>0</v>
      </c>
      <c r="BL111" s="95">
        <f t="shared" si="55"/>
        <v>0</v>
      </c>
      <c r="BM111" s="95">
        <f t="shared" si="55"/>
        <v>0</v>
      </c>
      <c r="BN111" s="95">
        <f t="shared" si="55"/>
        <v>0</v>
      </c>
      <c r="BO111" s="95">
        <f t="shared" si="55"/>
        <v>0</v>
      </c>
      <c r="BP111" s="95">
        <f t="shared" si="55"/>
        <v>0</v>
      </c>
      <c r="BQ111" s="95">
        <f t="shared" si="55"/>
        <v>0</v>
      </c>
      <c r="BR111" s="95">
        <f t="shared" si="55"/>
        <v>0</v>
      </c>
      <c r="BS111" s="95">
        <f t="shared" ref="BS111:CS111" si="56">(BS$56*$C$14)+(BS$57*$D$14)+(BS$58*$D$14)+(BS$59*$C$14)</f>
        <v>0</v>
      </c>
      <c r="BT111" s="95">
        <f t="shared" si="56"/>
        <v>0</v>
      </c>
      <c r="BU111" s="95">
        <f t="shared" si="56"/>
        <v>0</v>
      </c>
      <c r="BV111" s="95">
        <f t="shared" si="56"/>
        <v>0</v>
      </c>
      <c r="BW111" s="95">
        <f t="shared" si="56"/>
        <v>0</v>
      </c>
      <c r="BX111" s="95">
        <f t="shared" si="56"/>
        <v>0</v>
      </c>
      <c r="BY111" s="95">
        <f t="shared" si="56"/>
        <v>0</v>
      </c>
      <c r="BZ111" s="95">
        <f t="shared" si="56"/>
        <v>0</v>
      </c>
      <c r="CA111" s="95">
        <f t="shared" si="56"/>
        <v>0</v>
      </c>
      <c r="CB111" s="95">
        <f t="shared" si="56"/>
        <v>0</v>
      </c>
      <c r="CC111" s="95">
        <f t="shared" si="56"/>
        <v>0</v>
      </c>
      <c r="CD111" s="95">
        <f t="shared" si="56"/>
        <v>0</v>
      </c>
      <c r="CE111" s="95">
        <f t="shared" si="56"/>
        <v>0</v>
      </c>
      <c r="CF111" s="95">
        <f t="shared" si="56"/>
        <v>0</v>
      </c>
      <c r="CG111" s="95">
        <f t="shared" si="56"/>
        <v>0</v>
      </c>
      <c r="CH111" s="95">
        <f t="shared" si="56"/>
        <v>0</v>
      </c>
      <c r="CI111" s="95">
        <f t="shared" si="56"/>
        <v>0</v>
      </c>
      <c r="CJ111" s="95">
        <f t="shared" si="56"/>
        <v>0</v>
      </c>
      <c r="CK111" s="95">
        <f t="shared" si="56"/>
        <v>0</v>
      </c>
      <c r="CL111" s="95">
        <f t="shared" si="56"/>
        <v>0</v>
      </c>
      <c r="CM111" s="95">
        <f t="shared" si="56"/>
        <v>0</v>
      </c>
      <c r="CN111" s="95">
        <f t="shared" si="56"/>
        <v>0</v>
      </c>
      <c r="CO111" s="95">
        <f t="shared" si="56"/>
        <v>0</v>
      </c>
      <c r="CP111" s="95">
        <f t="shared" si="56"/>
        <v>0</v>
      </c>
      <c r="CQ111" s="95">
        <f t="shared" si="56"/>
        <v>0</v>
      </c>
      <c r="CR111" s="95">
        <f t="shared" si="56"/>
        <v>0</v>
      </c>
      <c r="CS111" s="95">
        <f t="shared" si="56"/>
        <v>0</v>
      </c>
    </row>
    <row r="112" spans="2:97">
      <c r="B112" t="s">
        <v>98</v>
      </c>
      <c r="E112" s="90">
        <f>SUM(G112:CS112)</f>
        <v>28384.457704666998</v>
      </c>
      <c r="G112" s="95">
        <f t="shared" ref="G112:BR112" si="57">(G$70*$C$14)+(G$71*$D$14)+(G$72*$D$14)+(G$73*$C$14)</f>
        <v>0</v>
      </c>
      <c r="H112" s="95">
        <f t="shared" si="57"/>
        <v>0</v>
      </c>
      <c r="I112" s="95">
        <f t="shared" si="57"/>
        <v>0</v>
      </c>
      <c r="J112" s="95">
        <f t="shared" si="57"/>
        <v>0</v>
      </c>
      <c r="K112" s="95">
        <f t="shared" si="57"/>
        <v>0</v>
      </c>
      <c r="L112" s="95">
        <f t="shared" si="57"/>
        <v>0</v>
      </c>
      <c r="M112" s="95">
        <f t="shared" si="57"/>
        <v>0</v>
      </c>
      <c r="N112" s="95">
        <f t="shared" si="57"/>
        <v>0</v>
      </c>
      <c r="O112" s="95">
        <f t="shared" si="57"/>
        <v>0</v>
      </c>
      <c r="P112" s="95">
        <f t="shared" si="57"/>
        <v>0</v>
      </c>
      <c r="Q112" s="95">
        <f t="shared" si="57"/>
        <v>0</v>
      </c>
      <c r="R112" s="95">
        <f t="shared" si="57"/>
        <v>0</v>
      </c>
      <c r="S112" s="95">
        <f t="shared" si="57"/>
        <v>0</v>
      </c>
      <c r="T112" s="95">
        <f t="shared" si="57"/>
        <v>0</v>
      </c>
      <c r="U112" s="95">
        <f t="shared" si="57"/>
        <v>0</v>
      </c>
      <c r="V112" s="95">
        <f t="shared" si="57"/>
        <v>0</v>
      </c>
      <c r="W112" s="95">
        <f t="shared" si="57"/>
        <v>0</v>
      </c>
      <c r="X112" s="95">
        <f t="shared" si="57"/>
        <v>0</v>
      </c>
      <c r="Y112" s="95">
        <f t="shared" si="57"/>
        <v>0</v>
      </c>
      <c r="Z112" s="95">
        <f t="shared" si="57"/>
        <v>0</v>
      </c>
      <c r="AA112" s="95">
        <f t="shared" si="57"/>
        <v>0</v>
      </c>
      <c r="AB112" s="95">
        <f t="shared" si="57"/>
        <v>0</v>
      </c>
      <c r="AC112" s="95">
        <f t="shared" si="57"/>
        <v>0</v>
      </c>
      <c r="AD112" s="95">
        <f t="shared" si="57"/>
        <v>0</v>
      </c>
      <c r="AE112" s="95">
        <f t="shared" si="57"/>
        <v>0</v>
      </c>
      <c r="AF112" s="95">
        <f t="shared" si="57"/>
        <v>0</v>
      </c>
      <c r="AG112" s="95">
        <f t="shared" si="57"/>
        <v>0</v>
      </c>
      <c r="AH112" s="95">
        <f t="shared" si="57"/>
        <v>0</v>
      </c>
      <c r="AI112" s="95">
        <f t="shared" si="57"/>
        <v>581.54179353950713</v>
      </c>
      <c r="AJ112" s="95">
        <f t="shared" si="57"/>
        <v>954.66028661553628</v>
      </c>
      <c r="AK112" s="95">
        <f t="shared" si="57"/>
        <v>584.1982738742804</v>
      </c>
      <c r="AL112" s="95">
        <f t="shared" si="57"/>
        <v>677.3892505439195</v>
      </c>
      <c r="AM112" s="95">
        <f t="shared" si="57"/>
        <v>562.11202974500361</v>
      </c>
      <c r="AN112" s="95">
        <f t="shared" si="57"/>
        <v>603.99750850143721</v>
      </c>
      <c r="AO112" s="95">
        <f t="shared" si="57"/>
        <v>577.10547035115962</v>
      </c>
      <c r="AP112" s="95">
        <f t="shared" si="57"/>
        <v>595.19736300091779</v>
      </c>
      <c r="AQ112" s="95">
        <f t="shared" si="57"/>
        <v>556.77727381859927</v>
      </c>
      <c r="AR112" s="95">
        <f t="shared" si="57"/>
        <v>490.59919867494705</v>
      </c>
      <c r="AS112" s="95">
        <f t="shared" si="57"/>
        <v>491.76062505716334</v>
      </c>
      <c r="AT112" s="95">
        <f t="shared" si="57"/>
        <v>459.94945278860712</v>
      </c>
      <c r="AU112" s="95">
        <f t="shared" si="57"/>
        <v>405.9019221082923</v>
      </c>
      <c r="AV112" s="95">
        <f t="shared" si="57"/>
        <v>459.69679246169289</v>
      </c>
      <c r="AW112" s="95">
        <f t="shared" si="57"/>
        <v>387.3932665331227</v>
      </c>
      <c r="AX112" s="95">
        <f t="shared" si="57"/>
        <v>519.09698984345846</v>
      </c>
      <c r="AY112" s="95">
        <f t="shared" si="57"/>
        <v>563.95924892578466</v>
      </c>
      <c r="AZ112" s="95">
        <f t="shared" si="57"/>
        <v>563.73699592615333</v>
      </c>
      <c r="BA112" s="95">
        <f t="shared" si="57"/>
        <v>717.21605830915644</v>
      </c>
      <c r="BB112" s="95">
        <f t="shared" si="57"/>
        <v>496.67151428275236</v>
      </c>
      <c r="BC112" s="95">
        <f t="shared" si="57"/>
        <v>616.82009508846863</v>
      </c>
      <c r="BD112" s="95">
        <f t="shared" si="57"/>
        <v>439.68958749862048</v>
      </c>
      <c r="BE112" s="95">
        <f t="shared" si="57"/>
        <v>266.36432329567685</v>
      </c>
      <c r="BF112" s="95">
        <f t="shared" si="57"/>
        <v>377.39485608199999</v>
      </c>
      <c r="BG112" s="95">
        <f t="shared" si="57"/>
        <v>96.349682474028626</v>
      </c>
      <c r="BH112" s="95">
        <f t="shared" si="57"/>
        <v>386.84628537879547</v>
      </c>
      <c r="BI112" s="95">
        <f t="shared" si="57"/>
        <v>171.51994471122543</v>
      </c>
      <c r="BJ112" s="95">
        <f t="shared" si="57"/>
        <v>375.12234142937479</v>
      </c>
      <c r="BK112" s="95">
        <f t="shared" si="57"/>
        <v>35.40023110425664</v>
      </c>
      <c r="BL112" s="95">
        <f t="shared" si="57"/>
        <v>661.7441857184067</v>
      </c>
      <c r="BM112" s="95">
        <f t="shared" si="57"/>
        <v>93.723914633987135</v>
      </c>
      <c r="BN112" s="95">
        <f t="shared" si="57"/>
        <v>762.40312840332342</v>
      </c>
      <c r="BO112" s="95">
        <f t="shared" si="57"/>
        <v>195.07676165295214</v>
      </c>
      <c r="BP112" s="95">
        <f t="shared" si="57"/>
        <v>6244.4714294085979</v>
      </c>
      <c r="BQ112" s="95">
        <f t="shared" si="57"/>
        <v>3164.2691035545868</v>
      </c>
      <c r="BR112" s="95">
        <f t="shared" si="57"/>
        <v>3239.3005193312042</v>
      </c>
      <c r="BS112" s="95">
        <f t="shared" ref="BS112:CS112" si="58">(BS$70*$C$14)+(BS$71*$D$14)+(BS$72*$D$14)+(BS$73*$C$14)</f>
        <v>9</v>
      </c>
      <c r="BT112" s="95">
        <f t="shared" si="58"/>
        <v>0</v>
      </c>
      <c r="BU112" s="95">
        <f t="shared" si="58"/>
        <v>0</v>
      </c>
      <c r="BV112" s="95">
        <f t="shared" si="58"/>
        <v>0</v>
      </c>
      <c r="BW112" s="95">
        <f t="shared" si="58"/>
        <v>0</v>
      </c>
      <c r="BX112" s="95">
        <f t="shared" si="58"/>
        <v>0</v>
      </c>
      <c r="BY112" s="95">
        <f t="shared" si="58"/>
        <v>0</v>
      </c>
      <c r="BZ112" s="95">
        <f t="shared" si="58"/>
        <v>0</v>
      </c>
      <c r="CA112" s="95">
        <f t="shared" si="58"/>
        <v>0</v>
      </c>
      <c r="CB112" s="95">
        <f t="shared" si="58"/>
        <v>0</v>
      </c>
      <c r="CC112" s="95">
        <f t="shared" si="58"/>
        <v>0</v>
      </c>
      <c r="CD112" s="95">
        <f t="shared" si="58"/>
        <v>0</v>
      </c>
      <c r="CE112" s="95">
        <f t="shared" si="58"/>
        <v>0</v>
      </c>
      <c r="CF112" s="95">
        <f t="shared" si="58"/>
        <v>0</v>
      </c>
      <c r="CG112" s="95">
        <f t="shared" si="58"/>
        <v>0</v>
      </c>
      <c r="CH112" s="95">
        <f t="shared" si="58"/>
        <v>0</v>
      </c>
      <c r="CI112" s="95">
        <f t="shared" si="58"/>
        <v>0</v>
      </c>
      <c r="CJ112" s="95">
        <f t="shared" si="58"/>
        <v>0</v>
      </c>
      <c r="CK112" s="95">
        <f t="shared" si="58"/>
        <v>0</v>
      </c>
      <c r="CL112" s="95">
        <f t="shared" si="58"/>
        <v>0</v>
      </c>
      <c r="CM112" s="95">
        <f t="shared" si="58"/>
        <v>0</v>
      </c>
      <c r="CN112" s="95">
        <f t="shared" si="58"/>
        <v>0</v>
      </c>
      <c r="CO112" s="95">
        <f t="shared" si="58"/>
        <v>0</v>
      </c>
      <c r="CP112" s="95">
        <f t="shared" si="58"/>
        <v>0</v>
      </c>
      <c r="CQ112" s="95">
        <f t="shared" si="58"/>
        <v>0</v>
      </c>
      <c r="CR112" s="95">
        <f t="shared" si="58"/>
        <v>0</v>
      </c>
      <c r="CS112" s="95">
        <f t="shared" si="58"/>
        <v>0</v>
      </c>
    </row>
    <row r="113" spans="2:97">
      <c r="B113" t="s">
        <v>88</v>
      </c>
      <c r="E113" s="90">
        <f>SUM(G113:CS113)</f>
        <v>0</v>
      </c>
      <c r="G113" s="95">
        <f t="shared" ref="G113:BR113" si="59">G42</f>
        <v>0</v>
      </c>
      <c r="H113" s="95">
        <f t="shared" si="59"/>
        <v>0</v>
      </c>
      <c r="I113" s="95">
        <f t="shared" si="59"/>
        <v>0</v>
      </c>
      <c r="J113" s="95">
        <f t="shared" si="59"/>
        <v>0</v>
      </c>
      <c r="K113" s="95">
        <f t="shared" si="59"/>
        <v>0</v>
      </c>
      <c r="L113" s="95">
        <f t="shared" si="59"/>
        <v>0</v>
      </c>
      <c r="M113" s="95">
        <f t="shared" si="59"/>
        <v>0</v>
      </c>
      <c r="N113" s="95">
        <f t="shared" si="59"/>
        <v>0</v>
      </c>
      <c r="O113" s="95">
        <f t="shared" si="59"/>
        <v>0</v>
      </c>
      <c r="P113" s="95">
        <f t="shared" si="59"/>
        <v>0</v>
      </c>
      <c r="Q113" s="95">
        <f t="shared" si="59"/>
        <v>0</v>
      </c>
      <c r="R113" s="95">
        <f t="shared" si="59"/>
        <v>0</v>
      </c>
      <c r="S113" s="95">
        <f t="shared" si="59"/>
        <v>0</v>
      </c>
      <c r="T113" s="95">
        <f t="shared" si="59"/>
        <v>0</v>
      </c>
      <c r="U113" s="95">
        <f t="shared" si="59"/>
        <v>0</v>
      </c>
      <c r="V113" s="95">
        <f t="shared" si="59"/>
        <v>0</v>
      </c>
      <c r="W113" s="95">
        <f t="shared" si="59"/>
        <v>0</v>
      </c>
      <c r="X113" s="95">
        <f t="shared" si="59"/>
        <v>0</v>
      </c>
      <c r="Y113" s="95">
        <f t="shared" si="59"/>
        <v>0</v>
      </c>
      <c r="Z113" s="95">
        <f t="shared" si="59"/>
        <v>0</v>
      </c>
      <c r="AA113" s="95">
        <f t="shared" si="59"/>
        <v>0</v>
      </c>
      <c r="AB113" s="95">
        <f t="shared" si="59"/>
        <v>0</v>
      </c>
      <c r="AC113" s="95">
        <f t="shared" si="59"/>
        <v>0</v>
      </c>
      <c r="AD113" s="95">
        <f t="shared" si="59"/>
        <v>0</v>
      </c>
      <c r="AE113" s="95">
        <f t="shared" si="59"/>
        <v>0</v>
      </c>
      <c r="AF113" s="95">
        <f t="shared" si="59"/>
        <v>0</v>
      </c>
      <c r="AG113" s="95">
        <f t="shared" si="59"/>
        <v>0</v>
      </c>
      <c r="AH113" s="95">
        <f t="shared" si="59"/>
        <v>0</v>
      </c>
      <c r="AI113" s="95">
        <f t="shared" si="59"/>
        <v>0</v>
      </c>
      <c r="AJ113" s="95">
        <f t="shared" si="59"/>
        <v>0</v>
      </c>
      <c r="AK113" s="95">
        <f t="shared" si="59"/>
        <v>0</v>
      </c>
      <c r="AL113" s="95">
        <f t="shared" si="59"/>
        <v>0</v>
      </c>
      <c r="AM113" s="95">
        <f t="shared" si="59"/>
        <v>0</v>
      </c>
      <c r="AN113" s="95">
        <f t="shared" si="59"/>
        <v>0</v>
      </c>
      <c r="AO113" s="95">
        <f t="shared" si="59"/>
        <v>0</v>
      </c>
      <c r="AP113" s="95">
        <f t="shared" si="59"/>
        <v>0</v>
      </c>
      <c r="AQ113" s="95">
        <f t="shared" si="59"/>
        <v>0</v>
      </c>
      <c r="AR113" s="95">
        <f t="shared" si="59"/>
        <v>0</v>
      </c>
      <c r="AS113" s="95">
        <f t="shared" si="59"/>
        <v>0</v>
      </c>
      <c r="AT113" s="95">
        <f t="shared" si="59"/>
        <v>0</v>
      </c>
      <c r="AU113" s="95">
        <f t="shared" si="59"/>
        <v>0</v>
      </c>
      <c r="AV113" s="95">
        <f t="shared" si="59"/>
        <v>0</v>
      </c>
      <c r="AW113" s="95">
        <f t="shared" si="59"/>
        <v>0</v>
      </c>
      <c r="AX113" s="95">
        <f t="shared" si="59"/>
        <v>0</v>
      </c>
      <c r="AY113" s="95">
        <f t="shared" si="59"/>
        <v>0</v>
      </c>
      <c r="AZ113" s="95">
        <f t="shared" si="59"/>
        <v>0</v>
      </c>
      <c r="BA113" s="95">
        <f t="shared" si="59"/>
        <v>0</v>
      </c>
      <c r="BB113" s="95">
        <f t="shared" si="59"/>
        <v>0</v>
      </c>
      <c r="BC113" s="95">
        <f t="shared" si="59"/>
        <v>0</v>
      </c>
      <c r="BD113" s="95">
        <f t="shared" si="59"/>
        <v>0</v>
      </c>
      <c r="BE113" s="95">
        <f t="shared" si="59"/>
        <v>0</v>
      </c>
      <c r="BF113" s="95">
        <f t="shared" si="59"/>
        <v>0</v>
      </c>
      <c r="BG113" s="95">
        <f t="shared" si="59"/>
        <v>0</v>
      </c>
      <c r="BH113" s="95">
        <f t="shared" si="59"/>
        <v>0</v>
      </c>
      <c r="BI113" s="95">
        <f t="shared" si="59"/>
        <v>0</v>
      </c>
      <c r="BJ113" s="95">
        <f t="shared" si="59"/>
        <v>0</v>
      </c>
      <c r="BK113" s="95">
        <f t="shared" si="59"/>
        <v>0</v>
      </c>
      <c r="BL113" s="95">
        <f t="shared" si="59"/>
        <v>0</v>
      </c>
      <c r="BM113" s="95">
        <f t="shared" si="59"/>
        <v>0</v>
      </c>
      <c r="BN113" s="95">
        <f t="shared" si="59"/>
        <v>0</v>
      </c>
      <c r="BO113" s="95">
        <f t="shared" si="59"/>
        <v>0</v>
      </c>
      <c r="BP113" s="95">
        <f t="shared" si="59"/>
        <v>0</v>
      </c>
      <c r="BQ113" s="95">
        <f t="shared" si="59"/>
        <v>0</v>
      </c>
      <c r="BR113" s="95">
        <f t="shared" si="59"/>
        <v>0</v>
      </c>
      <c r="BS113" s="95">
        <f t="shared" ref="BS113:CS113" si="60">BS42</f>
        <v>0</v>
      </c>
      <c r="BT113" s="95">
        <f t="shared" si="60"/>
        <v>0</v>
      </c>
      <c r="BU113" s="95">
        <f t="shared" si="60"/>
        <v>0</v>
      </c>
      <c r="BV113" s="95">
        <f t="shared" si="60"/>
        <v>0</v>
      </c>
      <c r="BW113" s="95">
        <f t="shared" si="60"/>
        <v>0</v>
      </c>
      <c r="BX113" s="95">
        <f t="shared" si="60"/>
        <v>0</v>
      </c>
      <c r="BY113" s="95">
        <f t="shared" si="60"/>
        <v>0</v>
      </c>
      <c r="BZ113" s="95">
        <f t="shared" si="60"/>
        <v>0</v>
      </c>
      <c r="CA113" s="95">
        <f t="shared" si="60"/>
        <v>0</v>
      </c>
      <c r="CB113" s="95">
        <f t="shared" si="60"/>
        <v>0</v>
      </c>
      <c r="CC113" s="95">
        <f t="shared" si="60"/>
        <v>0</v>
      </c>
      <c r="CD113" s="95">
        <f t="shared" si="60"/>
        <v>0</v>
      </c>
      <c r="CE113" s="95">
        <f t="shared" si="60"/>
        <v>0</v>
      </c>
      <c r="CF113" s="95">
        <f t="shared" si="60"/>
        <v>0</v>
      </c>
      <c r="CG113" s="95">
        <f t="shared" si="60"/>
        <v>0</v>
      </c>
      <c r="CH113" s="95">
        <f t="shared" si="60"/>
        <v>0</v>
      </c>
      <c r="CI113" s="95">
        <f t="shared" si="60"/>
        <v>0</v>
      </c>
      <c r="CJ113" s="95">
        <f t="shared" si="60"/>
        <v>0</v>
      </c>
      <c r="CK113" s="95">
        <f t="shared" si="60"/>
        <v>0</v>
      </c>
      <c r="CL113" s="95">
        <f t="shared" si="60"/>
        <v>0</v>
      </c>
      <c r="CM113" s="95">
        <f t="shared" si="60"/>
        <v>0</v>
      </c>
      <c r="CN113" s="95">
        <f t="shared" si="60"/>
        <v>0</v>
      </c>
      <c r="CO113" s="95">
        <f t="shared" si="60"/>
        <v>0</v>
      </c>
      <c r="CP113" s="95">
        <f t="shared" si="60"/>
        <v>0</v>
      </c>
      <c r="CQ113" s="95">
        <f t="shared" si="60"/>
        <v>0</v>
      </c>
      <c r="CR113" s="95">
        <f t="shared" si="60"/>
        <v>0</v>
      </c>
      <c r="CS113" s="95">
        <f t="shared" si="60"/>
        <v>0</v>
      </c>
    </row>
    <row r="114" spans="2:97">
      <c r="E114" s="88"/>
      <c r="G114" s="88"/>
      <c r="H114" s="88"/>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row>
    <row r="115" spans="2:97">
      <c r="B115" s="63" t="s">
        <v>89</v>
      </c>
      <c r="E115" s="88"/>
      <c r="G115" s="88"/>
      <c r="H115" s="88"/>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row>
    <row r="116" spans="2:97">
      <c r="E116" s="88"/>
      <c r="G116" s="88"/>
      <c r="H116" s="88"/>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row>
    <row r="117" spans="2:97">
      <c r="B117" t="s">
        <v>99</v>
      </c>
      <c r="C117" s="63"/>
      <c r="D117" s="63"/>
      <c r="E117" s="88">
        <f>SUM(G117:CS117)</f>
        <v>36036.267106845138</v>
      </c>
      <c r="F117" s="63"/>
      <c r="G117" s="95">
        <f t="shared" ref="G117:BR117" si="61">SUM(G111:G112)</f>
        <v>0</v>
      </c>
      <c r="H117" s="95">
        <f t="shared" si="61"/>
        <v>0</v>
      </c>
      <c r="I117" s="95">
        <f t="shared" si="61"/>
        <v>0</v>
      </c>
      <c r="J117" s="95">
        <f t="shared" si="61"/>
        <v>0</v>
      </c>
      <c r="K117" s="95">
        <f t="shared" si="61"/>
        <v>0</v>
      </c>
      <c r="L117" s="95">
        <f t="shared" si="61"/>
        <v>0</v>
      </c>
      <c r="M117" s="95">
        <f t="shared" si="61"/>
        <v>0</v>
      </c>
      <c r="N117" s="95">
        <f t="shared" si="61"/>
        <v>0</v>
      </c>
      <c r="O117" s="95">
        <f t="shared" si="61"/>
        <v>0</v>
      </c>
      <c r="P117" s="95">
        <f t="shared" si="61"/>
        <v>0</v>
      </c>
      <c r="Q117" s="95">
        <f t="shared" si="61"/>
        <v>0</v>
      </c>
      <c r="R117" s="95">
        <f t="shared" si="61"/>
        <v>0</v>
      </c>
      <c r="S117" s="95">
        <f t="shared" si="61"/>
        <v>0</v>
      </c>
      <c r="T117" s="95">
        <f t="shared" si="61"/>
        <v>0</v>
      </c>
      <c r="U117" s="95">
        <f t="shared" si="61"/>
        <v>0</v>
      </c>
      <c r="V117" s="95">
        <f t="shared" si="61"/>
        <v>670.5</v>
      </c>
      <c r="W117" s="95">
        <f t="shared" si="61"/>
        <v>659.61580499999957</v>
      </c>
      <c r="X117" s="95">
        <f t="shared" si="61"/>
        <v>530.26506900000061</v>
      </c>
      <c r="Y117" s="95">
        <f t="shared" si="61"/>
        <v>549.71550899999932</v>
      </c>
      <c r="Z117" s="95">
        <f t="shared" si="61"/>
        <v>533.6022394664783</v>
      </c>
      <c r="AA117" s="95">
        <f t="shared" si="61"/>
        <v>552.97069886781117</v>
      </c>
      <c r="AB117" s="95">
        <f t="shared" si="61"/>
        <v>526.30684199999803</v>
      </c>
      <c r="AC117" s="95">
        <f t="shared" si="61"/>
        <v>946.07661820332009</v>
      </c>
      <c r="AD117" s="95">
        <f t="shared" si="61"/>
        <v>510.75905399999937</v>
      </c>
      <c r="AE117" s="95">
        <f t="shared" si="61"/>
        <v>1.6370904631912709E-12</v>
      </c>
      <c r="AF117" s="95">
        <f t="shared" si="61"/>
        <v>1084.0855409999995</v>
      </c>
      <c r="AG117" s="95">
        <f t="shared" si="61"/>
        <v>567.58629599999938</v>
      </c>
      <c r="AH117" s="95">
        <f t="shared" si="61"/>
        <v>520.32572964053668</v>
      </c>
      <c r="AI117" s="95">
        <f t="shared" si="61"/>
        <v>581.54179353950713</v>
      </c>
      <c r="AJ117" s="95">
        <f t="shared" si="61"/>
        <v>954.66028661553628</v>
      </c>
      <c r="AK117" s="95">
        <f t="shared" si="61"/>
        <v>584.1982738742804</v>
      </c>
      <c r="AL117" s="95">
        <f t="shared" si="61"/>
        <v>677.3892505439195</v>
      </c>
      <c r="AM117" s="95">
        <f t="shared" si="61"/>
        <v>562.11202974500361</v>
      </c>
      <c r="AN117" s="95">
        <f t="shared" si="61"/>
        <v>603.99750850143721</v>
      </c>
      <c r="AO117" s="95">
        <f t="shared" si="61"/>
        <v>577.10547035115962</v>
      </c>
      <c r="AP117" s="95">
        <f t="shared" si="61"/>
        <v>595.19736300091779</v>
      </c>
      <c r="AQ117" s="95">
        <f t="shared" si="61"/>
        <v>556.77727381859927</v>
      </c>
      <c r="AR117" s="95">
        <f t="shared" si="61"/>
        <v>490.59919867494705</v>
      </c>
      <c r="AS117" s="95">
        <f t="shared" si="61"/>
        <v>491.76062505716334</v>
      </c>
      <c r="AT117" s="95">
        <f t="shared" si="61"/>
        <v>459.94945278860712</v>
      </c>
      <c r="AU117" s="95">
        <f t="shared" si="61"/>
        <v>405.9019221082923</v>
      </c>
      <c r="AV117" s="95">
        <f t="shared" si="61"/>
        <v>459.69679246169289</v>
      </c>
      <c r="AW117" s="95">
        <f t="shared" si="61"/>
        <v>387.3932665331227</v>
      </c>
      <c r="AX117" s="95">
        <f t="shared" si="61"/>
        <v>519.09698984345846</v>
      </c>
      <c r="AY117" s="95">
        <f t="shared" si="61"/>
        <v>563.95924892578466</v>
      </c>
      <c r="AZ117" s="95">
        <f t="shared" si="61"/>
        <v>563.73699592615333</v>
      </c>
      <c r="BA117" s="95">
        <f t="shared" si="61"/>
        <v>717.21605830915644</v>
      </c>
      <c r="BB117" s="95">
        <f t="shared" si="61"/>
        <v>496.67151428275236</v>
      </c>
      <c r="BC117" s="95">
        <f t="shared" si="61"/>
        <v>616.82009508846863</v>
      </c>
      <c r="BD117" s="95">
        <f t="shared" si="61"/>
        <v>439.68958749862048</v>
      </c>
      <c r="BE117" s="95">
        <f t="shared" si="61"/>
        <v>266.36432329567685</v>
      </c>
      <c r="BF117" s="95">
        <f t="shared" si="61"/>
        <v>377.39485608199999</v>
      </c>
      <c r="BG117" s="95">
        <f t="shared" si="61"/>
        <v>96.349682474028626</v>
      </c>
      <c r="BH117" s="95">
        <f t="shared" si="61"/>
        <v>386.84628537879547</v>
      </c>
      <c r="BI117" s="95">
        <f t="shared" si="61"/>
        <v>171.51994471122543</v>
      </c>
      <c r="BJ117" s="95">
        <f t="shared" si="61"/>
        <v>375.12234142937479</v>
      </c>
      <c r="BK117" s="95">
        <f t="shared" si="61"/>
        <v>35.40023110425664</v>
      </c>
      <c r="BL117" s="95">
        <f t="shared" si="61"/>
        <v>661.7441857184067</v>
      </c>
      <c r="BM117" s="95">
        <f t="shared" si="61"/>
        <v>93.723914633987135</v>
      </c>
      <c r="BN117" s="95">
        <f t="shared" si="61"/>
        <v>762.40312840332342</v>
      </c>
      <c r="BO117" s="95">
        <f t="shared" si="61"/>
        <v>195.07676165295214</v>
      </c>
      <c r="BP117" s="95">
        <f t="shared" si="61"/>
        <v>6244.4714294085979</v>
      </c>
      <c r="BQ117" s="95">
        <f t="shared" si="61"/>
        <v>3164.2691035545868</v>
      </c>
      <c r="BR117" s="95">
        <f t="shared" si="61"/>
        <v>3239.3005193312042</v>
      </c>
      <c r="BS117" s="95">
        <f t="shared" ref="BS117:CS117" si="62">SUM(BS111:BS112)</f>
        <v>9</v>
      </c>
      <c r="BT117" s="95">
        <f t="shared" si="62"/>
        <v>0</v>
      </c>
      <c r="BU117" s="95">
        <f t="shared" si="62"/>
        <v>0</v>
      </c>
      <c r="BV117" s="95">
        <f t="shared" si="62"/>
        <v>0</v>
      </c>
      <c r="BW117" s="95">
        <f t="shared" si="62"/>
        <v>0</v>
      </c>
      <c r="BX117" s="95">
        <f t="shared" si="62"/>
        <v>0</v>
      </c>
      <c r="BY117" s="95">
        <f t="shared" si="62"/>
        <v>0</v>
      </c>
      <c r="BZ117" s="95">
        <f t="shared" si="62"/>
        <v>0</v>
      </c>
      <c r="CA117" s="95">
        <f t="shared" si="62"/>
        <v>0</v>
      </c>
      <c r="CB117" s="95">
        <f t="shared" si="62"/>
        <v>0</v>
      </c>
      <c r="CC117" s="95">
        <f t="shared" si="62"/>
        <v>0</v>
      </c>
      <c r="CD117" s="95">
        <f t="shared" si="62"/>
        <v>0</v>
      </c>
      <c r="CE117" s="95">
        <f t="shared" si="62"/>
        <v>0</v>
      </c>
      <c r="CF117" s="95">
        <f t="shared" si="62"/>
        <v>0</v>
      </c>
      <c r="CG117" s="95">
        <f t="shared" si="62"/>
        <v>0</v>
      </c>
      <c r="CH117" s="95">
        <f t="shared" si="62"/>
        <v>0</v>
      </c>
      <c r="CI117" s="95">
        <f t="shared" si="62"/>
        <v>0</v>
      </c>
      <c r="CJ117" s="95">
        <f t="shared" si="62"/>
        <v>0</v>
      </c>
      <c r="CK117" s="95">
        <f t="shared" si="62"/>
        <v>0</v>
      </c>
      <c r="CL117" s="95">
        <f t="shared" si="62"/>
        <v>0</v>
      </c>
      <c r="CM117" s="95">
        <f t="shared" si="62"/>
        <v>0</v>
      </c>
      <c r="CN117" s="95">
        <f t="shared" si="62"/>
        <v>0</v>
      </c>
      <c r="CO117" s="95">
        <f t="shared" si="62"/>
        <v>0</v>
      </c>
      <c r="CP117" s="95">
        <f t="shared" si="62"/>
        <v>0</v>
      </c>
      <c r="CQ117" s="95">
        <f t="shared" si="62"/>
        <v>0</v>
      </c>
      <c r="CR117" s="95">
        <f t="shared" si="62"/>
        <v>0</v>
      </c>
      <c r="CS117" s="95">
        <f t="shared" si="62"/>
        <v>0</v>
      </c>
    </row>
    <row r="118" spans="2:97">
      <c r="B118" t="s">
        <v>100</v>
      </c>
      <c r="E118" s="90">
        <f>SUM(G118:CS118)</f>
        <v>26366.222462967296</v>
      </c>
      <c r="F118" s="63"/>
      <c r="G118" s="91">
        <f t="shared" ref="G118:BR118" si="63">SUM(G110,G117)</f>
        <v>-9</v>
      </c>
      <c r="H118" s="91">
        <f t="shared" si="63"/>
        <v>0</v>
      </c>
      <c r="I118" s="91">
        <f t="shared" si="63"/>
        <v>0</v>
      </c>
      <c r="J118" s="91">
        <f t="shared" si="63"/>
        <v>0</v>
      </c>
      <c r="K118" s="91">
        <f t="shared" si="63"/>
        <v>-1.6370904631912709E-12</v>
      </c>
      <c r="L118" s="91">
        <f t="shared" si="63"/>
        <v>-723.47348471834732</v>
      </c>
      <c r="M118" s="91">
        <f t="shared" si="63"/>
        <v>-1151.8732104795856</v>
      </c>
      <c r="N118" s="91">
        <f t="shared" si="63"/>
        <v>-772.47293311495673</v>
      </c>
      <c r="O118" s="91">
        <f t="shared" si="63"/>
        <v>-711.6883597378752</v>
      </c>
      <c r="P118" s="91">
        <f t="shared" si="63"/>
        <v>-742.84308942124676</v>
      </c>
      <c r="Q118" s="91">
        <f t="shared" si="63"/>
        <v>-654.92650994782139</v>
      </c>
      <c r="R118" s="91">
        <f t="shared" si="63"/>
        <v>-547.2902202954125</v>
      </c>
      <c r="S118" s="91">
        <f t="shared" si="63"/>
        <v>-253.66287404283295</v>
      </c>
      <c r="T118" s="91">
        <f t="shared" si="63"/>
        <v>0</v>
      </c>
      <c r="U118" s="91">
        <f t="shared" si="63"/>
        <v>-4102.8118201197658</v>
      </c>
      <c r="V118" s="91">
        <f t="shared" si="63"/>
        <v>670.49969399999952</v>
      </c>
      <c r="W118" s="91">
        <f t="shared" si="63"/>
        <v>659.61549899999909</v>
      </c>
      <c r="X118" s="91">
        <f t="shared" si="63"/>
        <v>530.26476300000013</v>
      </c>
      <c r="Y118" s="91">
        <f t="shared" si="63"/>
        <v>549.71520299999884</v>
      </c>
      <c r="Z118" s="91">
        <f t="shared" si="63"/>
        <v>533.60193346647782</v>
      </c>
      <c r="AA118" s="91">
        <f t="shared" si="63"/>
        <v>552.97039286781069</v>
      </c>
      <c r="AB118" s="91">
        <f t="shared" si="63"/>
        <v>526.30653599999755</v>
      </c>
      <c r="AC118" s="91">
        <f t="shared" si="63"/>
        <v>946.07661820332009</v>
      </c>
      <c r="AD118" s="91">
        <f t="shared" si="63"/>
        <v>510.75905399999937</v>
      </c>
      <c r="AE118" s="91">
        <f t="shared" si="63"/>
        <v>1.6370904631912709E-12</v>
      </c>
      <c r="AF118" s="91">
        <f t="shared" si="63"/>
        <v>1084.0855409999995</v>
      </c>
      <c r="AG118" s="91">
        <f t="shared" si="63"/>
        <v>567.58629599999938</v>
      </c>
      <c r="AH118" s="91">
        <f t="shared" si="63"/>
        <v>520.32572964053668</v>
      </c>
      <c r="AI118" s="91">
        <f t="shared" si="63"/>
        <v>581.54179353950713</v>
      </c>
      <c r="AJ118" s="91">
        <f t="shared" si="63"/>
        <v>954.66028661553628</v>
      </c>
      <c r="AK118" s="91">
        <f t="shared" si="63"/>
        <v>584.1982738742804</v>
      </c>
      <c r="AL118" s="91">
        <f t="shared" si="63"/>
        <v>677.3892505439195</v>
      </c>
      <c r="AM118" s="91">
        <f t="shared" si="63"/>
        <v>562.11202974500361</v>
      </c>
      <c r="AN118" s="91">
        <f t="shared" si="63"/>
        <v>603.99750850143721</v>
      </c>
      <c r="AO118" s="91">
        <f t="shared" si="63"/>
        <v>577.10547035115962</v>
      </c>
      <c r="AP118" s="91">
        <f t="shared" si="63"/>
        <v>595.19736300091779</v>
      </c>
      <c r="AQ118" s="91">
        <f t="shared" si="63"/>
        <v>556.77727381859927</v>
      </c>
      <c r="AR118" s="91">
        <f t="shared" si="63"/>
        <v>490.59919867494705</v>
      </c>
      <c r="AS118" s="91">
        <f t="shared" si="63"/>
        <v>491.76062505716334</v>
      </c>
      <c r="AT118" s="91">
        <f t="shared" si="63"/>
        <v>459.94945278860712</v>
      </c>
      <c r="AU118" s="91">
        <f t="shared" si="63"/>
        <v>405.9019221082923</v>
      </c>
      <c r="AV118" s="91">
        <f t="shared" si="63"/>
        <v>459.69679246169289</v>
      </c>
      <c r="AW118" s="91">
        <f t="shared" si="63"/>
        <v>387.3932665331227</v>
      </c>
      <c r="AX118" s="91">
        <f t="shared" si="63"/>
        <v>519.09698984345846</v>
      </c>
      <c r="AY118" s="91">
        <f t="shared" si="63"/>
        <v>563.95924892578466</v>
      </c>
      <c r="AZ118" s="91">
        <f t="shared" si="63"/>
        <v>563.73699592615333</v>
      </c>
      <c r="BA118" s="91">
        <f t="shared" si="63"/>
        <v>717.21605830915644</v>
      </c>
      <c r="BB118" s="91">
        <f t="shared" si="63"/>
        <v>496.67151428275236</v>
      </c>
      <c r="BC118" s="91">
        <f t="shared" si="63"/>
        <v>616.82009508846863</v>
      </c>
      <c r="BD118" s="91">
        <f t="shared" si="63"/>
        <v>439.68958749862048</v>
      </c>
      <c r="BE118" s="91">
        <f t="shared" si="63"/>
        <v>266.36432329567685</v>
      </c>
      <c r="BF118" s="91">
        <f t="shared" si="63"/>
        <v>377.39485608199999</v>
      </c>
      <c r="BG118" s="91">
        <f t="shared" si="63"/>
        <v>96.349682474028626</v>
      </c>
      <c r="BH118" s="91">
        <f t="shared" si="63"/>
        <v>386.84628537879547</v>
      </c>
      <c r="BI118" s="91">
        <f t="shared" si="63"/>
        <v>171.51994471122543</v>
      </c>
      <c r="BJ118" s="91">
        <f t="shared" si="63"/>
        <v>375.12234142937479</v>
      </c>
      <c r="BK118" s="91">
        <f t="shared" si="63"/>
        <v>35.40023110425664</v>
      </c>
      <c r="BL118" s="91">
        <f t="shared" si="63"/>
        <v>661.7441857184067</v>
      </c>
      <c r="BM118" s="91">
        <f t="shared" si="63"/>
        <v>93.723914633987135</v>
      </c>
      <c r="BN118" s="91">
        <f t="shared" si="63"/>
        <v>762.40312840332342</v>
      </c>
      <c r="BO118" s="91">
        <f t="shared" si="63"/>
        <v>195.07676165295214</v>
      </c>
      <c r="BP118" s="91">
        <f t="shared" si="63"/>
        <v>6244.4714294085979</v>
      </c>
      <c r="BQ118" s="91">
        <f t="shared" si="63"/>
        <v>3164.2691035545868</v>
      </c>
      <c r="BR118" s="91">
        <f t="shared" si="63"/>
        <v>3239.3005193312042</v>
      </c>
      <c r="BS118" s="91">
        <f t="shared" ref="BS118:CS118" si="64">SUM(BS110,BS117)</f>
        <v>9</v>
      </c>
      <c r="BT118" s="91">
        <f t="shared" si="64"/>
        <v>0</v>
      </c>
      <c r="BU118" s="91">
        <f t="shared" si="64"/>
        <v>0</v>
      </c>
      <c r="BV118" s="91">
        <f t="shared" si="64"/>
        <v>0</v>
      </c>
      <c r="BW118" s="91">
        <f t="shared" si="64"/>
        <v>0</v>
      </c>
      <c r="BX118" s="91">
        <f t="shared" si="64"/>
        <v>0</v>
      </c>
      <c r="BY118" s="91">
        <f t="shared" si="64"/>
        <v>0</v>
      </c>
      <c r="BZ118" s="91">
        <f t="shared" si="64"/>
        <v>0</v>
      </c>
      <c r="CA118" s="91">
        <f t="shared" si="64"/>
        <v>0</v>
      </c>
      <c r="CB118" s="91">
        <f t="shared" si="64"/>
        <v>0</v>
      </c>
      <c r="CC118" s="91">
        <f t="shared" si="64"/>
        <v>0</v>
      </c>
      <c r="CD118" s="91">
        <f t="shared" si="64"/>
        <v>0</v>
      </c>
      <c r="CE118" s="91">
        <f t="shared" si="64"/>
        <v>0</v>
      </c>
      <c r="CF118" s="91">
        <f t="shared" si="64"/>
        <v>0</v>
      </c>
      <c r="CG118" s="91">
        <f t="shared" si="64"/>
        <v>0</v>
      </c>
      <c r="CH118" s="91">
        <f t="shared" si="64"/>
        <v>0</v>
      </c>
      <c r="CI118" s="91">
        <f t="shared" si="64"/>
        <v>0</v>
      </c>
      <c r="CJ118" s="91">
        <f t="shared" si="64"/>
        <v>0</v>
      </c>
      <c r="CK118" s="91">
        <f t="shared" si="64"/>
        <v>0</v>
      </c>
      <c r="CL118" s="91">
        <f t="shared" si="64"/>
        <v>0</v>
      </c>
      <c r="CM118" s="91">
        <f t="shared" si="64"/>
        <v>0</v>
      </c>
      <c r="CN118" s="91">
        <f t="shared" si="64"/>
        <v>0</v>
      </c>
      <c r="CO118" s="91">
        <f t="shared" si="64"/>
        <v>0</v>
      </c>
      <c r="CP118" s="91">
        <f t="shared" si="64"/>
        <v>0</v>
      </c>
      <c r="CQ118" s="91">
        <f t="shared" si="64"/>
        <v>0</v>
      </c>
      <c r="CR118" s="91">
        <f t="shared" si="64"/>
        <v>0</v>
      </c>
      <c r="CS118" s="91">
        <f t="shared" si="64"/>
        <v>0</v>
      </c>
    </row>
    <row r="119" spans="2:97">
      <c r="B119" t="s">
        <v>101</v>
      </c>
      <c r="E119" s="88">
        <f>SUM(G119:CS119)</f>
        <v>-1436.693448160197</v>
      </c>
      <c r="F119" s="63"/>
      <c r="G119" s="95">
        <f t="shared" ref="G119:BR119" si="65">IF(G$3&lt;$C$9,G118,0)</f>
        <v>-9</v>
      </c>
      <c r="H119" s="95">
        <f t="shared" si="65"/>
        <v>0</v>
      </c>
      <c r="I119" s="95">
        <f t="shared" si="65"/>
        <v>0</v>
      </c>
      <c r="J119" s="95">
        <f t="shared" si="65"/>
        <v>0</v>
      </c>
      <c r="K119" s="95">
        <f t="shared" si="65"/>
        <v>-1.6370904631912709E-12</v>
      </c>
      <c r="L119" s="95">
        <f t="shared" si="65"/>
        <v>-723.47348471834732</v>
      </c>
      <c r="M119" s="95">
        <f t="shared" si="65"/>
        <v>-1151.8732104795856</v>
      </c>
      <c r="N119" s="95">
        <f t="shared" si="65"/>
        <v>-772.47293311495673</v>
      </c>
      <c r="O119" s="95">
        <f t="shared" si="65"/>
        <v>-711.6883597378752</v>
      </c>
      <c r="P119" s="95">
        <f t="shared" si="65"/>
        <v>-742.84308942124676</v>
      </c>
      <c r="Q119" s="95">
        <f t="shared" si="65"/>
        <v>-654.92650994782139</v>
      </c>
      <c r="R119" s="95">
        <f t="shared" si="65"/>
        <v>-547.2902202954125</v>
      </c>
      <c r="S119" s="95">
        <f t="shared" si="65"/>
        <v>-253.66287404283295</v>
      </c>
      <c r="T119" s="95">
        <f t="shared" si="65"/>
        <v>0</v>
      </c>
      <c r="U119" s="95">
        <f t="shared" si="65"/>
        <v>-4102.8118201197658</v>
      </c>
      <c r="V119" s="95">
        <f t="shared" si="65"/>
        <v>670.49969399999952</v>
      </c>
      <c r="W119" s="95">
        <f t="shared" si="65"/>
        <v>659.61549899999909</v>
      </c>
      <c r="X119" s="95">
        <f t="shared" si="65"/>
        <v>530.26476300000013</v>
      </c>
      <c r="Y119" s="95">
        <f t="shared" si="65"/>
        <v>549.71520299999884</v>
      </c>
      <c r="Z119" s="95">
        <f t="shared" si="65"/>
        <v>533.60193346647782</v>
      </c>
      <c r="AA119" s="95">
        <f t="shared" si="65"/>
        <v>552.97039286781069</v>
      </c>
      <c r="AB119" s="95">
        <f t="shared" si="65"/>
        <v>526.30653599999755</v>
      </c>
      <c r="AC119" s="95">
        <f t="shared" si="65"/>
        <v>946.07661820332009</v>
      </c>
      <c r="AD119" s="95">
        <f t="shared" si="65"/>
        <v>510.75905399999937</v>
      </c>
      <c r="AE119" s="95">
        <f t="shared" si="65"/>
        <v>1.6370904631912709E-12</v>
      </c>
      <c r="AF119" s="95">
        <f t="shared" si="65"/>
        <v>1084.0855409999995</v>
      </c>
      <c r="AG119" s="95">
        <f t="shared" si="65"/>
        <v>567.58629599999938</v>
      </c>
      <c r="AH119" s="95">
        <f t="shared" si="65"/>
        <v>520.32572964053668</v>
      </c>
      <c r="AI119" s="95">
        <f t="shared" si="65"/>
        <v>581.54179353950713</v>
      </c>
      <c r="AJ119" s="95">
        <f t="shared" si="65"/>
        <v>0</v>
      </c>
      <c r="AK119" s="95">
        <f t="shared" si="65"/>
        <v>0</v>
      </c>
      <c r="AL119" s="95">
        <f t="shared" si="65"/>
        <v>0</v>
      </c>
      <c r="AM119" s="95">
        <f t="shared" si="65"/>
        <v>0</v>
      </c>
      <c r="AN119" s="95">
        <f t="shared" si="65"/>
        <v>0</v>
      </c>
      <c r="AO119" s="95">
        <f t="shared" si="65"/>
        <v>0</v>
      </c>
      <c r="AP119" s="95">
        <f t="shared" si="65"/>
        <v>0</v>
      </c>
      <c r="AQ119" s="95">
        <f t="shared" si="65"/>
        <v>0</v>
      </c>
      <c r="AR119" s="95">
        <f t="shared" si="65"/>
        <v>0</v>
      </c>
      <c r="AS119" s="95">
        <f t="shared" si="65"/>
        <v>0</v>
      </c>
      <c r="AT119" s="95">
        <f t="shared" si="65"/>
        <v>0</v>
      </c>
      <c r="AU119" s="95">
        <f t="shared" si="65"/>
        <v>0</v>
      </c>
      <c r="AV119" s="95">
        <f t="shared" si="65"/>
        <v>0</v>
      </c>
      <c r="AW119" s="95">
        <f t="shared" si="65"/>
        <v>0</v>
      </c>
      <c r="AX119" s="95">
        <f t="shared" si="65"/>
        <v>0</v>
      </c>
      <c r="AY119" s="95">
        <f t="shared" si="65"/>
        <v>0</v>
      </c>
      <c r="AZ119" s="95">
        <f t="shared" si="65"/>
        <v>0</v>
      </c>
      <c r="BA119" s="95">
        <f t="shared" si="65"/>
        <v>0</v>
      </c>
      <c r="BB119" s="95">
        <f t="shared" si="65"/>
        <v>0</v>
      </c>
      <c r="BC119" s="95">
        <f t="shared" si="65"/>
        <v>0</v>
      </c>
      <c r="BD119" s="95">
        <f t="shared" si="65"/>
        <v>0</v>
      </c>
      <c r="BE119" s="95">
        <f t="shared" si="65"/>
        <v>0</v>
      </c>
      <c r="BF119" s="95">
        <f t="shared" si="65"/>
        <v>0</v>
      </c>
      <c r="BG119" s="95">
        <f t="shared" si="65"/>
        <v>0</v>
      </c>
      <c r="BH119" s="95">
        <f t="shared" si="65"/>
        <v>0</v>
      </c>
      <c r="BI119" s="95">
        <f t="shared" si="65"/>
        <v>0</v>
      </c>
      <c r="BJ119" s="95">
        <f t="shared" si="65"/>
        <v>0</v>
      </c>
      <c r="BK119" s="95">
        <f t="shared" si="65"/>
        <v>0</v>
      </c>
      <c r="BL119" s="95">
        <f t="shared" si="65"/>
        <v>0</v>
      </c>
      <c r="BM119" s="95">
        <f t="shared" si="65"/>
        <v>0</v>
      </c>
      <c r="BN119" s="95">
        <f t="shared" si="65"/>
        <v>0</v>
      </c>
      <c r="BO119" s="95">
        <f t="shared" si="65"/>
        <v>0</v>
      </c>
      <c r="BP119" s="95">
        <f t="shared" si="65"/>
        <v>0</v>
      </c>
      <c r="BQ119" s="95">
        <f t="shared" si="65"/>
        <v>0</v>
      </c>
      <c r="BR119" s="95">
        <f t="shared" si="65"/>
        <v>0</v>
      </c>
      <c r="BS119" s="95">
        <f t="shared" ref="BS119:CS119" si="66">IF(BS$3&lt;$C$9,BS118,0)</f>
        <v>0</v>
      </c>
      <c r="BT119" s="95">
        <f t="shared" si="66"/>
        <v>0</v>
      </c>
      <c r="BU119" s="95">
        <f t="shared" si="66"/>
        <v>0</v>
      </c>
      <c r="BV119" s="95">
        <f t="shared" si="66"/>
        <v>0</v>
      </c>
      <c r="BW119" s="95">
        <f t="shared" si="66"/>
        <v>0</v>
      </c>
      <c r="BX119" s="95">
        <f t="shared" si="66"/>
        <v>0</v>
      </c>
      <c r="BY119" s="95">
        <f t="shared" si="66"/>
        <v>0</v>
      </c>
      <c r="BZ119" s="95">
        <f t="shared" si="66"/>
        <v>0</v>
      </c>
      <c r="CA119" s="95">
        <f t="shared" si="66"/>
        <v>0</v>
      </c>
      <c r="CB119" s="95">
        <f t="shared" si="66"/>
        <v>0</v>
      </c>
      <c r="CC119" s="95">
        <f t="shared" si="66"/>
        <v>0</v>
      </c>
      <c r="CD119" s="95">
        <f t="shared" si="66"/>
        <v>0</v>
      </c>
      <c r="CE119" s="95">
        <f t="shared" si="66"/>
        <v>0</v>
      </c>
      <c r="CF119" s="95">
        <f t="shared" si="66"/>
        <v>0</v>
      </c>
      <c r="CG119" s="95">
        <f t="shared" si="66"/>
        <v>0</v>
      </c>
      <c r="CH119" s="95">
        <f t="shared" si="66"/>
        <v>0</v>
      </c>
      <c r="CI119" s="95">
        <f t="shared" si="66"/>
        <v>0</v>
      </c>
      <c r="CJ119" s="95">
        <f t="shared" si="66"/>
        <v>0</v>
      </c>
      <c r="CK119" s="95">
        <f t="shared" si="66"/>
        <v>0</v>
      </c>
      <c r="CL119" s="95">
        <f t="shared" si="66"/>
        <v>0</v>
      </c>
      <c r="CM119" s="95">
        <f t="shared" si="66"/>
        <v>0</v>
      </c>
      <c r="CN119" s="95">
        <f t="shared" si="66"/>
        <v>0</v>
      </c>
      <c r="CO119" s="95">
        <f t="shared" si="66"/>
        <v>0</v>
      </c>
      <c r="CP119" s="95">
        <f t="shared" si="66"/>
        <v>0</v>
      </c>
      <c r="CQ119" s="95">
        <f t="shared" si="66"/>
        <v>0</v>
      </c>
      <c r="CR119" s="95">
        <f t="shared" si="66"/>
        <v>0</v>
      </c>
      <c r="CS119" s="95">
        <f t="shared" si="66"/>
        <v>0</v>
      </c>
    </row>
    <row r="120" spans="2:97">
      <c r="E120" s="90"/>
      <c r="F120" s="63"/>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row>
    <row r="121" spans="2:97">
      <c r="B121" t="s">
        <v>102</v>
      </c>
      <c r="C121" s="63"/>
      <c r="D121" s="63"/>
      <c r="E121" s="88">
        <f>SUM(G121:CS121)</f>
        <v>36036.267106845138</v>
      </c>
      <c r="F121" s="63"/>
      <c r="G121" s="95">
        <f t="shared" ref="G121:BR121" si="67">G117+G113</f>
        <v>0</v>
      </c>
      <c r="H121" s="95">
        <f t="shared" si="67"/>
        <v>0</v>
      </c>
      <c r="I121" s="95">
        <f t="shared" si="67"/>
        <v>0</v>
      </c>
      <c r="J121" s="95">
        <f t="shared" si="67"/>
        <v>0</v>
      </c>
      <c r="K121" s="95">
        <f t="shared" si="67"/>
        <v>0</v>
      </c>
      <c r="L121" s="95">
        <f t="shared" si="67"/>
        <v>0</v>
      </c>
      <c r="M121" s="95">
        <f t="shared" si="67"/>
        <v>0</v>
      </c>
      <c r="N121" s="95">
        <f t="shared" si="67"/>
        <v>0</v>
      </c>
      <c r="O121" s="95">
        <f t="shared" si="67"/>
        <v>0</v>
      </c>
      <c r="P121" s="95">
        <f t="shared" si="67"/>
        <v>0</v>
      </c>
      <c r="Q121" s="95">
        <f t="shared" si="67"/>
        <v>0</v>
      </c>
      <c r="R121" s="95">
        <f t="shared" si="67"/>
        <v>0</v>
      </c>
      <c r="S121" s="95">
        <f t="shared" si="67"/>
        <v>0</v>
      </c>
      <c r="T121" s="95">
        <f t="shared" si="67"/>
        <v>0</v>
      </c>
      <c r="U121" s="95">
        <f t="shared" si="67"/>
        <v>0</v>
      </c>
      <c r="V121" s="95">
        <f t="shared" si="67"/>
        <v>670.5</v>
      </c>
      <c r="W121" s="95">
        <f t="shared" si="67"/>
        <v>659.61580499999957</v>
      </c>
      <c r="X121" s="95">
        <f t="shared" si="67"/>
        <v>530.26506900000061</v>
      </c>
      <c r="Y121" s="95">
        <f t="shared" si="67"/>
        <v>549.71550899999932</v>
      </c>
      <c r="Z121" s="95">
        <f t="shared" si="67"/>
        <v>533.6022394664783</v>
      </c>
      <c r="AA121" s="95">
        <f t="shared" si="67"/>
        <v>552.97069886781117</v>
      </c>
      <c r="AB121" s="95">
        <f t="shared" si="67"/>
        <v>526.30684199999803</v>
      </c>
      <c r="AC121" s="95">
        <f t="shared" si="67"/>
        <v>946.07661820332009</v>
      </c>
      <c r="AD121" s="95">
        <f t="shared" si="67"/>
        <v>510.75905399999937</v>
      </c>
      <c r="AE121" s="95">
        <f t="shared" si="67"/>
        <v>1.6370904631912709E-12</v>
      </c>
      <c r="AF121" s="95">
        <f t="shared" si="67"/>
        <v>1084.0855409999995</v>
      </c>
      <c r="AG121" s="95">
        <f t="shared" si="67"/>
        <v>567.58629599999938</v>
      </c>
      <c r="AH121" s="95">
        <f t="shared" si="67"/>
        <v>520.32572964053668</v>
      </c>
      <c r="AI121" s="95">
        <f t="shared" si="67"/>
        <v>581.54179353950713</v>
      </c>
      <c r="AJ121" s="95">
        <f t="shared" si="67"/>
        <v>954.66028661553628</v>
      </c>
      <c r="AK121" s="95">
        <f t="shared" si="67"/>
        <v>584.1982738742804</v>
      </c>
      <c r="AL121" s="95">
        <f t="shared" si="67"/>
        <v>677.3892505439195</v>
      </c>
      <c r="AM121" s="95">
        <f t="shared" si="67"/>
        <v>562.11202974500361</v>
      </c>
      <c r="AN121" s="95">
        <f t="shared" si="67"/>
        <v>603.99750850143721</v>
      </c>
      <c r="AO121" s="95">
        <f t="shared" si="67"/>
        <v>577.10547035115962</v>
      </c>
      <c r="AP121" s="95">
        <f t="shared" si="67"/>
        <v>595.19736300091779</v>
      </c>
      <c r="AQ121" s="95">
        <f t="shared" si="67"/>
        <v>556.77727381859927</v>
      </c>
      <c r="AR121" s="95">
        <f t="shared" si="67"/>
        <v>490.59919867494705</v>
      </c>
      <c r="AS121" s="95">
        <f t="shared" si="67"/>
        <v>491.76062505716334</v>
      </c>
      <c r="AT121" s="95">
        <f t="shared" si="67"/>
        <v>459.94945278860712</v>
      </c>
      <c r="AU121" s="95">
        <f t="shared" si="67"/>
        <v>405.9019221082923</v>
      </c>
      <c r="AV121" s="95">
        <f t="shared" si="67"/>
        <v>459.69679246169289</v>
      </c>
      <c r="AW121" s="95">
        <f t="shared" si="67"/>
        <v>387.3932665331227</v>
      </c>
      <c r="AX121" s="95">
        <f t="shared" si="67"/>
        <v>519.09698984345846</v>
      </c>
      <c r="AY121" s="95">
        <f t="shared" si="67"/>
        <v>563.95924892578466</v>
      </c>
      <c r="AZ121" s="95">
        <f t="shared" si="67"/>
        <v>563.73699592615333</v>
      </c>
      <c r="BA121" s="95">
        <f t="shared" si="67"/>
        <v>717.21605830915644</v>
      </c>
      <c r="BB121" s="95">
        <f t="shared" si="67"/>
        <v>496.67151428275236</v>
      </c>
      <c r="BC121" s="95">
        <f t="shared" si="67"/>
        <v>616.82009508846863</v>
      </c>
      <c r="BD121" s="95">
        <f t="shared" si="67"/>
        <v>439.68958749862048</v>
      </c>
      <c r="BE121" s="95">
        <f t="shared" si="67"/>
        <v>266.36432329567685</v>
      </c>
      <c r="BF121" s="95">
        <f t="shared" si="67"/>
        <v>377.39485608199999</v>
      </c>
      <c r="BG121" s="95">
        <f t="shared" si="67"/>
        <v>96.349682474028626</v>
      </c>
      <c r="BH121" s="95">
        <f t="shared" si="67"/>
        <v>386.84628537879547</v>
      </c>
      <c r="BI121" s="95">
        <f t="shared" si="67"/>
        <v>171.51994471122543</v>
      </c>
      <c r="BJ121" s="95">
        <f t="shared" si="67"/>
        <v>375.12234142937479</v>
      </c>
      <c r="BK121" s="95">
        <f t="shared" si="67"/>
        <v>35.40023110425664</v>
      </c>
      <c r="BL121" s="95">
        <f t="shared" si="67"/>
        <v>661.7441857184067</v>
      </c>
      <c r="BM121" s="95">
        <f t="shared" si="67"/>
        <v>93.723914633987135</v>
      </c>
      <c r="BN121" s="95">
        <f t="shared" si="67"/>
        <v>762.40312840332342</v>
      </c>
      <c r="BO121" s="95">
        <f t="shared" si="67"/>
        <v>195.07676165295214</v>
      </c>
      <c r="BP121" s="95">
        <f t="shared" si="67"/>
        <v>6244.4714294085979</v>
      </c>
      <c r="BQ121" s="95">
        <f t="shared" si="67"/>
        <v>3164.2691035545868</v>
      </c>
      <c r="BR121" s="95">
        <f t="shared" si="67"/>
        <v>3239.3005193312042</v>
      </c>
      <c r="BS121" s="95">
        <f t="shared" ref="BS121:CS121" si="68">BS117+BS113</f>
        <v>9</v>
      </c>
      <c r="BT121" s="95">
        <f t="shared" si="68"/>
        <v>0</v>
      </c>
      <c r="BU121" s="95">
        <f t="shared" si="68"/>
        <v>0</v>
      </c>
      <c r="BV121" s="95">
        <f t="shared" si="68"/>
        <v>0</v>
      </c>
      <c r="BW121" s="95">
        <f t="shared" si="68"/>
        <v>0</v>
      </c>
      <c r="BX121" s="95">
        <f t="shared" si="68"/>
        <v>0</v>
      </c>
      <c r="BY121" s="95">
        <f t="shared" si="68"/>
        <v>0</v>
      </c>
      <c r="BZ121" s="95">
        <f t="shared" si="68"/>
        <v>0</v>
      </c>
      <c r="CA121" s="95">
        <f t="shared" si="68"/>
        <v>0</v>
      </c>
      <c r="CB121" s="95">
        <f t="shared" si="68"/>
        <v>0</v>
      </c>
      <c r="CC121" s="95">
        <f t="shared" si="68"/>
        <v>0</v>
      </c>
      <c r="CD121" s="95">
        <f t="shared" si="68"/>
        <v>0</v>
      </c>
      <c r="CE121" s="95">
        <f t="shared" si="68"/>
        <v>0</v>
      </c>
      <c r="CF121" s="95">
        <f t="shared" si="68"/>
        <v>0</v>
      </c>
      <c r="CG121" s="95">
        <f t="shared" si="68"/>
        <v>0</v>
      </c>
      <c r="CH121" s="95">
        <f t="shared" si="68"/>
        <v>0</v>
      </c>
      <c r="CI121" s="95">
        <f t="shared" si="68"/>
        <v>0</v>
      </c>
      <c r="CJ121" s="95">
        <f t="shared" si="68"/>
        <v>0</v>
      </c>
      <c r="CK121" s="95">
        <f t="shared" si="68"/>
        <v>0</v>
      </c>
      <c r="CL121" s="95">
        <f t="shared" si="68"/>
        <v>0</v>
      </c>
      <c r="CM121" s="95">
        <f t="shared" si="68"/>
        <v>0</v>
      </c>
      <c r="CN121" s="95">
        <f t="shared" si="68"/>
        <v>0</v>
      </c>
      <c r="CO121" s="95">
        <f t="shared" si="68"/>
        <v>0</v>
      </c>
      <c r="CP121" s="95">
        <f t="shared" si="68"/>
        <v>0</v>
      </c>
      <c r="CQ121" s="95">
        <f t="shared" si="68"/>
        <v>0</v>
      </c>
      <c r="CR121" s="95">
        <f t="shared" si="68"/>
        <v>0</v>
      </c>
      <c r="CS121" s="95">
        <f t="shared" si="68"/>
        <v>0</v>
      </c>
    </row>
    <row r="122" spans="2:97">
      <c r="B122" t="s">
        <v>103</v>
      </c>
      <c r="E122" s="90">
        <f>SUM(G122:CS122)</f>
        <v>26366.222462967296</v>
      </c>
      <c r="F122" s="63"/>
      <c r="G122" s="91">
        <f t="shared" ref="G122:BR122" si="69">G118+G113</f>
        <v>-9</v>
      </c>
      <c r="H122" s="91">
        <f t="shared" si="69"/>
        <v>0</v>
      </c>
      <c r="I122" s="91">
        <f t="shared" si="69"/>
        <v>0</v>
      </c>
      <c r="J122" s="91">
        <f t="shared" si="69"/>
        <v>0</v>
      </c>
      <c r="K122" s="91">
        <f t="shared" si="69"/>
        <v>-1.6370904631912709E-12</v>
      </c>
      <c r="L122" s="91">
        <f t="shared" si="69"/>
        <v>-723.47348471834732</v>
      </c>
      <c r="M122" s="91">
        <f t="shared" si="69"/>
        <v>-1151.8732104795856</v>
      </c>
      <c r="N122" s="91">
        <f t="shared" si="69"/>
        <v>-772.47293311495673</v>
      </c>
      <c r="O122" s="91">
        <f t="shared" si="69"/>
        <v>-711.6883597378752</v>
      </c>
      <c r="P122" s="91">
        <f t="shared" si="69"/>
        <v>-742.84308942124676</v>
      </c>
      <c r="Q122" s="91">
        <f t="shared" si="69"/>
        <v>-654.92650994782139</v>
      </c>
      <c r="R122" s="91">
        <f t="shared" si="69"/>
        <v>-547.2902202954125</v>
      </c>
      <c r="S122" s="91">
        <f t="shared" si="69"/>
        <v>-253.66287404283295</v>
      </c>
      <c r="T122" s="91">
        <f t="shared" si="69"/>
        <v>0</v>
      </c>
      <c r="U122" s="91">
        <f t="shared" si="69"/>
        <v>-4102.8118201197658</v>
      </c>
      <c r="V122" s="91">
        <f t="shared" si="69"/>
        <v>670.49969399999952</v>
      </c>
      <c r="W122" s="91">
        <f t="shared" si="69"/>
        <v>659.61549899999909</v>
      </c>
      <c r="X122" s="91">
        <f t="shared" si="69"/>
        <v>530.26476300000013</v>
      </c>
      <c r="Y122" s="91">
        <f t="shared" si="69"/>
        <v>549.71520299999884</v>
      </c>
      <c r="Z122" s="91">
        <f t="shared" si="69"/>
        <v>533.60193346647782</v>
      </c>
      <c r="AA122" s="91">
        <f t="shared" si="69"/>
        <v>552.97039286781069</v>
      </c>
      <c r="AB122" s="91">
        <f t="shared" si="69"/>
        <v>526.30653599999755</v>
      </c>
      <c r="AC122" s="91">
        <f t="shared" si="69"/>
        <v>946.07661820332009</v>
      </c>
      <c r="AD122" s="91">
        <f t="shared" si="69"/>
        <v>510.75905399999937</v>
      </c>
      <c r="AE122" s="91">
        <f t="shared" si="69"/>
        <v>1.6370904631912709E-12</v>
      </c>
      <c r="AF122" s="91">
        <f t="shared" si="69"/>
        <v>1084.0855409999995</v>
      </c>
      <c r="AG122" s="91">
        <f t="shared" si="69"/>
        <v>567.58629599999938</v>
      </c>
      <c r="AH122" s="91">
        <f t="shared" si="69"/>
        <v>520.32572964053668</v>
      </c>
      <c r="AI122" s="91">
        <f t="shared" si="69"/>
        <v>581.54179353950713</v>
      </c>
      <c r="AJ122" s="91">
        <f t="shared" si="69"/>
        <v>954.66028661553628</v>
      </c>
      <c r="AK122" s="91">
        <f t="shared" si="69"/>
        <v>584.1982738742804</v>
      </c>
      <c r="AL122" s="91">
        <f t="shared" si="69"/>
        <v>677.3892505439195</v>
      </c>
      <c r="AM122" s="91">
        <f t="shared" si="69"/>
        <v>562.11202974500361</v>
      </c>
      <c r="AN122" s="91">
        <f t="shared" si="69"/>
        <v>603.99750850143721</v>
      </c>
      <c r="AO122" s="91">
        <f t="shared" si="69"/>
        <v>577.10547035115962</v>
      </c>
      <c r="AP122" s="91">
        <f t="shared" si="69"/>
        <v>595.19736300091779</v>
      </c>
      <c r="AQ122" s="91">
        <f t="shared" si="69"/>
        <v>556.77727381859927</v>
      </c>
      <c r="AR122" s="91">
        <f t="shared" si="69"/>
        <v>490.59919867494705</v>
      </c>
      <c r="AS122" s="91">
        <f t="shared" si="69"/>
        <v>491.76062505716334</v>
      </c>
      <c r="AT122" s="91">
        <f t="shared" si="69"/>
        <v>459.94945278860712</v>
      </c>
      <c r="AU122" s="91">
        <f t="shared" si="69"/>
        <v>405.9019221082923</v>
      </c>
      <c r="AV122" s="91">
        <f t="shared" si="69"/>
        <v>459.69679246169289</v>
      </c>
      <c r="AW122" s="91">
        <f t="shared" si="69"/>
        <v>387.3932665331227</v>
      </c>
      <c r="AX122" s="91">
        <f t="shared" si="69"/>
        <v>519.09698984345846</v>
      </c>
      <c r="AY122" s="91">
        <f t="shared" si="69"/>
        <v>563.95924892578466</v>
      </c>
      <c r="AZ122" s="91">
        <f t="shared" si="69"/>
        <v>563.73699592615333</v>
      </c>
      <c r="BA122" s="91">
        <f t="shared" si="69"/>
        <v>717.21605830915644</v>
      </c>
      <c r="BB122" s="91">
        <f t="shared" si="69"/>
        <v>496.67151428275236</v>
      </c>
      <c r="BC122" s="91">
        <f t="shared" si="69"/>
        <v>616.82009508846863</v>
      </c>
      <c r="BD122" s="91">
        <f t="shared" si="69"/>
        <v>439.68958749862048</v>
      </c>
      <c r="BE122" s="91">
        <f t="shared" si="69"/>
        <v>266.36432329567685</v>
      </c>
      <c r="BF122" s="91">
        <f t="shared" si="69"/>
        <v>377.39485608199999</v>
      </c>
      <c r="BG122" s="91">
        <f t="shared" si="69"/>
        <v>96.349682474028626</v>
      </c>
      <c r="BH122" s="91">
        <f t="shared" si="69"/>
        <v>386.84628537879547</v>
      </c>
      <c r="BI122" s="91">
        <f t="shared" si="69"/>
        <v>171.51994471122543</v>
      </c>
      <c r="BJ122" s="91">
        <f t="shared" si="69"/>
        <v>375.12234142937479</v>
      </c>
      <c r="BK122" s="91">
        <f t="shared" si="69"/>
        <v>35.40023110425664</v>
      </c>
      <c r="BL122" s="91">
        <f t="shared" si="69"/>
        <v>661.7441857184067</v>
      </c>
      <c r="BM122" s="91">
        <f t="shared" si="69"/>
        <v>93.723914633987135</v>
      </c>
      <c r="BN122" s="91">
        <f t="shared" si="69"/>
        <v>762.40312840332342</v>
      </c>
      <c r="BO122" s="91">
        <f t="shared" si="69"/>
        <v>195.07676165295214</v>
      </c>
      <c r="BP122" s="91">
        <f t="shared" si="69"/>
        <v>6244.4714294085979</v>
      </c>
      <c r="BQ122" s="91">
        <f t="shared" si="69"/>
        <v>3164.2691035545868</v>
      </c>
      <c r="BR122" s="91">
        <f t="shared" si="69"/>
        <v>3239.3005193312042</v>
      </c>
      <c r="BS122" s="91">
        <f t="shared" ref="BS122:CS122" si="70">BS118+BS113</f>
        <v>9</v>
      </c>
      <c r="BT122" s="91">
        <f t="shared" si="70"/>
        <v>0</v>
      </c>
      <c r="BU122" s="91">
        <f t="shared" si="70"/>
        <v>0</v>
      </c>
      <c r="BV122" s="91">
        <f t="shared" si="70"/>
        <v>0</v>
      </c>
      <c r="BW122" s="91">
        <f t="shared" si="70"/>
        <v>0</v>
      </c>
      <c r="BX122" s="91">
        <f t="shared" si="70"/>
        <v>0</v>
      </c>
      <c r="BY122" s="91">
        <f t="shared" si="70"/>
        <v>0</v>
      </c>
      <c r="BZ122" s="91">
        <f t="shared" si="70"/>
        <v>0</v>
      </c>
      <c r="CA122" s="91">
        <f t="shared" si="70"/>
        <v>0</v>
      </c>
      <c r="CB122" s="91">
        <f t="shared" si="70"/>
        <v>0</v>
      </c>
      <c r="CC122" s="91">
        <f t="shared" si="70"/>
        <v>0</v>
      </c>
      <c r="CD122" s="91">
        <f t="shared" si="70"/>
        <v>0</v>
      </c>
      <c r="CE122" s="91">
        <f t="shared" si="70"/>
        <v>0</v>
      </c>
      <c r="CF122" s="91">
        <f t="shared" si="70"/>
        <v>0</v>
      </c>
      <c r="CG122" s="91">
        <f t="shared" si="70"/>
        <v>0</v>
      </c>
      <c r="CH122" s="91">
        <f t="shared" si="70"/>
        <v>0</v>
      </c>
      <c r="CI122" s="91">
        <f t="shared" si="70"/>
        <v>0</v>
      </c>
      <c r="CJ122" s="91">
        <f t="shared" si="70"/>
        <v>0</v>
      </c>
      <c r="CK122" s="91">
        <f t="shared" si="70"/>
        <v>0</v>
      </c>
      <c r="CL122" s="91">
        <f t="shared" si="70"/>
        <v>0</v>
      </c>
      <c r="CM122" s="91">
        <f t="shared" si="70"/>
        <v>0</v>
      </c>
      <c r="CN122" s="91">
        <f t="shared" si="70"/>
        <v>0</v>
      </c>
      <c r="CO122" s="91">
        <f t="shared" si="70"/>
        <v>0</v>
      </c>
      <c r="CP122" s="91">
        <f t="shared" si="70"/>
        <v>0</v>
      </c>
      <c r="CQ122" s="91">
        <f t="shared" si="70"/>
        <v>0</v>
      </c>
      <c r="CR122" s="91">
        <f t="shared" si="70"/>
        <v>0</v>
      </c>
      <c r="CS122" s="91">
        <f t="shared" si="70"/>
        <v>0</v>
      </c>
    </row>
    <row r="123" spans="2:97">
      <c r="B123" t="s">
        <v>104</v>
      </c>
      <c r="E123" s="88">
        <f>SUM(G123:CS123)</f>
        <v>-1436.693448160197</v>
      </c>
      <c r="F123" s="63"/>
      <c r="G123" s="95">
        <f t="shared" ref="G123:BR123" si="71">G119+G113</f>
        <v>-9</v>
      </c>
      <c r="H123" s="95">
        <f t="shared" si="71"/>
        <v>0</v>
      </c>
      <c r="I123" s="95">
        <f t="shared" si="71"/>
        <v>0</v>
      </c>
      <c r="J123" s="95">
        <f t="shared" si="71"/>
        <v>0</v>
      </c>
      <c r="K123" s="95">
        <f t="shared" si="71"/>
        <v>-1.6370904631912709E-12</v>
      </c>
      <c r="L123" s="95">
        <f t="shared" si="71"/>
        <v>-723.47348471834732</v>
      </c>
      <c r="M123" s="95">
        <f t="shared" si="71"/>
        <v>-1151.8732104795856</v>
      </c>
      <c r="N123" s="95">
        <f t="shared" si="71"/>
        <v>-772.47293311495673</v>
      </c>
      <c r="O123" s="95">
        <f t="shared" si="71"/>
        <v>-711.6883597378752</v>
      </c>
      <c r="P123" s="95">
        <f t="shared" si="71"/>
        <v>-742.84308942124676</v>
      </c>
      <c r="Q123" s="95">
        <f t="shared" si="71"/>
        <v>-654.92650994782139</v>
      </c>
      <c r="R123" s="95">
        <f t="shared" si="71"/>
        <v>-547.2902202954125</v>
      </c>
      <c r="S123" s="95">
        <f t="shared" si="71"/>
        <v>-253.66287404283295</v>
      </c>
      <c r="T123" s="95">
        <f t="shared" si="71"/>
        <v>0</v>
      </c>
      <c r="U123" s="95">
        <f t="shared" si="71"/>
        <v>-4102.8118201197658</v>
      </c>
      <c r="V123" s="95">
        <f t="shared" si="71"/>
        <v>670.49969399999952</v>
      </c>
      <c r="W123" s="95">
        <f t="shared" si="71"/>
        <v>659.61549899999909</v>
      </c>
      <c r="X123" s="95">
        <f t="shared" si="71"/>
        <v>530.26476300000013</v>
      </c>
      <c r="Y123" s="95">
        <f t="shared" si="71"/>
        <v>549.71520299999884</v>
      </c>
      <c r="Z123" s="95">
        <f t="shared" si="71"/>
        <v>533.60193346647782</v>
      </c>
      <c r="AA123" s="95">
        <f t="shared" si="71"/>
        <v>552.97039286781069</v>
      </c>
      <c r="AB123" s="95">
        <f t="shared" si="71"/>
        <v>526.30653599999755</v>
      </c>
      <c r="AC123" s="95">
        <f t="shared" si="71"/>
        <v>946.07661820332009</v>
      </c>
      <c r="AD123" s="95">
        <f t="shared" si="71"/>
        <v>510.75905399999937</v>
      </c>
      <c r="AE123" s="95">
        <f t="shared" si="71"/>
        <v>1.6370904631912709E-12</v>
      </c>
      <c r="AF123" s="95">
        <f t="shared" si="71"/>
        <v>1084.0855409999995</v>
      </c>
      <c r="AG123" s="95">
        <f t="shared" si="71"/>
        <v>567.58629599999938</v>
      </c>
      <c r="AH123" s="95">
        <f t="shared" si="71"/>
        <v>520.32572964053668</v>
      </c>
      <c r="AI123" s="95">
        <f t="shared" si="71"/>
        <v>581.54179353950713</v>
      </c>
      <c r="AJ123" s="95">
        <f t="shared" si="71"/>
        <v>0</v>
      </c>
      <c r="AK123" s="95">
        <f t="shared" si="71"/>
        <v>0</v>
      </c>
      <c r="AL123" s="95">
        <f t="shared" si="71"/>
        <v>0</v>
      </c>
      <c r="AM123" s="95">
        <f t="shared" si="71"/>
        <v>0</v>
      </c>
      <c r="AN123" s="95">
        <f t="shared" si="71"/>
        <v>0</v>
      </c>
      <c r="AO123" s="95">
        <f t="shared" si="71"/>
        <v>0</v>
      </c>
      <c r="AP123" s="95">
        <f t="shared" si="71"/>
        <v>0</v>
      </c>
      <c r="AQ123" s="95">
        <f t="shared" si="71"/>
        <v>0</v>
      </c>
      <c r="AR123" s="95">
        <f t="shared" si="71"/>
        <v>0</v>
      </c>
      <c r="AS123" s="95">
        <f t="shared" si="71"/>
        <v>0</v>
      </c>
      <c r="AT123" s="95">
        <f t="shared" si="71"/>
        <v>0</v>
      </c>
      <c r="AU123" s="95">
        <f t="shared" si="71"/>
        <v>0</v>
      </c>
      <c r="AV123" s="95">
        <f t="shared" si="71"/>
        <v>0</v>
      </c>
      <c r="AW123" s="95">
        <f t="shared" si="71"/>
        <v>0</v>
      </c>
      <c r="AX123" s="95">
        <f t="shared" si="71"/>
        <v>0</v>
      </c>
      <c r="AY123" s="95">
        <f t="shared" si="71"/>
        <v>0</v>
      </c>
      <c r="AZ123" s="95">
        <f t="shared" si="71"/>
        <v>0</v>
      </c>
      <c r="BA123" s="95">
        <f t="shared" si="71"/>
        <v>0</v>
      </c>
      <c r="BB123" s="95">
        <f t="shared" si="71"/>
        <v>0</v>
      </c>
      <c r="BC123" s="95">
        <f t="shared" si="71"/>
        <v>0</v>
      </c>
      <c r="BD123" s="95">
        <f t="shared" si="71"/>
        <v>0</v>
      </c>
      <c r="BE123" s="95">
        <f t="shared" si="71"/>
        <v>0</v>
      </c>
      <c r="BF123" s="95">
        <f t="shared" si="71"/>
        <v>0</v>
      </c>
      <c r="BG123" s="95">
        <f t="shared" si="71"/>
        <v>0</v>
      </c>
      <c r="BH123" s="95">
        <f t="shared" si="71"/>
        <v>0</v>
      </c>
      <c r="BI123" s="95">
        <f t="shared" si="71"/>
        <v>0</v>
      </c>
      <c r="BJ123" s="95">
        <f t="shared" si="71"/>
        <v>0</v>
      </c>
      <c r="BK123" s="95">
        <f t="shared" si="71"/>
        <v>0</v>
      </c>
      <c r="BL123" s="95">
        <f t="shared" si="71"/>
        <v>0</v>
      </c>
      <c r="BM123" s="95">
        <f t="shared" si="71"/>
        <v>0</v>
      </c>
      <c r="BN123" s="95">
        <f t="shared" si="71"/>
        <v>0</v>
      </c>
      <c r="BO123" s="95">
        <f t="shared" si="71"/>
        <v>0</v>
      </c>
      <c r="BP123" s="95">
        <f t="shared" si="71"/>
        <v>0</v>
      </c>
      <c r="BQ123" s="95">
        <f t="shared" si="71"/>
        <v>0</v>
      </c>
      <c r="BR123" s="95">
        <f t="shared" si="71"/>
        <v>0</v>
      </c>
      <c r="BS123" s="95">
        <f t="shared" ref="BS123:CS123" si="72">BS119+BS113</f>
        <v>0</v>
      </c>
      <c r="BT123" s="95">
        <f t="shared" si="72"/>
        <v>0</v>
      </c>
      <c r="BU123" s="95">
        <f t="shared" si="72"/>
        <v>0</v>
      </c>
      <c r="BV123" s="95">
        <f t="shared" si="72"/>
        <v>0</v>
      </c>
      <c r="BW123" s="95">
        <f t="shared" si="72"/>
        <v>0</v>
      </c>
      <c r="BX123" s="95">
        <f t="shared" si="72"/>
        <v>0</v>
      </c>
      <c r="BY123" s="95">
        <f t="shared" si="72"/>
        <v>0</v>
      </c>
      <c r="BZ123" s="95">
        <f t="shared" si="72"/>
        <v>0</v>
      </c>
      <c r="CA123" s="95">
        <f t="shared" si="72"/>
        <v>0</v>
      </c>
      <c r="CB123" s="95">
        <f t="shared" si="72"/>
        <v>0</v>
      </c>
      <c r="CC123" s="95">
        <f t="shared" si="72"/>
        <v>0</v>
      </c>
      <c r="CD123" s="95">
        <f t="shared" si="72"/>
        <v>0</v>
      </c>
      <c r="CE123" s="95">
        <f t="shared" si="72"/>
        <v>0</v>
      </c>
      <c r="CF123" s="95">
        <f t="shared" si="72"/>
        <v>0</v>
      </c>
      <c r="CG123" s="95">
        <f t="shared" si="72"/>
        <v>0</v>
      </c>
      <c r="CH123" s="95">
        <f t="shared" si="72"/>
        <v>0</v>
      </c>
      <c r="CI123" s="95">
        <f t="shared" si="72"/>
        <v>0</v>
      </c>
      <c r="CJ123" s="95">
        <f t="shared" si="72"/>
        <v>0</v>
      </c>
      <c r="CK123" s="95">
        <f t="shared" si="72"/>
        <v>0</v>
      </c>
      <c r="CL123" s="95">
        <f t="shared" si="72"/>
        <v>0</v>
      </c>
      <c r="CM123" s="95">
        <f t="shared" si="72"/>
        <v>0</v>
      </c>
      <c r="CN123" s="95">
        <f t="shared" si="72"/>
        <v>0</v>
      </c>
      <c r="CO123" s="95">
        <f t="shared" si="72"/>
        <v>0</v>
      </c>
      <c r="CP123" s="95">
        <f t="shared" si="72"/>
        <v>0</v>
      </c>
      <c r="CQ123" s="95">
        <f t="shared" si="72"/>
        <v>0</v>
      </c>
      <c r="CR123" s="95">
        <f t="shared" si="72"/>
        <v>0</v>
      </c>
      <c r="CS123" s="95">
        <f t="shared" si="72"/>
        <v>0</v>
      </c>
    </row>
    <row r="125" spans="2:97">
      <c r="B125" s="63" t="s">
        <v>94</v>
      </c>
    </row>
    <row r="127" spans="2:97">
      <c r="B127" t="s">
        <v>99</v>
      </c>
      <c r="C127" s="63"/>
      <c r="D127" s="63"/>
      <c r="E127" s="88">
        <f>SUM(G127:CS127)</f>
        <v>20272.11245184128</v>
      </c>
      <c r="F127" s="63"/>
      <c r="G127" s="95">
        <f t="shared" ref="G127:BR129" si="73">G117*G$52</f>
        <v>0</v>
      </c>
      <c r="H127" s="95">
        <f t="shared" si="73"/>
        <v>0</v>
      </c>
      <c r="I127" s="95">
        <f t="shared" si="73"/>
        <v>0</v>
      </c>
      <c r="J127" s="95">
        <f t="shared" si="73"/>
        <v>0</v>
      </c>
      <c r="K127" s="95">
        <f t="shared" si="73"/>
        <v>0</v>
      </c>
      <c r="L127" s="95">
        <f t="shared" si="73"/>
        <v>0</v>
      </c>
      <c r="M127" s="95">
        <f t="shared" si="73"/>
        <v>0</v>
      </c>
      <c r="N127" s="95">
        <f t="shared" si="73"/>
        <v>0</v>
      </c>
      <c r="O127" s="95">
        <f t="shared" si="73"/>
        <v>0</v>
      </c>
      <c r="P127" s="95">
        <f t="shared" si="73"/>
        <v>0</v>
      </c>
      <c r="Q127" s="95">
        <f t="shared" si="73"/>
        <v>0</v>
      </c>
      <c r="R127" s="95">
        <f t="shared" si="73"/>
        <v>0</v>
      </c>
      <c r="S127" s="95">
        <f t="shared" si="73"/>
        <v>0</v>
      </c>
      <c r="T127" s="95">
        <f t="shared" si="73"/>
        <v>0</v>
      </c>
      <c r="U127" s="95">
        <f t="shared" si="73"/>
        <v>0</v>
      </c>
      <c r="V127" s="95">
        <f t="shared" si="73"/>
        <v>616.5904522613065</v>
      </c>
      <c r="W127" s="95">
        <f t="shared" si="73"/>
        <v>606.58136841708495</v>
      </c>
      <c r="X127" s="95">
        <f t="shared" si="73"/>
        <v>476.01230090329415</v>
      </c>
      <c r="Y127" s="95">
        <f t="shared" si="73"/>
        <v>493.47271690889914</v>
      </c>
      <c r="Z127" s="95">
        <f t="shared" si="73"/>
        <v>467.22109962854313</v>
      </c>
      <c r="AA127" s="95">
        <f t="shared" si="73"/>
        <v>484.1800856115284</v>
      </c>
      <c r="AB127" s="95">
        <f t="shared" si="73"/>
        <v>453.70058183176138</v>
      </c>
      <c r="AC127" s="95">
        <f t="shared" si="73"/>
        <v>815.56133776477316</v>
      </c>
      <c r="AD127" s="95">
        <f t="shared" si="73"/>
        <v>406.38655166086903</v>
      </c>
      <c r="AE127" s="95">
        <f t="shared" si="73"/>
        <v>1.302554585930446E-12</v>
      </c>
      <c r="AF127" s="95">
        <f t="shared" si="73"/>
        <v>763.86885479702926</v>
      </c>
      <c r="AG127" s="95">
        <f t="shared" si="73"/>
        <v>399.93291813861339</v>
      </c>
      <c r="AH127" s="95">
        <f t="shared" si="73"/>
        <v>354.16432501037593</v>
      </c>
      <c r="AI127" s="95">
        <f t="shared" si="73"/>
        <v>395.83158210632763</v>
      </c>
      <c r="AJ127" s="95">
        <f t="shared" si="73"/>
        <v>630.858822364974</v>
      </c>
      <c r="AK127" s="95">
        <f t="shared" si="73"/>
        <v>386.05003292904473</v>
      </c>
      <c r="AL127" s="95">
        <f t="shared" si="73"/>
        <v>439.93367548264456</v>
      </c>
      <c r="AM127" s="95">
        <f t="shared" si="73"/>
        <v>359.31725916959448</v>
      </c>
      <c r="AN127" s="95">
        <f t="shared" si="73"/>
        <v>380.01141094311373</v>
      </c>
      <c r="AO127" s="95">
        <f t="shared" si="73"/>
        <v>357.37401687948534</v>
      </c>
      <c r="AP127" s="95">
        <f t="shared" si="73"/>
        <v>362.77309743726295</v>
      </c>
      <c r="AQ127" s="95">
        <f t="shared" si="73"/>
        <v>334.34091961868512</v>
      </c>
      <c r="AR127" s="95">
        <f t="shared" si="73"/>
        <v>290.24772524022495</v>
      </c>
      <c r="AS127" s="95">
        <f t="shared" si="73"/>
        <v>286.63531720269037</v>
      </c>
      <c r="AT127" s="95">
        <f t="shared" si="73"/>
        <v>264.13138717912062</v>
      </c>
      <c r="AU127" s="95">
        <f t="shared" si="73"/>
        <v>229.64921823651474</v>
      </c>
      <c r="AV127" s="95">
        <f t="shared" si="73"/>
        <v>256.24139776496173</v>
      </c>
      <c r="AW127" s="95">
        <f t="shared" si="73"/>
        <v>212.74719694443567</v>
      </c>
      <c r="AX127" s="95">
        <f t="shared" si="73"/>
        <v>280.8628168583063</v>
      </c>
      <c r="AY127" s="95">
        <f t="shared" si="73"/>
        <v>300.62660886878137</v>
      </c>
      <c r="AZ127" s="95">
        <f t="shared" si="73"/>
        <v>296.0671268008461</v>
      </c>
      <c r="BA127" s="95">
        <f t="shared" si="73"/>
        <v>371.10569126625478</v>
      </c>
      <c r="BB127" s="95">
        <f t="shared" si="73"/>
        <v>253.19249023875662</v>
      </c>
      <c r="BC127" s="95">
        <f t="shared" si="73"/>
        <v>309.79473986637151</v>
      </c>
      <c r="BD127" s="95">
        <f t="shared" si="73"/>
        <v>217.56832299164986</v>
      </c>
      <c r="BE127" s="95">
        <f t="shared" si="73"/>
        <v>129.85524506505942</v>
      </c>
      <c r="BF127" s="95">
        <f t="shared" si="73"/>
        <v>181.26475782159309</v>
      </c>
      <c r="BG127" s="95">
        <f t="shared" si="73"/>
        <v>45.593364780804926</v>
      </c>
      <c r="BH127" s="95">
        <f t="shared" si="73"/>
        <v>180.35315548748878</v>
      </c>
      <c r="BI127" s="95">
        <f t="shared" si="73"/>
        <v>78.783251352229669</v>
      </c>
      <c r="BJ127" s="95">
        <f t="shared" si="73"/>
        <v>169.75640140818638</v>
      </c>
      <c r="BK127" s="95">
        <f t="shared" si="73"/>
        <v>15.783135490182024</v>
      </c>
      <c r="BL127" s="95">
        <f t="shared" si="73"/>
        <v>290.67740832694949</v>
      </c>
      <c r="BM127" s="95">
        <f t="shared" si="73"/>
        <v>40.560707592251227</v>
      </c>
      <c r="BN127" s="95">
        <f t="shared" si="73"/>
        <v>325.06763412201519</v>
      </c>
      <c r="BO127" s="95">
        <f t="shared" si="73"/>
        <v>81.946150316980976</v>
      </c>
      <c r="BP127" s="95">
        <f t="shared" si="73"/>
        <v>2584.3579089338218</v>
      </c>
      <c r="BQ127" s="95">
        <f t="shared" si="73"/>
        <v>1290.2217082618022</v>
      </c>
      <c r="BR127" s="95">
        <f t="shared" si="73"/>
        <v>1301.2961125046747</v>
      </c>
      <c r="BS127" s="95">
        <f t="shared" ref="BS127:CS129" si="74">BS117*BS$52</f>
        <v>3.5620610531175925</v>
      </c>
      <c r="BT127" s="95">
        <f t="shared" si="74"/>
        <v>0</v>
      </c>
      <c r="BU127" s="95">
        <f t="shared" si="74"/>
        <v>0</v>
      </c>
      <c r="BV127" s="95">
        <f t="shared" si="74"/>
        <v>0</v>
      </c>
      <c r="BW127" s="95">
        <f t="shared" si="74"/>
        <v>0</v>
      </c>
      <c r="BX127" s="95">
        <f t="shared" si="74"/>
        <v>0</v>
      </c>
      <c r="BY127" s="95">
        <f t="shared" si="74"/>
        <v>0</v>
      </c>
      <c r="BZ127" s="95">
        <f t="shared" si="74"/>
        <v>0</v>
      </c>
      <c r="CA127" s="95">
        <f t="shared" si="74"/>
        <v>0</v>
      </c>
      <c r="CB127" s="95">
        <f t="shared" si="74"/>
        <v>0</v>
      </c>
      <c r="CC127" s="95">
        <f t="shared" si="74"/>
        <v>0</v>
      </c>
      <c r="CD127" s="95">
        <f t="shared" si="74"/>
        <v>0</v>
      </c>
      <c r="CE127" s="95">
        <f t="shared" si="74"/>
        <v>0</v>
      </c>
      <c r="CF127" s="95">
        <f t="shared" si="74"/>
        <v>0</v>
      </c>
      <c r="CG127" s="95">
        <f t="shared" si="74"/>
        <v>0</v>
      </c>
      <c r="CH127" s="95">
        <f t="shared" si="74"/>
        <v>0</v>
      </c>
      <c r="CI127" s="95">
        <f t="shared" si="74"/>
        <v>0</v>
      </c>
      <c r="CJ127" s="95">
        <f t="shared" si="74"/>
        <v>0</v>
      </c>
      <c r="CK127" s="95">
        <f t="shared" si="74"/>
        <v>0</v>
      </c>
      <c r="CL127" s="95">
        <f t="shared" si="74"/>
        <v>0</v>
      </c>
      <c r="CM127" s="95">
        <f t="shared" si="74"/>
        <v>0</v>
      </c>
      <c r="CN127" s="95">
        <f t="shared" si="74"/>
        <v>0</v>
      </c>
      <c r="CO127" s="95">
        <f t="shared" si="74"/>
        <v>0</v>
      </c>
      <c r="CP127" s="95">
        <f t="shared" si="74"/>
        <v>0</v>
      </c>
      <c r="CQ127" s="95">
        <f t="shared" si="74"/>
        <v>0</v>
      </c>
      <c r="CR127" s="95">
        <f t="shared" si="74"/>
        <v>0</v>
      </c>
      <c r="CS127" s="95">
        <f t="shared" si="74"/>
        <v>0</v>
      </c>
    </row>
    <row r="128" spans="2:97">
      <c r="B128" t="s">
        <v>100</v>
      </c>
      <c r="E128" s="90">
        <f>SUM(G128:CS128)</f>
        <v>11054.929405408238</v>
      </c>
      <c r="F128" s="63"/>
      <c r="G128" s="91">
        <f t="shared" si="73"/>
        <v>-9</v>
      </c>
      <c r="H128" s="91">
        <f t="shared" si="73"/>
        <v>0</v>
      </c>
      <c r="I128" s="91">
        <f t="shared" si="73"/>
        <v>0</v>
      </c>
      <c r="J128" s="91">
        <f t="shared" si="73"/>
        <v>0</v>
      </c>
      <c r="K128" s="91">
        <f t="shared" si="73"/>
        <v>-1.5603518477291798E-12</v>
      </c>
      <c r="L128" s="91">
        <f t="shared" si="73"/>
        <v>-689.56066512217467</v>
      </c>
      <c r="M128" s="91">
        <f t="shared" si="73"/>
        <v>-1097.8791537383549</v>
      </c>
      <c r="N128" s="91">
        <f t="shared" si="73"/>
        <v>-736.2632643751931</v>
      </c>
      <c r="O128" s="91">
        <f t="shared" si="73"/>
        <v>-678.32796787516224</v>
      </c>
      <c r="P128" s="91">
        <f t="shared" si="73"/>
        <v>-708.02231960462575</v>
      </c>
      <c r="Q128" s="91">
        <f t="shared" si="73"/>
        <v>-624.22682979401714</v>
      </c>
      <c r="R128" s="91">
        <f t="shared" si="73"/>
        <v>-521.63599121906498</v>
      </c>
      <c r="S128" s="91">
        <f t="shared" si="73"/>
        <v>-241.77242682207512</v>
      </c>
      <c r="T128" s="91">
        <f t="shared" si="73"/>
        <v>0</v>
      </c>
      <c r="U128" s="91">
        <f t="shared" si="73"/>
        <v>-3910.4925160516514</v>
      </c>
      <c r="V128" s="91">
        <f t="shared" si="73"/>
        <v>616.59017086432107</v>
      </c>
      <c r="W128" s="91">
        <f t="shared" si="73"/>
        <v>606.58108702009963</v>
      </c>
      <c r="X128" s="91">
        <f t="shared" si="73"/>
        <v>476.01202621093216</v>
      </c>
      <c r="Y128" s="91">
        <f t="shared" si="73"/>
        <v>493.47244221653716</v>
      </c>
      <c r="Z128" s="91">
        <f t="shared" si="73"/>
        <v>467.22083169552837</v>
      </c>
      <c r="AA128" s="91">
        <f t="shared" si="73"/>
        <v>484.17981767851359</v>
      </c>
      <c r="AB128" s="91">
        <f t="shared" si="73"/>
        <v>453.70031804575831</v>
      </c>
      <c r="AC128" s="91">
        <f t="shared" si="73"/>
        <v>815.56133776477316</v>
      </c>
      <c r="AD128" s="91">
        <f t="shared" si="73"/>
        <v>406.38655166086903</v>
      </c>
      <c r="AE128" s="91">
        <f t="shared" si="73"/>
        <v>1.302554585930446E-12</v>
      </c>
      <c r="AF128" s="91">
        <f t="shared" si="73"/>
        <v>763.86885479702926</v>
      </c>
      <c r="AG128" s="91">
        <f t="shared" si="73"/>
        <v>399.93291813861339</v>
      </c>
      <c r="AH128" s="91">
        <f t="shared" si="73"/>
        <v>354.16432501037593</v>
      </c>
      <c r="AI128" s="91">
        <f t="shared" si="73"/>
        <v>395.83158210632763</v>
      </c>
      <c r="AJ128" s="91">
        <f t="shared" si="73"/>
        <v>630.858822364974</v>
      </c>
      <c r="AK128" s="91">
        <f t="shared" si="73"/>
        <v>386.05003292904473</v>
      </c>
      <c r="AL128" s="91">
        <f t="shared" si="73"/>
        <v>439.93367548264456</v>
      </c>
      <c r="AM128" s="91">
        <f t="shared" si="73"/>
        <v>359.31725916959448</v>
      </c>
      <c r="AN128" s="91">
        <f t="shared" si="73"/>
        <v>380.01141094311373</v>
      </c>
      <c r="AO128" s="91">
        <f t="shared" si="73"/>
        <v>357.37401687948534</v>
      </c>
      <c r="AP128" s="91">
        <f t="shared" si="73"/>
        <v>362.77309743726295</v>
      </c>
      <c r="AQ128" s="91">
        <f t="shared" si="73"/>
        <v>334.34091961868512</v>
      </c>
      <c r="AR128" s="91">
        <f t="shared" si="73"/>
        <v>290.24772524022495</v>
      </c>
      <c r="AS128" s="91">
        <f t="shared" si="73"/>
        <v>286.63531720269037</v>
      </c>
      <c r="AT128" s="91">
        <f t="shared" si="73"/>
        <v>264.13138717912062</v>
      </c>
      <c r="AU128" s="91">
        <f t="shared" si="73"/>
        <v>229.64921823651474</v>
      </c>
      <c r="AV128" s="91">
        <f t="shared" si="73"/>
        <v>256.24139776496173</v>
      </c>
      <c r="AW128" s="91">
        <f t="shared" si="73"/>
        <v>212.74719694443567</v>
      </c>
      <c r="AX128" s="91">
        <f t="shared" si="73"/>
        <v>280.8628168583063</v>
      </c>
      <c r="AY128" s="91">
        <f t="shared" si="73"/>
        <v>300.62660886878137</v>
      </c>
      <c r="AZ128" s="91">
        <f t="shared" si="73"/>
        <v>296.0671268008461</v>
      </c>
      <c r="BA128" s="91">
        <f t="shared" si="73"/>
        <v>371.10569126625478</v>
      </c>
      <c r="BB128" s="91">
        <f t="shared" si="73"/>
        <v>253.19249023875662</v>
      </c>
      <c r="BC128" s="91">
        <f t="shared" si="73"/>
        <v>309.79473986637151</v>
      </c>
      <c r="BD128" s="91">
        <f t="shared" si="73"/>
        <v>217.56832299164986</v>
      </c>
      <c r="BE128" s="91">
        <f t="shared" si="73"/>
        <v>129.85524506505942</v>
      </c>
      <c r="BF128" s="91">
        <f t="shared" si="73"/>
        <v>181.26475782159309</v>
      </c>
      <c r="BG128" s="91">
        <f t="shared" si="73"/>
        <v>45.593364780804926</v>
      </c>
      <c r="BH128" s="91">
        <f t="shared" si="73"/>
        <v>180.35315548748878</v>
      </c>
      <c r="BI128" s="91">
        <f t="shared" si="73"/>
        <v>78.783251352229669</v>
      </c>
      <c r="BJ128" s="91">
        <f t="shared" si="73"/>
        <v>169.75640140818638</v>
      </c>
      <c r="BK128" s="91">
        <f t="shared" si="73"/>
        <v>15.783135490182024</v>
      </c>
      <c r="BL128" s="91">
        <f t="shared" si="73"/>
        <v>290.67740832694949</v>
      </c>
      <c r="BM128" s="91">
        <f t="shared" si="73"/>
        <v>40.560707592251227</v>
      </c>
      <c r="BN128" s="91">
        <f t="shared" si="73"/>
        <v>325.06763412201519</v>
      </c>
      <c r="BO128" s="91">
        <f t="shared" si="73"/>
        <v>81.946150316980976</v>
      </c>
      <c r="BP128" s="91">
        <f t="shared" si="73"/>
        <v>2584.3579089338218</v>
      </c>
      <c r="BQ128" s="91">
        <f t="shared" si="73"/>
        <v>1290.2217082618022</v>
      </c>
      <c r="BR128" s="91">
        <f t="shared" si="73"/>
        <v>1301.2961125046747</v>
      </c>
      <c r="BS128" s="91">
        <f t="shared" si="74"/>
        <v>3.5620610531175925</v>
      </c>
      <c r="BT128" s="91">
        <f t="shared" si="74"/>
        <v>0</v>
      </c>
      <c r="BU128" s="91">
        <f t="shared" si="74"/>
        <v>0</v>
      </c>
      <c r="BV128" s="91">
        <f t="shared" si="74"/>
        <v>0</v>
      </c>
      <c r="BW128" s="91">
        <f t="shared" si="74"/>
        <v>0</v>
      </c>
      <c r="BX128" s="91">
        <f t="shared" si="74"/>
        <v>0</v>
      </c>
      <c r="BY128" s="91">
        <f t="shared" si="74"/>
        <v>0</v>
      </c>
      <c r="BZ128" s="91">
        <f t="shared" si="74"/>
        <v>0</v>
      </c>
      <c r="CA128" s="91">
        <f t="shared" si="74"/>
        <v>0</v>
      </c>
      <c r="CB128" s="91">
        <f t="shared" si="74"/>
        <v>0</v>
      </c>
      <c r="CC128" s="91">
        <f t="shared" si="74"/>
        <v>0</v>
      </c>
      <c r="CD128" s="91">
        <f t="shared" si="74"/>
        <v>0</v>
      </c>
      <c r="CE128" s="91">
        <f t="shared" si="74"/>
        <v>0</v>
      </c>
      <c r="CF128" s="91">
        <f t="shared" si="74"/>
        <v>0</v>
      </c>
      <c r="CG128" s="91">
        <f t="shared" si="74"/>
        <v>0</v>
      </c>
      <c r="CH128" s="91">
        <f t="shared" si="74"/>
        <v>0</v>
      </c>
      <c r="CI128" s="91">
        <f t="shared" si="74"/>
        <v>0</v>
      </c>
      <c r="CJ128" s="91">
        <f t="shared" si="74"/>
        <v>0</v>
      </c>
      <c r="CK128" s="91">
        <f t="shared" si="74"/>
        <v>0</v>
      </c>
      <c r="CL128" s="91">
        <f t="shared" si="74"/>
        <v>0</v>
      </c>
      <c r="CM128" s="91">
        <f t="shared" si="74"/>
        <v>0</v>
      </c>
      <c r="CN128" s="91">
        <f t="shared" si="74"/>
        <v>0</v>
      </c>
      <c r="CO128" s="91">
        <f t="shared" si="74"/>
        <v>0</v>
      </c>
      <c r="CP128" s="91">
        <f t="shared" si="74"/>
        <v>0</v>
      </c>
      <c r="CQ128" s="91">
        <f t="shared" si="74"/>
        <v>0</v>
      </c>
      <c r="CR128" s="91">
        <f t="shared" si="74"/>
        <v>0</v>
      </c>
      <c r="CS128" s="91">
        <f t="shared" si="74"/>
        <v>0</v>
      </c>
    </row>
    <row r="129" spans="2:97">
      <c r="B129" t="s">
        <v>101</v>
      </c>
      <c r="E129" s="88">
        <f>SUM(G129:CS129)</f>
        <v>-2483.6788713926403</v>
      </c>
      <c r="F129" s="63"/>
      <c r="G129" s="95">
        <f t="shared" si="73"/>
        <v>-9</v>
      </c>
      <c r="H129" s="95">
        <f t="shared" si="73"/>
        <v>0</v>
      </c>
      <c r="I129" s="95">
        <f t="shared" si="73"/>
        <v>0</v>
      </c>
      <c r="J129" s="95">
        <f t="shared" si="73"/>
        <v>0</v>
      </c>
      <c r="K129" s="95">
        <f t="shared" si="73"/>
        <v>-1.5603518477291798E-12</v>
      </c>
      <c r="L129" s="95">
        <f t="shared" si="73"/>
        <v>-689.56066512217467</v>
      </c>
      <c r="M129" s="95">
        <f t="shared" si="73"/>
        <v>-1097.8791537383549</v>
      </c>
      <c r="N129" s="95">
        <f t="shared" si="73"/>
        <v>-736.2632643751931</v>
      </c>
      <c r="O129" s="95">
        <f t="shared" si="73"/>
        <v>-678.32796787516224</v>
      </c>
      <c r="P129" s="95">
        <f t="shared" si="73"/>
        <v>-708.02231960462575</v>
      </c>
      <c r="Q129" s="95">
        <f t="shared" si="73"/>
        <v>-624.22682979401714</v>
      </c>
      <c r="R129" s="95">
        <f t="shared" si="73"/>
        <v>-521.63599121906498</v>
      </c>
      <c r="S129" s="95">
        <f t="shared" si="73"/>
        <v>-241.77242682207512</v>
      </c>
      <c r="T129" s="95">
        <f t="shared" si="73"/>
        <v>0</v>
      </c>
      <c r="U129" s="95">
        <f t="shared" si="73"/>
        <v>-3910.4925160516514</v>
      </c>
      <c r="V129" s="95">
        <f t="shared" si="73"/>
        <v>616.59017086432107</v>
      </c>
      <c r="W129" s="95">
        <f t="shared" si="73"/>
        <v>606.58108702009963</v>
      </c>
      <c r="X129" s="95">
        <f t="shared" si="73"/>
        <v>476.01202621093216</v>
      </c>
      <c r="Y129" s="95">
        <f t="shared" si="73"/>
        <v>493.47244221653716</v>
      </c>
      <c r="Z129" s="95">
        <f t="shared" si="73"/>
        <v>467.22083169552837</v>
      </c>
      <c r="AA129" s="95">
        <f t="shared" si="73"/>
        <v>484.17981767851359</v>
      </c>
      <c r="AB129" s="95">
        <f t="shared" si="73"/>
        <v>453.70031804575831</v>
      </c>
      <c r="AC129" s="95">
        <f t="shared" si="73"/>
        <v>815.56133776477316</v>
      </c>
      <c r="AD129" s="95">
        <f t="shared" si="73"/>
        <v>406.38655166086903</v>
      </c>
      <c r="AE129" s="95">
        <f t="shared" si="73"/>
        <v>1.302554585930446E-12</v>
      </c>
      <c r="AF129" s="95">
        <f t="shared" si="73"/>
        <v>763.86885479702926</v>
      </c>
      <c r="AG129" s="95">
        <f t="shared" si="73"/>
        <v>399.93291813861339</v>
      </c>
      <c r="AH129" s="95">
        <f t="shared" si="73"/>
        <v>354.16432501037593</v>
      </c>
      <c r="AI129" s="95">
        <f t="shared" si="73"/>
        <v>395.83158210632763</v>
      </c>
      <c r="AJ129" s="95">
        <f t="shared" si="73"/>
        <v>0</v>
      </c>
      <c r="AK129" s="95">
        <f t="shared" si="73"/>
        <v>0</v>
      </c>
      <c r="AL129" s="95">
        <f t="shared" si="73"/>
        <v>0</v>
      </c>
      <c r="AM129" s="95">
        <f t="shared" si="73"/>
        <v>0</v>
      </c>
      <c r="AN129" s="95">
        <f t="shared" si="73"/>
        <v>0</v>
      </c>
      <c r="AO129" s="95">
        <f t="shared" si="73"/>
        <v>0</v>
      </c>
      <c r="AP129" s="95">
        <f t="shared" si="73"/>
        <v>0</v>
      </c>
      <c r="AQ129" s="95">
        <f t="shared" si="73"/>
        <v>0</v>
      </c>
      <c r="AR129" s="95">
        <f t="shared" si="73"/>
        <v>0</v>
      </c>
      <c r="AS129" s="95">
        <f t="shared" si="73"/>
        <v>0</v>
      </c>
      <c r="AT129" s="95">
        <f t="shared" si="73"/>
        <v>0</v>
      </c>
      <c r="AU129" s="95">
        <f t="shared" si="73"/>
        <v>0</v>
      </c>
      <c r="AV129" s="95">
        <f t="shared" si="73"/>
        <v>0</v>
      </c>
      <c r="AW129" s="95">
        <f t="shared" si="73"/>
        <v>0</v>
      </c>
      <c r="AX129" s="95">
        <f t="shared" si="73"/>
        <v>0</v>
      </c>
      <c r="AY129" s="95">
        <f t="shared" si="73"/>
        <v>0</v>
      </c>
      <c r="AZ129" s="95">
        <f t="shared" si="73"/>
        <v>0</v>
      </c>
      <c r="BA129" s="95">
        <f t="shared" si="73"/>
        <v>0</v>
      </c>
      <c r="BB129" s="95">
        <f t="shared" si="73"/>
        <v>0</v>
      </c>
      <c r="BC129" s="95">
        <f t="shared" si="73"/>
        <v>0</v>
      </c>
      <c r="BD129" s="95">
        <f t="shared" si="73"/>
        <v>0</v>
      </c>
      <c r="BE129" s="95">
        <f t="shared" si="73"/>
        <v>0</v>
      </c>
      <c r="BF129" s="95">
        <f t="shared" si="73"/>
        <v>0</v>
      </c>
      <c r="BG129" s="95">
        <f t="shared" si="73"/>
        <v>0</v>
      </c>
      <c r="BH129" s="95">
        <f t="shared" si="73"/>
        <v>0</v>
      </c>
      <c r="BI129" s="95">
        <f t="shared" si="73"/>
        <v>0</v>
      </c>
      <c r="BJ129" s="95">
        <f t="shared" si="73"/>
        <v>0</v>
      </c>
      <c r="BK129" s="95">
        <f t="shared" si="73"/>
        <v>0</v>
      </c>
      <c r="BL129" s="95">
        <f t="shared" si="73"/>
        <v>0</v>
      </c>
      <c r="BM129" s="95">
        <f t="shared" si="73"/>
        <v>0</v>
      </c>
      <c r="BN129" s="95">
        <f t="shared" si="73"/>
        <v>0</v>
      </c>
      <c r="BO129" s="95">
        <f t="shared" si="73"/>
        <v>0</v>
      </c>
      <c r="BP129" s="95">
        <f t="shared" si="73"/>
        <v>0</v>
      </c>
      <c r="BQ129" s="95">
        <f t="shared" si="73"/>
        <v>0</v>
      </c>
      <c r="BR129" s="95">
        <f t="shared" si="73"/>
        <v>0</v>
      </c>
      <c r="BS129" s="95">
        <f t="shared" si="74"/>
        <v>0</v>
      </c>
      <c r="BT129" s="95">
        <f t="shared" si="74"/>
        <v>0</v>
      </c>
      <c r="BU129" s="95">
        <f t="shared" si="74"/>
        <v>0</v>
      </c>
      <c r="BV129" s="95">
        <f t="shared" si="74"/>
        <v>0</v>
      </c>
      <c r="BW129" s="95">
        <f t="shared" si="74"/>
        <v>0</v>
      </c>
      <c r="BX129" s="95">
        <f t="shared" si="74"/>
        <v>0</v>
      </c>
      <c r="BY129" s="95">
        <f t="shared" si="74"/>
        <v>0</v>
      </c>
      <c r="BZ129" s="95">
        <f t="shared" si="74"/>
        <v>0</v>
      </c>
      <c r="CA129" s="95">
        <f t="shared" si="74"/>
        <v>0</v>
      </c>
      <c r="CB129" s="95">
        <f t="shared" si="74"/>
        <v>0</v>
      </c>
      <c r="CC129" s="95">
        <f t="shared" si="74"/>
        <v>0</v>
      </c>
      <c r="CD129" s="95">
        <f t="shared" si="74"/>
        <v>0</v>
      </c>
      <c r="CE129" s="95">
        <f t="shared" si="74"/>
        <v>0</v>
      </c>
      <c r="CF129" s="95">
        <f t="shared" si="74"/>
        <v>0</v>
      </c>
      <c r="CG129" s="95">
        <f t="shared" si="74"/>
        <v>0</v>
      </c>
      <c r="CH129" s="95">
        <f t="shared" si="74"/>
        <v>0</v>
      </c>
      <c r="CI129" s="95">
        <f t="shared" si="74"/>
        <v>0</v>
      </c>
      <c r="CJ129" s="95">
        <f t="shared" si="74"/>
        <v>0</v>
      </c>
      <c r="CK129" s="95">
        <f t="shared" si="74"/>
        <v>0</v>
      </c>
      <c r="CL129" s="95">
        <f t="shared" si="74"/>
        <v>0</v>
      </c>
      <c r="CM129" s="95">
        <f t="shared" si="74"/>
        <v>0</v>
      </c>
      <c r="CN129" s="95">
        <f t="shared" si="74"/>
        <v>0</v>
      </c>
      <c r="CO129" s="95">
        <f t="shared" si="74"/>
        <v>0</v>
      </c>
      <c r="CP129" s="95">
        <f t="shared" si="74"/>
        <v>0</v>
      </c>
      <c r="CQ129" s="95">
        <f t="shared" si="74"/>
        <v>0</v>
      </c>
      <c r="CR129" s="95">
        <f t="shared" si="74"/>
        <v>0</v>
      </c>
      <c r="CS129" s="95">
        <f t="shared" si="74"/>
        <v>0</v>
      </c>
    </row>
    <row r="130" spans="2:97">
      <c r="E130" s="90"/>
      <c r="F130" s="63"/>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0"/>
      <c r="AY130" s="90"/>
      <c r="AZ130" s="90"/>
      <c r="BA130" s="90"/>
      <c r="BB130" s="90"/>
      <c r="BC130" s="90"/>
      <c r="BD130" s="90"/>
      <c r="BE130" s="90"/>
      <c r="BF130" s="90"/>
      <c r="BG130" s="90"/>
      <c r="BH130" s="90"/>
      <c r="BI130" s="90"/>
      <c r="BJ130" s="90"/>
      <c r="BK130" s="90"/>
      <c r="BL130" s="90"/>
      <c r="BM130" s="90"/>
      <c r="BN130" s="90"/>
      <c r="BO130" s="90"/>
      <c r="BP130" s="90"/>
      <c r="BQ130" s="90"/>
      <c r="BR130" s="90"/>
      <c r="BS130" s="90"/>
      <c r="BT130" s="90"/>
      <c r="BU130" s="90"/>
      <c r="BV130" s="90"/>
      <c r="BW130" s="90"/>
      <c r="BX130" s="90"/>
      <c r="BY130" s="90"/>
      <c r="BZ130" s="90"/>
      <c r="CA130" s="90"/>
      <c r="CB130" s="90"/>
      <c r="CC130" s="90"/>
      <c r="CD130" s="90"/>
      <c r="CE130" s="90"/>
      <c r="CF130" s="90"/>
      <c r="CG130" s="90"/>
      <c r="CH130" s="90"/>
      <c r="CI130" s="90"/>
      <c r="CJ130" s="90"/>
      <c r="CK130" s="90"/>
      <c r="CL130" s="90"/>
      <c r="CM130" s="90"/>
      <c r="CN130" s="90"/>
      <c r="CO130" s="90"/>
      <c r="CP130" s="90"/>
      <c r="CQ130" s="90"/>
      <c r="CR130" s="90"/>
      <c r="CS130" s="90"/>
    </row>
    <row r="131" spans="2:97">
      <c r="B131" t="s">
        <v>102</v>
      </c>
      <c r="C131" s="63"/>
      <c r="D131" s="63"/>
      <c r="E131" s="88">
        <f>SUM(G131:CS131)</f>
        <v>20272.11245184128</v>
      </c>
      <c r="F131" s="63"/>
      <c r="G131" s="95">
        <f t="shared" ref="G131:BR133" si="75">G121*G$52</f>
        <v>0</v>
      </c>
      <c r="H131" s="95">
        <f t="shared" si="75"/>
        <v>0</v>
      </c>
      <c r="I131" s="95">
        <f t="shared" si="75"/>
        <v>0</v>
      </c>
      <c r="J131" s="95">
        <f t="shared" si="75"/>
        <v>0</v>
      </c>
      <c r="K131" s="95">
        <f t="shared" si="75"/>
        <v>0</v>
      </c>
      <c r="L131" s="95">
        <f t="shared" si="75"/>
        <v>0</v>
      </c>
      <c r="M131" s="95">
        <f t="shared" si="75"/>
        <v>0</v>
      </c>
      <c r="N131" s="95">
        <f t="shared" si="75"/>
        <v>0</v>
      </c>
      <c r="O131" s="95">
        <f t="shared" si="75"/>
        <v>0</v>
      </c>
      <c r="P131" s="95">
        <f t="shared" si="75"/>
        <v>0</v>
      </c>
      <c r="Q131" s="95">
        <f t="shared" si="75"/>
        <v>0</v>
      </c>
      <c r="R131" s="95">
        <f t="shared" si="75"/>
        <v>0</v>
      </c>
      <c r="S131" s="95">
        <f t="shared" si="75"/>
        <v>0</v>
      </c>
      <c r="T131" s="95">
        <f t="shared" si="75"/>
        <v>0</v>
      </c>
      <c r="U131" s="95">
        <f t="shared" si="75"/>
        <v>0</v>
      </c>
      <c r="V131" s="95">
        <f t="shared" si="75"/>
        <v>616.5904522613065</v>
      </c>
      <c r="W131" s="95">
        <f t="shared" si="75"/>
        <v>606.58136841708495</v>
      </c>
      <c r="X131" s="95">
        <f t="shared" si="75"/>
        <v>476.01230090329415</v>
      </c>
      <c r="Y131" s="95">
        <f t="shared" si="75"/>
        <v>493.47271690889914</v>
      </c>
      <c r="Z131" s="95">
        <f t="shared" si="75"/>
        <v>467.22109962854313</v>
      </c>
      <c r="AA131" s="95">
        <f t="shared" si="75"/>
        <v>484.1800856115284</v>
      </c>
      <c r="AB131" s="95">
        <f t="shared" si="75"/>
        <v>453.70058183176138</v>
      </c>
      <c r="AC131" s="95">
        <f t="shared" si="75"/>
        <v>815.56133776477316</v>
      </c>
      <c r="AD131" s="95">
        <f t="shared" si="75"/>
        <v>406.38655166086903</v>
      </c>
      <c r="AE131" s="95">
        <f t="shared" si="75"/>
        <v>1.302554585930446E-12</v>
      </c>
      <c r="AF131" s="95">
        <f t="shared" si="75"/>
        <v>763.86885479702926</v>
      </c>
      <c r="AG131" s="95">
        <f t="shared" si="75"/>
        <v>399.93291813861339</v>
      </c>
      <c r="AH131" s="95">
        <f t="shared" si="75"/>
        <v>354.16432501037593</v>
      </c>
      <c r="AI131" s="95">
        <f t="shared" si="75"/>
        <v>395.83158210632763</v>
      </c>
      <c r="AJ131" s="95">
        <f t="shared" si="75"/>
        <v>630.858822364974</v>
      </c>
      <c r="AK131" s="95">
        <f t="shared" si="75"/>
        <v>386.05003292904473</v>
      </c>
      <c r="AL131" s="95">
        <f t="shared" si="75"/>
        <v>439.93367548264456</v>
      </c>
      <c r="AM131" s="95">
        <f t="shared" si="75"/>
        <v>359.31725916959448</v>
      </c>
      <c r="AN131" s="95">
        <f t="shared" si="75"/>
        <v>380.01141094311373</v>
      </c>
      <c r="AO131" s="95">
        <f t="shared" si="75"/>
        <v>357.37401687948534</v>
      </c>
      <c r="AP131" s="95">
        <f t="shared" si="75"/>
        <v>362.77309743726295</v>
      </c>
      <c r="AQ131" s="95">
        <f t="shared" si="75"/>
        <v>334.34091961868512</v>
      </c>
      <c r="AR131" s="95">
        <f t="shared" si="75"/>
        <v>290.24772524022495</v>
      </c>
      <c r="AS131" s="95">
        <f t="shared" si="75"/>
        <v>286.63531720269037</v>
      </c>
      <c r="AT131" s="95">
        <f t="shared" si="75"/>
        <v>264.13138717912062</v>
      </c>
      <c r="AU131" s="95">
        <f t="shared" si="75"/>
        <v>229.64921823651474</v>
      </c>
      <c r="AV131" s="95">
        <f t="shared" si="75"/>
        <v>256.24139776496173</v>
      </c>
      <c r="AW131" s="95">
        <f t="shared" si="75"/>
        <v>212.74719694443567</v>
      </c>
      <c r="AX131" s="95">
        <f t="shared" si="75"/>
        <v>280.8628168583063</v>
      </c>
      <c r="AY131" s="95">
        <f t="shared" si="75"/>
        <v>300.62660886878137</v>
      </c>
      <c r="AZ131" s="95">
        <f t="shared" si="75"/>
        <v>296.0671268008461</v>
      </c>
      <c r="BA131" s="95">
        <f t="shared" si="75"/>
        <v>371.10569126625478</v>
      </c>
      <c r="BB131" s="95">
        <f t="shared" si="75"/>
        <v>253.19249023875662</v>
      </c>
      <c r="BC131" s="95">
        <f t="shared" si="75"/>
        <v>309.79473986637151</v>
      </c>
      <c r="BD131" s="95">
        <f t="shared" si="75"/>
        <v>217.56832299164986</v>
      </c>
      <c r="BE131" s="95">
        <f t="shared" si="75"/>
        <v>129.85524506505942</v>
      </c>
      <c r="BF131" s="95">
        <f t="shared" si="75"/>
        <v>181.26475782159309</v>
      </c>
      <c r="BG131" s="95">
        <f t="shared" si="75"/>
        <v>45.593364780804926</v>
      </c>
      <c r="BH131" s="95">
        <f t="shared" si="75"/>
        <v>180.35315548748878</v>
      </c>
      <c r="BI131" s="95">
        <f t="shared" si="75"/>
        <v>78.783251352229669</v>
      </c>
      <c r="BJ131" s="95">
        <f t="shared" si="75"/>
        <v>169.75640140818638</v>
      </c>
      <c r="BK131" s="95">
        <f t="shared" si="75"/>
        <v>15.783135490182024</v>
      </c>
      <c r="BL131" s="95">
        <f t="shared" si="75"/>
        <v>290.67740832694949</v>
      </c>
      <c r="BM131" s="95">
        <f t="shared" si="75"/>
        <v>40.560707592251227</v>
      </c>
      <c r="BN131" s="95">
        <f t="shared" si="75"/>
        <v>325.06763412201519</v>
      </c>
      <c r="BO131" s="95">
        <f t="shared" si="75"/>
        <v>81.946150316980976</v>
      </c>
      <c r="BP131" s="95">
        <f t="shared" si="75"/>
        <v>2584.3579089338218</v>
      </c>
      <c r="BQ131" s="95">
        <f t="shared" si="75"/>
        <v>1290.2217082618022</v>
      </c>
      <c r="BR131" s="95">
        <f t="shared" si="75"/>
        <v>1301.2961125046747</v>
      </c>
      <c r="BS131" s="95">
        <f t="shared" ref="BS131:CS133" si="76">BS121*BS$52</f>
        <v>3.5620610531175925</v>
      </c>
      <c r="BT131" s="95">
        <f t="shared" si="76"/>
        <v>0</v>
      </c>
      <c r="BU131" s="95">
        <f t="shared" si="76"/>
        <v>0</v>
      </c>
      <c r="BV131" s="95">
        <f t="shared" si="76"/>
        <v>0</v>
      </c>
      <c r="BW131" s="95">
        <f t="shared" si="76"/>
        <v>0</v>
      </c>
      <c r="BX131" s="95">
        <f t="shared" si="76"/>
        <v>0</v>
      </c>
      <c r="BY131" s="95">
        <f t="shared" si="76"/>
        <v>0</v>
      </c>
      <c r="BZ131" s="95">
        <f t="shared" si="76"/>
        <v>0</v>
      </c>
      <c r="CA131" s="95">
        <f t="shared" si="76"/>
        <v>0</v>
      </c>
      <c r="CB131" s="95">
        <f t="shared" si="76"/>
        <v>0</v>
      </c>
      <c r="CC131" s="95">
        <f t="shared" si="76"/>
        <v>0</v>
      </c>
      <c r="CD131" s="95">
        <f t="shared" si="76"/>
        <v>0</v>
      </c>
      <c r="CE131" s="95">
        <f t="shared" si="76"/>
        <v>0</v>
      </c>
      <c r="CF131" s="95">
        <f t="shared" si="76"/>
        <v>0</v>
      </c>
      <c r="CG131" s="95">
        <f t="shared" si="76"/>
        <v>0</v>
      </c>
      <c r="CH131" s="95">
        <f t="shared" si="76"/>
        <v>0</v>
      </c>
      <c r="CI131" s="95">
        <f t="shared" si="76"/>
        <v>0</v>
      </c>
      <c r="CJ131" s="95">
        <f t="shared" si="76"/>
        <v>0</v>
      </c>
      <c r="CK131" s="95">
        <f t="shared" si="76"/>
        <v>0</v>
      </c>
      <c r="CL131" s="95">
        <f t="shared" si="76"/>
        <v>0</v>
      </c>
      <c r="CM131" s="95">
        <f t="shared" si="76"/>
        <v>0</v>
      </c>
      <c r="CN131" s="95">
        <f t="shared" si="76"/>
        <v>0</v>
      </c>
      <c r="CO131" s="95">
        <f t="shared" si="76"/>
        <v>0</v>
      </c>
      <c r="CP131" s="95">
        <f t="shared" si="76"/>
        <v>0</v>
      </c>
      <c r="CQ131" s="95">
        <f t="shared" si="76"/>
        <v>0</v>
      </c>
      <c r="CR131" s="95">
        <f t="shared" si="76"/>
        <v>0</v>
      </c>
      <c r="CS131" s="95">
        <f t="shared" si="76"/>
        <v>0</v>
      </c>
    </row>
    <row r="132" spans="2:97">
      <c r="B132" t="s">
        <v>103</v>
      </c>
      <c r="E132" s="90">
        <f>SUM(G132:CS132)</f>
        <v>11054.929405408238</v>
      </c>
      <c r="F132" s="63"/>
      <c r="G132" s="91">
        <f t="shared" si="75"/>
        <v>-9</v>
      </c>
      <c r="H132" s="91">
        <f t="shared" si="75"/>
        <v>0</v>
      </c>
      <c r="I132" s="91">
        <f t="shared" si="75"/>
        <v>0</v>
      </c>
      <c r="J132" s="91">
        <f t="shared" si="75"/>
        <v>0</v>
      </c>
      <c r="K132" s="91">
        <f t="shared" si="75"/>
        <v>-1.5603518477291798E-12</v>
      </c>
      <c r="L132" s="91">
        <f t="shared" si="75"/>
        <v>-689.56066512217467</v>
      </c>
      <c r="M132" s="91">
        <f t="shared" si="75"/>
        <v>-1097.8791537383549</v>
      </c>
      <c r="N132" s="91">
        <f t="shared" si="75"/>
        <v>-736.2632643751931</v>
      </c>
      <c r="O132" s="91">
        <f t="shared" si="75"/>
        <v>-678.32796787516224</v>
      </c>
      <c r="P132" s="91">
        <f t="shared" si="75"/>
        <v>-708.02231960462575</v>
      </c>
      <c r="Q132" s="91">
        <f t="shared" si="75"/>
        <v>-624.22682979401714</v>
      </c>
      <c r="R132" s="91">
        <f t="shared" si="75"/>
        <v>-521.63599121906498</v>
      </c>
      <c r="S132" s="91">
        <f t="shared" si="75"/>
        <v>-241.77242682207512</v>
      </c>
      <c r="T132" s="91">
        <f t="shared" si="75"/>
        <v>0</v>
      </c>
      <c r="U132" s="91">
        <f t="shared" si="75"/>
        <v>-3910.4925160516514</v>
      </c>
      <c r="V132" s="91">
        <f t="shared" si="75"/>
        <v>616.59017086432107</v>
      </c>
      <c r="W132" s="91">
        <f t="shared" si="75"/>
        <v>606.58108702009963</v>
      </c>
      <c r="X132" s="91">
        <f t="shared" si="75"/>
        <v>476.01202621093216</v>
      </c>
      <c r="Y132" s="91">
        <f t="shared" si="75"/>
        <v>493.47244221653716</v>
      </c>
      <c r="Z132" s="91">
        <f t="shared" si="75"/>
        <v>467.22083169552837</v>
      </c>
      <c r="AA132" s="91">
        <f t="shared" si="75"/>
        <v>484.17981767851359</v>
      </c>
      <c r="AB132" s="91">
        <f t="shared" si="75"/>
        <v>453.70031804575831</v>
      </c>
      <c r="AC132" s="91">
        <f t="shared" si="75"/>
        <v>815.56133776477316</v>
      </c>
      <c r="AD132" s="91">
        <f t="shared" si="75"/>
        <v>406.38655166086903</v>
      </c>
      <c r="AE132" s="91">
        <f t="shared" si="75"/>
        <v>1.302554585930446E-12</v>
      </c>
      <c r="AF132" s="91">
        <f t="shared" si="75"/>
        <v>763.86885479702926</v>
      </c>
      <c r="AG132" s="91">
        <f t="shared" si="75"/>
        <v>399.93291813861339</v>
      </c>
      <c r="AH132" s="91">
        <f t="shared" si="75"/>
        <v>354.16432501037593</v>
      </c>
      <c r="AI132" s="91">
        <f t="shared" si="75"/>
        <v>395.83158210632763</v>
      </c>
      <c r="AJ132" s="91">
        <f t="shared" si="75"/>
        <v>630.858822364974</v>
      </c>
      <c r="AK132" s="91">
        <f t="shared" si="75"/>
        <v>386.05003292904473</v>
      </c>
      <c r="AL132" s="91">
        <f t="shared" si="75"/>
        <v>439.93367548264456</v>
      </c>
      <c r="AM132" s="91">
        <f t="shared" si="75"/>
        <v>359.31725916959448</v>
      </c>
      <c r="AN132" s="91">
        <f t="shared" si="75"/>
        <v>380.01141094311373</v>
      </c>
      <c r="AO132" s="91">
        <f t="shared" si="75"/>
        <v>357.37401687948534</v>
      </c>
      <c r="AP132" s="91">
        <f t="shared" si="75"/>
        <v>362.77309743726295</v>
      </c>
      <c r="AQ132" s="91">
        <f t="shared" si="75"/>
        <v>334.34091961868512</v>
      </c>
      <c r="AR132" s="91">
        <f t="shared" si="75"/>
        <v>290.24772524022495</v>
      </c>
      <c r="AS132" s="91">
        <f t="shared" si="75"/>
        <v>286.63531720269037</v>
      </c>
      <c r="AT132" s="91">
        <f t="shared" si="75"/>
        <v>264.13138717912062</v>
      </c>
      <c r="AU132" s="91">
        <f t="shared" si="75"/>
        <v>229.64921823651474</v>
      </c>
      <c r="AV132" s="91">
        <f t="shared" si="75"/>
        <v>256.24139776496173</v>
      </c>
      <c r="AW132" s="91">
        <f t="shared" si="75"/>
        <v>212.74719694443567</v>
      </c>
      <c r="AX132" s="91">
        <f t="shared" si="75"/>
        <v>280.8628168583063</v>
      </c>
      <c r="AY132" s="91">
        <f t="shared" si="75"/>
        <v>300.62660886878137</v>
      </c>
      <c r="AZ132" s="91">
        <f t="shared" si="75"/>
        <v>296.0671268008461</v>
      </c>
      <c r="BA132" s="91">
        <f t="shared" si="75"/>
        <v>371.10569126625478</v>
      </c>
      <c r="BB132" s="91">
        <f t="shared" si="75"/>
        <v>253.19249023875662</v>
      </c>
      <c r="BC132" s="91">
        <f t="shared" si="75"/>
        <v>309.79473986637151</v>
      </c>
      <c r="BD132" s="91">
        <f t="shared" si="75"/>
        <v>217.56832299164986</v>
      </c>
      <c r="BE132" s="91">
        <f t="shared" si="75"/>
        <v>129.85524506505942</v>
      </c>
      <c r="BF132" s="91">
        <f t="shared" si="75"/>
        <v>181.26475782159309</v>
      </c>
      <c r="BG132" s="91">
        <f t="shared" si="75"/>
        <v>45.593364780804926</v>
      </c>
      <c r="BH132" s="91">
        <f t="shared" si="75"/>
        <v>180.35315548748878</v>
      </c>
      <c r="BI132" s="91">
        <f t="shared" si="75"/>
        <v>78.783251352229669</v>
      </c>
      <c r="BJ132" s="91">
        <f t="shared" si="75"/>
        <v>169.75640140818638</v>
      </c>
      <c r="BK132" s="91">
        <f t="shared" si="75"/>
        <v>15.783135490182024</v>
      </c>
      <c r="BL132" s="91">
        <f t="shared" si="75"/>
        <v>290.67740832694949</v>
      </c>
      <c r="BM132" s="91">
        <f t="shared" si="75"/>
        <v>40.560707592251227</v>
      </c>
      <c r="BN132" s="91">
        <f t="shared" si="75"/>
        <v>325.06763412201519</v>
      </c>
      <c r="BO132" s="91">
        <f t="shared" si="75"/>
        <v>81.946150316980976</v>
      </c>
      <c r="BP132" s="91">
        <f t="shared" si="75"/>
        <v>2584.3579089338218</v>
      </c>
      <c r="BQ132" s="91">
        <f t="shared" si="75"/>
        <v>1290.2217082618022</v>
      </c>
      <c r="BR132" s="91">
        <f t="shared" si="75"/>
        <v>1301.2961125046747</v>
      </c>
      <c r="BS132" s="91">
        <f t="shared" si="76"/>
        <v>3.5620610531175925</v>
      </c>
      <c r="BT132" s="91">
        <f t="shared" si="76"/>
        <v>0</v>
      </c>
      <c r="BU132" s="91">
        <f t="shared" si="76"/>
        <v>0</v>
      </c>
      <c r="BV132" s="91">
        <f t="shared" si="76"/>
        <v>0</v>
      </c>
      <c r="BW132" s="91">
        <f t="shared" si="76"/>
        <v>0</v>
      </c>
      <c r="BX132" s="91">
        <f t="shared" si="76"/>
        <v>0</v>
      </c>
      <c r="BY132" s="91">
        <f t="shared" si="76"/>
        <v>0</v>
      </c>
      <c r="BZ132" s="91">
        <f t="shared" si="76"/>
        <v>0</v>
      </c>
      <c r="CA132" s="91">
        <f t="shared" si="76"/>
        <v>0</v>
      </c>
      <c r="CB132" s="91">
        <f t="shared" si="76"/>
        <v>0</v>
      </c>
      <c r="CC132" s="91">
        <f t="shared" si="76"/>
        <v>0</v>
      </c>
      <c r="CD132" s="91">
        <f t="shared" si="76"/>
        <v>0</v>
      </c>
      <c r="CE132" s="91">
        <f t="shared" si="76"/>
        <v>0</v>
      </c>
      <c r="CF132" s="91">
        <f t="shared" si="76"/>
        <v>0</v>
      </c>
      <c r="CG132" s="91">
        <f t="shared" si="76"/>
        <v>0</v>
      </c>
      <c r="CH132" s="91">
        <f t="shared" si="76"/>
        <v>0</v>
      </c>
      <c r="CI132" s="91">
        <f t="shared" si="76"/>
        <v>0</v>
      </c>
      <c r="CJ132" s="91">
        <f t="shared" si="76"/>
        <v>0</v>
      </c>
      <c r="CK132" s="91">
        <f t="shared" si="76"/>
        <v>0</v>
      </c>
      <c r="CL132" s="91">
        <f t="shared" si="76"/>
        <v>0</v>
      </c>
      <c r="CM132" s="91">
        <f t="shared" si="76"/>
        <v>0</v>
      </c>
      <c r="CN132" s="91">
        <f t="shared" si="76"/>
        <v>0</v>
      </c>
      <c r="CO132" s="91">
        <f t="shared" si="76"/>
        <v>0</v>
      </c>
      <c r="CP132" s="91">
        <f t="shared" si="76"/>
        <v>0</v>
      </c>
      <c r="CQ132" s="91">
        <f t="shared" si="76"/>
        <v>0</v>
      </c>
      <c r="CR132" s="91">
        <f t="shared" si="76"/>
        <v>0</v>
      </c>
      <c r="CS132" s="91">
        <f t="shared" si="76"/>
        <v>0</v>
      </c>
    </row>
    <row r="133" spans="2:97">
      <c r="B133" t="s">
        <v>104</v>
      </c>
      <c r="E133" s="88">
        <f>SUM(G133:CS133)</f>
        <v>-2483.6788713926403</v>
      </c>
      <c r="F133" s="63"/>
      <c r="G133" s="95">
        <f t="shared" si="75"/>
        <v>-9</v>
      </c>
      <c r="H133" s="95">
        <f t="shared" si="75"/>
        <v>0</v>
      </c>
      <c r="I133" s="95">
        <f t="shared" si="75"/>
        <v>0</v>
      </c>
      <c r="J133" s="95">
        <f t="shared" si="75"/>
        <v>0</v>
      </c>
      <c r="K133" s="95">
        <f t="shared" si="75"/>
        <v>-1.5603518477291798E-12</v>
      </c>
      <c r="L133" s="95">
        <f t="shared" si="75"/>
        <v>-689.56066512217467</v>
      </c>
      <c r="M133" s="95">
        <f t="shared" si="75"/>
        <v>-1097.8791537383549</v>
      </c>
      <c r="N133" s="95">
        <f t="shared" si="75"/>
        <v>-736.2632643751931</v>
      </c>
      <c r="O133" s="95">
        <f t="shared" si="75"/>
        <v>-678.32796787516224</v>
      </c>
      <c r="P133" s="95">
        <f t="shared" si="75"/>
        <v>-708.02231960462575</v>
      </c>
      <c r="Q133" s="95">
        <f t="shared" si="75"/>
        <v>-624.22682979401714</v>
      </c>
      <c r="R133" s="95">
        <f t="shared" si="75"/>
        <v>-521.63599121906498</v>
      </c>
      <c r="S133" s="95">
        <f t="shared" si="75"/>
        <v>-241.77242682207512</v>
      </c>
      <c r="T133" s="95">
        <f t="shared" si="75"/>
        <v>0</v>
      </c>
      <c r="U133" s="95">
        <f t="shared" si="75"/>
        <v>-3910.4925160516514</v>
      </c>
      <c r="V133" s="95">
        <f t="shared" si="75"/>
        <v>616.59017086432107</v>
      </c>
      <c r="W133" s="95">
        <f t="shared" si="75"/>
        <v>606.58108702009963</v>
      </c>
      <c r="X133" s="95">
        <f t="shared" si="75"/>
        <v>476.01202621093216</v>
      </c>
      <c r="Y133" s="95">
        <f t="shared" si="75"/>
        <v>493.47244221653716</v>
      </c>
      <c r="Z133" s="95">
        <f t="shared" si="75"/>
        <v>467.22083169552837</v>
      </c>
      <c r="AA133" s="95">
        <f t="shared" si="75"/>
        <v>484.17981767851359</v>
      </c>
      <c r="AB133" s="95">
        <f t="shared" si="75"/>
        <v>453.70031804575831</v>
      </c>
      <c r="AC133" s="95">
        <f t="shared" si="75"/>
        <v>815.56133776477316</v>
      </c>
      <c r="AD133" s="95">
        <f t="shared" si="75"/>
        <v>406.38655166086903</v>
      </c>
      <c r="AE133" s="95">
        <f t="shared" si="75"/>
        <v>1.302554585930446E-12</v>
      </c>
      <c r="AF133" s="95">
        <f t="shared" si="75"/>
        <v>763.86885479702926</v>
      </c>
      <c r="AG133" s="95">
        <f t="shared" si="75"/>
        <v>399.93291813861339</v>
      </c>
      <c r="AH133" s="95">
        <f t="shared" si="75"/>
        <v>354.16432501037593</v>
      </c>
      <c r="AI133" s="95">
        <f t="shared" si="75"/>
        <v>395.83158210632763</v>
      </c>
      <c r="AJ133" s="95">
        <f t="shared" si="75"/>
        <v>0</v>
      </c>
      <c r="AK133" s="95">
        <f t="shared" si="75"/>
        <v>0</v>
      </c>
      <c r="AL133" s="95">
        <f t="shared" si="75"/>
        <v>0</v>
      </c>
      <c r="AM133" s="95">
        <f t="shared" si="75"/>
        <v>0</v>
      </c>
      <c r="AN133" s="95">
        <f t="shared" si="75"/>
        <v>0</v>
      </c>
      <c r="AO133" s="95">
        <f t="shared" si="75"/>
        <v>0</v>
      </c>
      <c r="AP133" s="95">
        <f t="shared" si="75"/>
        <v>0</v>
      </c>
      <c r="AQ133" s="95">
        <f t="shared" si="75"/>
        <v>0</v>
      </c>
      <c r="AR133" s="95">
        <f t="shared" si="75"/>
        <v>0</v>
      </c>
      <c r="AS133" s="95">
        <f t="shared" si="75"/>
        <v>0</v>
      </c>
      <c r="AT133" s="95">
        <f t="shared" si="75"/>
        <v>0</v>
      </c>
      <c r="AU133" s="95">
        <f t="shared" si="75"/>
        <v>0</v>
      </c>
      <c r="AV133" s="95">
        <f t="shared" si="75"/>
        <v>0</v>
      </c>
      <c r="AW133" s="95">
        <f t="shared" si="75"/>
        <v>0</v>
      </c>
      <c r="AX133" s="95">
        <f t="shared" si="75"/>
        <v>0</v>
      </c>
      <c r="AY133" s="95">
        <f t="shared" si="75"/>
        <v>0</v>
      </c>
      <c r="AZ133" s="95">
        <f t="shared" si="75"/>
        <v>0</v>
      </c>
      <c r="BA133" s="95">
        <f t="shared" si="75"/>
        <v>0</v>
      </c>
      <c r="BB133" s="95">
        <f t="shared" si="75"/>
        <v>0</v>
      </c>
      <c r="BC133" s="95">
        <f t="shared" si="75"/>
        <v>0</v>
      </c>
      <c r="BD133" s="95">
        <f t="shared" si="75"/>
        <v>0</v>
      </c>
      <c r="BE133" s="95">
        <f t="shared" si="75"/>
        <v>0</v>
      </c>
      <c r="BF133" s="95">
        <f t="shared" si="75"/>
        <v>0</v>
      </c>
      <c r="BG133" s="95">
        <f t="shared" si="75"/>
        <v>0</v>
      </c>
      <c r="BH133" s="95">
        <f t="shared" si="75"/>
        <v>0</v>
      </c>
      <c r="BI133" s="95">
        <f t="shared" si="75"/>
        <v>0</v>
      </c>
      <c r="BJ133" s="95">
        <f t="shared" si="75"/>
        <v>0</v>
      </c>
      <c r="BK133" s="95">
        <f t="shared" si="75"/>
        <v>0</v>
      </c>
      <c r="BL133" s="95">
        <f t="shared" si="75"/>
        <v>0</v>
      </c>
      <c r="BM133" s="95">
        <f t="shared" si="75"/>
        <v>0</v>
      </c>
      <c r="BN133" s="95">
        <f t="shared" si="75"/>
        <v>0</v>
      </c>
      <c r="BO133" s="95">
        <f t="shared" si="75"/>
        <v>0</v>
      </c>
      <c r="BP133" s="95">
        <f t="shared" si="75"/>
        <v>0</v>
      </c>
      <c r="BQ133" s="95">
        <f t="shared" si="75"/>
        <v>0</v>
      </c>
      <c r="BR133" s="95">
        <f t="shared" si="75"/>
        <v>0</v>
      </c>
      <c r="BS133" s="95">
        <f t="shared" si="76"/>
        <v>0</v>
      </c>
      <c r="BT133" s="95">
        <f t="shared" si="76"/>
        <v>0</v>
      </c>
      <c r="BU133" s="95">
        <f t="shared" si="76"/>
        <v>0</v>
      </c>
      <c r="BV133" s="95">
        <f t="shared" si="76"/>
        <v>0</v>
      </c>
      <c r="BW133" s="95">
        <f t="shared" si="76"/>
        <v>0</v>
      </c>
      <c r="BX133" s="95">
        <f t="shared" si="76"/>
        <v>0</v>
      </c>
      <c r="BY133" s="95">
        <f t="shared" si="76"/>
        <v>0</v>
      </c>
      <c r="BZ133" s="95">
        <f t="shared" si="76"/>
        <v>0</v>
      </c>
      <c r="CA133" s="95">
        <f t="shared" si="76"/>
        <v>0</v>
      </c>
      <c r="CB133" s="95">
        <f t="shared" si="76"/>
        <v>0</v>
      </c>
      <c r="CC133" s="95">
        <f t="shared" si="76"/>
        <v>0</v>
      </c>
      <c r="CD133" s="95">
        <f t="shared" si="76"/>
        <v>0</v>
      </c>
      <c r="CE133" s="95">
        <f t="shared" si="76"/>
        <v>0</v>
      </c>
      <c r="CF133" s="95">
        <f t="shared" si="76"/>
        <v>0</v>
      </c>
      <c r="CG133" s="95">
        <f t="shared" si="76"/>
        <v>0</v>
      </c>
      <c r="CH133" s="95">
        <f t="shared" si="76"/>
        <v>0</v>
      </c>
      <c r="CI133" s="95">
        <f t="shared" si="76"/>
        <v>0</v>
      </c>
      <c r="CJ133" s="95">
        <f t="shared" si="76"/>
        <v>0</v>
      </c>
      <c r="CK133" s="95">
        <f t="shared" si="76"/>
        <v>0</v>
      </c>
      <c r="CL133" s="95">
        <f t="shared" si="76"/>
        <v>0</v>
      </c>
      <c r="CM133" s="95">
        <f t="shared" si="76"/>
        <v>0</v>
      </c>
      <c r="CN133" s="95">
        <f t="shared" si="76"/>
        <v>0</v>
      </c>
      <c r="CO133" s="95">
        <f t="shared" si="76"/>
        <v>0</v>
      </c>
      <c r="CP133" s="95">
        <f t="shared" si="76"/>
        <v>0</v>
      </c>
      <c r="CQ133" s="95">
        <f t="shared" si="76"/>
        <v>0</v>
      </c>
      <c r="CR133" s="95">
        <f t="shared" si="76"/>
        <v>0</v>
      </c>
      <c r="CS133" s="95">
        <f t="shared" si="76"/>
        <v>0</v>
      </c>
    </row>
    <row r="135" spans="2:97">
      <c r="B135" s="100" t="str">
        <f>B15</f>
        <v>IUK Investments Ltd</v>
      </c>
      <c r="C135" s="101"/>
      <c r="D135" s="101"/>
      <c r="E135" s="101"/>
      <c r="F135" s="101"/>
      <c r="G135" s="101"/>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c r="AK135" s="101"/>
      <c r="AL135" s="101"/>
      <c r="AM135" s="101"/>
      <c r="AN135" s="101"/>
      <c r="AO135" s="101"/>
      <c r="AP135" s="101"/>
      <c r="AQ135" s="101"/>
      <c r="AR135" s="101"/>
      <c r="AS135" s="101"/>
      <c r="AT135" s="101"/>
      <c r="AU135" s="101"/>
      <c r="AV135" s="101"/>
      <c r="AW135" s="101"/>
      <c r="AX135" s="101"/>
      <c r="AY135" s="101"/>
      <c r="AZ135" s="101"/>
      <c r="BA135" s="101"/>
      <c r="BB135" s="101"/>
      <c r="BC135" s="101"/>
      <c r="BD135" s="101"/>
      <c r="BE135" s="101"/>
      <c r="BF135" s="101"/>
      <c r="BG135" s="101"/>
      <c r="BH135" s="101"/>
      <c r="BI135" s="101"/>
      <c r="BJ135" s="101"/>
      <c r="BK135" s="101"/>
      <c r="BL135" s="101"/>
      <c r="BM135" s="101"/>
      <c r="BN135" s="101"/>
      <c r="BO135" s="101"/>
      <c r="BP135" s="101"/>
      <c r="BQ135" s="101"/>
      <c r="BR135" s="101"/>
      <c r="BS135" s="101"/>
      <c r="BT135" s="101"/>
      <c r="BU135" s="101"/>
      <c r="BV135" s="101"/>
      <c r="BW135" s="101"/>
      <c r="BX135" s="101"/>
      <c r="BY135" s="101"/>
      <c r="BZ135" s="101"/>
      <c r="CA135" s="101"/>
      <c r="CB135" s="101"/>
      <c r="CC135" s="101"/>
      <c r="CD135" s="101"/>
      <c r="CE135" s="101"/>
      <c r="CF135" s="101"/>
      <c r="CG135" s="101"/>
      <c r="CH135" s="101"/>
      <c r="CI135" s="101"/>
      <c r="CJ135" s="101"/>
      <c r="CK135" s="101"/>
      <c r="CL135" s="101"/>
      <c r="CM135" s="101"/>
      <c r="CN135" s="101"/>
      <c r="CO135" s="101"/>
      <c r="CP135" s="101"/>
      <c r="CQ135" s="101"/>
      <c r="CR135" s="101"/>
      <c r="CS135" s="101"/>
    </row>
    <row r="137" spans="2:97">
      <c r="B137" t="s">
        <v>96</v>
      </c>
      <c r="E137" s="90">
        <f>SUM(G137:CS137)</f>
        <v>-1074.4494048753172</v>
      </c>
      <c r="F137" s="63"/>
      <c r="G137" s="95">
        <f t="shared" ref="G137:BR137" si="77">(G$28*$C$15)+(G$29*$D$15)+(G$30*$C$15)</f>
        <v>-1</v>
      </c>
      <c r="H137" s="95">
        <f t="shared" si="77"/>
        <v>0</v>
      </c>
      <c r="I137" s="95">
        <f t="shared" si="77"/>
        <v>0</v>
      </c>
      <c r="J137" s="95">
        <f t="shared" si="77"/>
        <v>0</v>
      </c>
      <c r="K137" s="95">
        <f t="shared" si="77"/>
        <v>-1.8189894035458566E-13</v>
      </c>
      <c r="L137" s="95">
        <f t="shared" si="77"/>
        <v>-80.385942746483039</v>
      </c>
      <c r="M137" s="95">
        <f t="shared" si="77"/>
        <v>-127.98591227550952</v>
      </c>
      <c r="N137" s="95">
        <f t="shared" si="77"/>
        <v>-85.830325901661865</v>
      </c>
      <c r="O137" s="95">
        <f t="shared" si="77"/>
        <v>-79.07648441531947</v>
      </c>
      <c r="P137" s="95">
        <f t="shared" si="77"/>
        <v>-82.538121046805202</v>
      </c>
      <c r="Q137" s="95">
        <f t="shared" si="77"/>
        <v>-72.769612216424591</v>
      </c>
      <c r="R137" s="95">
        <f t="shared" si="77"/>
        <v>-60.810024477268058</v>
      </c>
      <c r="S137" s="95">
        <f t="shared" si="77"/>
        <v>-28.184763782536994</v>
      </c>
      <c r="T137" s="95">
        <f t="shared" si="77"/>
        <v>0</v>
      </c>
      <c r="U137" s="95">
        <f t="shared" si="77"/>
        <v>-455.86798001330726</v>
      </c>
      <c r="V137" s="95">
        <f t="shared" si="77"/>
        <v>-3.4000000050582456E-5</v>
      </c>
      <c r="W137" s="95">
        <f t="shared" si="77"/>
        <v>-3.4000000050582456E-5</v>
      </c>
      <c r="X137" s="95">
        <f t="shared" si="77"/>
        <v>-3.4000000050582456E-5</v>
      </c>
      <c r="Y137" s="95">
        <f t="shared" si="77"/>
        <v>-3.4000000050582456E-5</v>
      </c>
      <c r="Z137" s="95">
        <f t="shared" si="77"/>
        <v>-3.4000000050582456E-5</v>
      </c>
      <c r="AA137" s="95">
        <f t="shared" si="77"/>
        <v>-3.4000000050582456E-5</v>
      </c>
      <c r="AB137" s="95">
        <f t="shared" si="77"/>
        <v>-3.4000000050582456E-5</v>
      </c>
      <c r="AC137" s="95">
        <f t="shared" si="77"/>
        <v>0</v>
      </c>
      <c r="AD137" s="95">
        <f t="shared" si="77"/>
        <v>0</v>
      </c>
      <c r="AE137" s="95">
        <f t="shared" si="77"/>
        <v>0</v>
      </c>
      <c r="AF137" s="95">
        <f t="shared" si="77"/>
        <v>0</v>
      </c>
      <c r="AG137" s="95">
        <f t="shared" si="77"/>
        <v>0</v>
      </c>
      <c r="AH137" s="95">
        <f t="shared" si="77"/>
        <v>0</v>
      </c>
      <c r="AI137" s="95">
        <f t="shared" si="77"/>
        <v>0</v>
      </c>
      <c r="AJ137" s="95">
        <f t="shared" si="77"/>
        <v>0</v>
      </c>
      <c r="AK137" s="95">
        <f t="shared" si="77"/>
        <v>0</v>
      </c>
      <c r="AL137" s="95">
        <f t="shared" si="77"/>
        <v>0</v>
      </c>
      <c r="AM137" s="95">
        <f t="shared" si="77"/>
        <v>0</v>
      </c>
      <c r="AN137" s="95">
        <f t="shared" si="77"/>
        <v>0</v>
      </c>
      <c r="AO137" s="95">
        <f t="shared" si="77"/>
        <v>0</v>
      </c>
      <c r="AP137" s="95">
        <f t="shared" si="77"/>
        <v>0</v>
      </c>
      <c r="AQ137" s="95">
        <f t="shared" si="77"/>
        <v>0</v>
      </c>
      <c r="AR137" s="95">
        <f t="shared" si="77"/>
        <v>0</v>
      </c>
      <c r="AS137" s="95">
        <f t="shared" si="77"/>
        <v>0</v>
      </c>
      <c r="AT137" s="95">
        <f t="shared" si="77"/>
        <v>0</v>
      </c>
      <c r="AU137" s="95">
        <f t="shared" si="77"/>
        <v>0</v>
      </c>
      <c r="AV137" s="95">
        <f t="shared" si="77"/>
        <v>0</v>
      </c>
      <c r="AW137" s="95">
        <f t="shared" si="77"/>
        <v>0</v>
      </c>
      <c r="AX137" s="95">
        <f t="shared" si="77"/>
        <v>0</v>
      </c>
      <c r="AY137" s="95">
        <f t="shared" si="77"/>
        <v>0</v>
      </c>
      <c r="AZ137" s="95">
        <f t="shared" si="77"/>
        <v>0</v>
      </c>
      <c r="BA137" s="95">
        <f t="shared" si="77"/>
        <v>0</v>
      </c>
      <c r="BB137" s="95">
        <f t="shared" si="77"/>
        <v>0</v>
      </c>
      <c r="BC137" s="95">
        <f t="shared" si="77"/>
        <v>0</v>
      </c>
      <c r="BD137" s="95">
        <f t="shared" si="77"/>
        <v>0</v>
      </c>
      <c r="BE137" s="95">
        <f t="shared" si="77"/>
        <v>0</v>
      </c>
      <c r="BF137" s="95">
        <f t="shared" si="77"/>
        <v>0</v>
      </c>
      <c r="BG137" s="95">
        <f t="shared" si="77"/>
        <v>0</v>
      </c>
      <c r="BH137" s="95">
        <f t="shared" si="77"/>
        <v>0</v>
      </c>
      <c r="BI137" s="95">
        <f t="shared" si="77"/>
        <v>0</v>
      </c>
      <c r="BJ137" s="95">
        <f t="shared" si="77"/>
        <v>0</v>
      </c>
      <c r="BK137" s="95">
        <f t="shared" si="77"/>
        <v>0</v>
      </c>
      <c r="BL137" s="95">
        <f t="shared" si="77"/>
        <v>0</v>
      </c>
      <c r="BM137" s="95">
        <f t="shared" si="77"/>
        <v>0</v>
      </c>
      <c r="BN137" s="95">
        <f t="shared" si="77"/>
        <v>0</v>
      </c>
      <c r="BO137" s="95">
        <f t="shared" si="77"/>
        <v>0</v>
      </c>
      <c r="BP137" s="95">
        <f t="shared" si="77"/>
        <v>0</v>
      </c>
      <c r="BQ137" s="95">
        <f t="shared" si="77"/>
        <v>0</v>
      </c>
      <c r="BR137" s="95">
        <f t="shared" si="77"/>
        <v>0</v>
      </c>
      <c r="BS137" s="95">
        <f t="shared" ref="BS137:CS137" si="78">(BS$28*$C$15)+(BS$29*$D$15)+(BS$30*$C$15)</f>
        <v>0</v>
      </c>
      <c r="BT137" s="95">
        <f t="shared" si="78"/>
        <v>0</v>
      </c>
      <c r="BU137" s="95">
        <f t="shared" si="78"/>
        <v>0</v>
      </c>
      <c r="BV137" s="95">
        <f t="shared" si="78"/>
        <v>0</v>
      </c>
      <c r="BW137" s="95">
        <f t="shared" si="78"/>
        <v>0</v>
      </c>
      <c r="BX137" s="95">
        <f t="shared" si="78"/>
        <v>0</v>
      </c>
      <c r="BY137" s="95">
        <f t="shared" si="78"/>
        <v>0</v>
      </c>
      <c r="BZ137" s="95">
        <f t="shared" si="78"/>
        <v>0</v>
      </c>
      <c r="CA137" s="95">
        <f t="shared" si="78"/>
        <v>0</v>
      </c>
      <c r="CB137" s="95">
        <f t="shared" si="78"/>
        <v>0</v>
      </c>
      <c r="CC137" s="95">
        <f t="shared" si="78"/>
        <v>0</v>
      </c>
      <c r="CD137" s="95">
        <f t="shared" si="78"/>
        <v>0</v>
      </c>
      <c r="CE137" s="95">
        <f t="shared" si="78"/>
        <v>0</v>
      </c>
      <c r="CF137" s="95">
        <f t="shared" si="78"/>
        <v>0</v>
      </c>
      <c r="CG137" s="95">
        <f t="shared" si="78"/>
        <v>0</v>
      </c>
      <c r="CH137" s="95">
        <f t="shared" si="78"/>
        <v>0</v>
      </c>
      <c r="CI137" s="95">
        <f t="shared" si="78"/>
        <v>0</v>
      </c>
      <c r="CJ137" s="95">
        <f t="shared" si="78"/>
        <v>0</v>
      </c>
      <c r="CK137" s="95">
        <f t="shared" si="78"/>
        <v>0</v>
      </c>
      <c r="CL137" s="95">
        <f t="shared" si="78"/>
        <v>0</v>
      </c>
      <c r="CM137" s="95">
        <f t="shared" si="78"/>
        <v>0</v>
      </c>
      <c r="CN137" s="95">
        <f t="shared" si="78"/>
        <v>0</v>
      </c>
      <c r="CO137" s="95">
        <f t="shared" si="78"/>
        <v>0</v>
      </c>
      <c r="CP137" s="95">
        <f t="shared" si="78"/>
        <v>0</v>
      </c>
      <c r="CQ137" s="95">
        <f t="shared" si="78"/>
        <v>0</v>
      </c>
      <c r="CR137" s="95">
        <f t="shared" si="78"/>
        <v>0</v>
      </c>
      <c r="CS137" s="95">
        <f t="shared" si="78"/>
        <v>0</v>
      </c>
    </row>
    <row r="138" spans="2:97">
      <c r="B138" t="s">
        <v>97</v>
      </c>
      <c r="E138" s="90">
        <f>SUM(G138:CS138)</f>
        <v>850.20104468646048</v>
      </c>
      <c r="G138" s="95">
        <f t="shared" ref="G138:BR138" si="79">(G$56*$C$15)+(G$57*$D$15)+(G$58*$D$15)+(G$59*$C$15)</f>
        <v>0</v>
      </c>
      <c r="H138" s="95">
        <f t="shared" si="79"/>
        <v>0</v>
      </c>
      <c r="I138" s="95">
        <f t="shared" si="79"/>
        <v>0</v>
      </c>
      <c r="J138" s="95">
        <f t="shared" si="79"/>
        <v>0</v>
      </c>
      <c r="K138" s="95">
        <f t="shared" si="79"/>
        <v>0</v>
      </c>
      <c r="L138" s="95">
        <f t="shared" si="79"/>
        <v>0</v>
      </c>
      <c r="M138" s="95">
        <f t="shared" si="79"/>
        <v>0</v>
      </c>
      <c r="N138" s="95">
        <f t="shared" si="79"/>
        <v>0</v>
      </c>
      <c r="O138" s="95">
        <f t="shared" si="79"/>
        <v>0</v>
      </c>
      <c r="P138" s="95">
        <f t="shared" si="79"/>
        <v>0</v>
      </c>
      <c r="Q138" s="95">
        <f t="shared" si="79"/>
        <v>0</v>
      </c>
      <c r="R138" s="95">
        <f t="shared" si="79"/>
        <v>0</v>
      </c>
      <c r="S138" s="95">
        <f t="shared" si="79"/>
        <v>0</v>
      </c>
      <c r="T138" s="95">
        <f t="shared" si="79"/>
        <v>0</v>
      </c>
      <c r="U138" s="95">
        <f t="shared" si="79"/>
        <v>0</v>
      </c>
      <c r="V138" s="95">
        <f t="shared" si="79"/>
        <v>74.5</v>
      </c>
      <c r="W138" s="95">
        <f t="shared" si="79"/>
        <v>73.290644999999955</v>
      </c>
      <c r="X138" s="95">
        <f t="shared" si="79"/>
        <v>58.918341000000076</v>
      </c>
      <c r="Y138" s="95">
        <f t="shared" si="79"/>
        <v>61.079500999999922</v>
      </c>
      <c r="Z138" s="95">
        <f t="shared" si="79"/>
        <v>59.289137718497585</v>
      </c>
      <c r="AA138" s="95">
        <f t="shared" si="79"/>
        <v>61.441188763090125</v>
      </c>
      <c r="AB138" s="95">
        <f t="shared" si="79"/>
        <v>58.478537999999787</v>
      </c>
      <c r="AC138" s="95">
        <f t="shared" si="79"/>
        <v>105.11962424481335</v>
      </c>
      <c r="AD138" s="95">
        <f t="shared" si="79"/>
        <v>56.751005999999933</v>
      </c>
      <c r="AE138" s="95">
        <f t="shared" si="79"/>
        <v>1.8189894035458566E-13</v>
      </c>
      <c r="AF138" s="95">
        <f t="shared" si="79"/>
        <v>120.45394899999994</v>
      </c>
      <c r="AG138" s="95">
        <f t="shared" si="79"/>
        <v>63.06514399999994</v>
      </c>
      <c r="AH138" s="95">
        <f t="shared" si="79"/>
        <v>57.813969960059623</v>
      </c>
      <c r="AI138" s="95">
        <f t="shared" si="79"/>
        <v>0</v>
      </c>
      <c r="AJ138" s="95">
        <f t="shared" si="79"/>
        <v>0</v>
      </c>
      <c r="AK138" s="95">
        <f t="shared" si="79"/>
        <v>0</v>
      </c>
      <c r="AL138" s="95">
        <f t="shared" si="79"/>
        <v>0</v>
      </c>
      <c r="AM138" s="95">
        <f t="shared" si="79"/>
        <v>0</v>
      </c>
      <c r="AN138" s="95">
        <f t="shared" si="79"/>
        <v>0</v>
      </c>
      <c r="AO138" s="95">
        <f t="shared" si="79"/>
        <v>0</v>
      </c>
      <c r="AP138" s="95">
        <f t="shared" si="79"/>
        <v>0</v>
      </c>
      <c r="AQ138" s="95">
        <f t="shared" si="79"/>
        <v>0</v>
      </c>
      <c r="AR138" s="95">
        <f t="shared" si="79"/>
        <v>0</v>
      </c>
      <c r="AS138" s="95">
        <f t="shared" si="79"/>
        <v>0</v>
      </c>
      <c r="AT138" s="95">
        <f t="shared" si="79"/>
        <v>0</v>
      </c>
      <c r="AU138" s="95">
        <f t="shared" si="79"/>
        <v>0</v>
      </c>
      <c r="AV138" s="95">
        <f t="shared" si="79"/>
        <v>0</v>
      </c>
      <c r="AW138" s="95">
        <f t="shared" si="79"/>
        <v>0</v>
      </c>
      <c r="AX138" s="95">
        <f t="shared" si="79"/>
        <v>0</v>
      </c>
      <c r="AY138" s="95">
        <f t="shared" si="79"/>
        <v>0</v>
      </c>
      <c r="AZ138" s="95">
        <f t="shared" si="79"/>
        <v>0</v>
      </c>
      <c r="BA138" s="95">
        <f t="shared" si="79"/>
        <v>0</v>
      </c>
      <c r="BB138" s="95">
        <f t="shared" si="79"/>
        <v>0</v>
      </c>
      <c r="BC138" s="95">
        <f t="shared" si="79"/>
        <v>0</v>
      </c>
      <c r="BD138" s="95">
        <f t="shared" si="79"/>
        <v>0</v>
      </c>
      <c r="BE138" s="95">
        <f t="shared" si="79"/>
        <v>0</v>
      </c>
      <c r="BF138" s="95">
        <f t="shared" si="79"/>
        <v>0</v>
      </c>
      <c r="BG138" s="95">
        <f t="shared" si="79"/>
        <v>0</v>
      </c>
      <c r="BH138" s="95">
        <f t="shared" si="79"/>
        <v>0</v>
      </c>
      <c r="BI138" s="95">
        <f t="shared" si="79"/>
        <v>0</v>
      </c>
      <c r="BJ138" s="95">
        <f t="shared" si="79"/>
        <v>0</v>
      </c>
      <c r="BK138" s="95">
        <f t="shared" si="79"/>
        <v>0</v>
      </c>
      <c r="BL138" s="95">
        <f t="shared" si="79"/>
        <v>0</v>
      </c>
      <c r="BM138" s="95">
        <f t="shared" si="79"/>
        <v>0</v>
      </c>
      <c r="BN138" s="95">
        <f t="shared" si="79"/>
        <v>0</v>
      </c>
      <c r="BO138" s="95">
        <f t="shared" si="79"/>
        <v>0</v>
      </c>
      <c r="BP138" s="95">
        <f t="shared" si="79"/>
        <v>0</v>
      </c>
      <c r="BQ138" s="95">
        <f t="shared" si="79"/>
        <v>0</v>
      </c>
      <c r="BR138" s="95">
        <f t="shared" si="79"/>
        <v>0</v>
      </c>
      <c r="BS138" s="95">
        <f t="shared" ref="BS138:CS138" si="80">(BS$56*$C$15)+(BS$57*$D$15)+(BS$58*$D$15)+(BS$59*$C$15)</f>
        <v>0</v>
      </c>
      <c r="BT138" s="95">
        <f t="shared" si="80"/>
        <v>0</v>
      </c>
      <c r="BU138" s="95">
        <f t="shared" si="80"/>
        <v>0</v>
      </c>
      <c r="BV138" s="95">
        <f t="shared" si="80"/>
        <v>0</v>
      </c>
      <c r="BW138" s="95">
        <f t="shared" si="80"/>
        <v>0</v>
      </c>
      <c r="BX138" s="95">
        <f t="shared" si="80"/>
        <v>0</v>
      </c>
      <c r="BY138" s="95">
        <f t="shared" si="80"/>
        <v>0</v>
      </c>
      <c r="BZ138" s="95">
        <f t="shared" si="80"/>
        <v>0</v>
      </c>
      <c r="CA138" s="95">
        <f t="shared" si="80"/>
        <v>0</v>
      </c>
      <c r="CB138" s="95">
        <f t="shared" si="80"/>
        <v>0</v>
      </c>
      <c r="CC138" s="95">
        <f t="shared" si="80"/>
        <v>0</v>
      </c>
      <c r="CD138" s="95">
        <f t="shared" si="80"/>
        <v>0</v>
      </c>
      <c r="CE138" s="95">
        <f t="shared" si="80"/>
        <v>0</v>
      </c>
      <c r="CF138" s="95">
        <f t="shared" si="80"/>
        <v>0</v>
      </c>
      <c r="CG138" s="95">
        <f t="shared" si="80"/>
        <v>0</v>
      </c>
      <c r="CH138" s="95">
        <f t="shared" si="80"/>
        <v>0</v>
      </c>
      <c r="CI138" s="95">
        <f t="shared" si="80"/>
        <v>0</v>
      </c>
      <c r="CJ138" s="95">
        <f t="shared" si="80"/>
        <v>0</v>
      </c>
      <c r="CK138" s="95">
        <f t="shared" si="80"/>
        <v>0</v>
      </c>
      <c r="CL138" s="95">
        <f t="shared" si="80"/>
        <v>0</v>
      </c>
      <c r="CM138" s="95">
        <f t="shared" si="80"/>
        <v>0</v>
      </c>
      <c r="CN138" s="95">
        <f t="shared" si="80"/>
        <v>0</v>
      </c>
      <c r="CO138" s="95">
        <f t="shared" si="80"/>
        <v>0</v>
      </c>
      <c r="CP138" s="95">
        <f t="shared" si="80"/>
        <v>0</v>
      </c>
      <c r="CQ138" s="95">
        <f t="shared" si="80"/>
        <v>0</v>
      </c>
      <c r="CR138" s="95">
        <f t="shared" si="80"/>
        <v>0</v>
      </c>
      <c r="CS138" s="95">
        <f t="shared" si="80"/>
        <v>0</v>
      </c>
    </row>
    <row r="139" spans="2:97">
      <c r="B139" t="s">
        <v>98</v>
      </c>
      <c r="E139" s="90">
        <f>SUM(G139:CS139)</f>
        <v>3153.8286338518892</v>
      </c>
      <c r="G139" s="95">
        <f t="shared" ref="G139:BR139" si="81">(G$70*$C$15)+(G$71*$D$15)+(G$72*$D$15)+(G$73*$C$15)</f>
        <v>0</v>
      </c>
      <c r="H139" s="95">
        <f t="shared" si="81"/>
        <v>0</v>
      </c>
      <c r="I139" s="95">
        <f t="shared" si="81"/>
        <v>0</v>
      </c>
      <c r="J139" s="95">
        <f t="shared" si="81"/>
        <v>0</v>
      </c>
      <c r="K139" s="95">
        <f t="shared" si="81"/>
        <v>0</v>
      </c>
      <c r="L139" s="95">
        <f t="shared" si="81"/>
        <v>0</v>
      </c>
      <c r="M139" s="95">
        <f t="shared" si="81"/>
        <v>0</v>
      </c>
      <c r="N139" s="95">
        <f t="shared" si="81"/>
        <v>0</v>
      </c>
      <c r="O139" s="95">
        <f t="shared" si="81"/>
        <v>0</v>
      </c>
      <c r="P139" s="95">
        <f t="shared" si="81"/>
        <v>0</v>
      </c>
      <c r="Q139" s="95">
        <f t="shared" si="81"/>
        <v>0</v>
      </c>
      <c r="R139" s="95">
        <f t="shared" si="81"/>
        <v>0</v>
      </c>
      <c r="S139" s="95">
        <f t="shared" si="81"/>
        <v>0</v>
      </c>
      <c r="T139" s="95">
        <f t="shared" si="81"/>
        <v>0</v>
      </c>
      <c r="U139" s="95">
        <f t="shared" si="81"/>
        <v>0</v>
      </c>
      <c r="V139" s="95">
        <f t="shared" si="81"/>
        <v>0</v>
      </c>
      <c r="W139" s="95">
        <f t="shared" si="81"/>
        <v>0</v>
      </c>
      <c r="X139" s="95">
        <f t="shared" si="81"/>
        <v>0</v>
      </c>
      <c r="Y139" s="95">
        <f t="shared" si="81"/>
        <v>0</v>
      </c>
      <c r="Z139" s="95">
        <f t="shared" si="81"/>
        <v>0</v>
      </c>
      <c r="AA139" s="95">
        <f t="shared" si="81"/>
        <v>0</v>
      </c>
      <c r="AB139" s="95">
        <f t="shared" si="81"/>
        <v>0</v>
      </c>
      <c r="AC139" s="95">
        <f t="shared" si="81"/>
        <v>0</v>
      </c>
      <c r="AD139" s="95">
        <f t="shared" si="81"/>
        <v>0</v>
      </c>
      <c r="AE139" s="95">
        <f t="shared" si="81"/>
        <v>0</v>
      </c>
      <c r="AF139" s="95">
        <f t="shared" si="81"/>
        <v>0</v>
      </c>
      <c r="AG139" s="95">
        <f t="shared" si="81"/>
        <v>0</v>
      </c>
      <c r="AH139" s="95">
        <f t="shared" si="81"/>
        <v>0</v>
      </c>
      <c r="AI139" s="95">
        <f t="shared" si="81"/>
        <v>64.615754837723017</v>
      </c>
      <c r="AJ139" s="95">
        <f t="shared" si="81"/>
        <v>106.07336517950402</v>
      </c>
      <c r="AK139" s="95">
        <f t="shared" si="81"/>
        <v>64.910919319364481</v>
      </c>
      <c r="AL139" s="95">
        <f t="shared" si="81"/>
        <v>75.265472282657726</v>
      </c>
      <c r="AM139" s="95">
        <f t="shared" si="81"/>
        <v>62.456892193889288</v>
      </c>
      <c r="AN139" s="95">
        <f t="shared" si="81"/>
        <v>67.110834277937471</v>
      </c>
      <c r="AO139" s="95">
        <f t="shared" si="81"/>
        <v>64.122830039017742</v>
      </c>
      <c r="AP139" s="95">
        <f t="shared" si="81"/>
        <v>66.133040333435318</v>
      </c>
      <c r="AQ139" s="95">
        <f t="shared" si="81"/>
        <v>61.864141535399924</v>
      </c>
      <c r="AR139" s="95">
        <f t="shared" si="81"/>
        <v>54.511022074994116</v>
      </c>
      <c r="AS139" s="95">
        <f t="shared" si="81"/>
        <v>54.64006945079592</v>
      </c>
      <c r="AT139" s="95">
        <f t="shared" si="81"/>
        <v>51.10549475428968</v>
      </c>
      <c r="AU139" s="95">
        <f t="shared" si="81"/>
        <v>45.100213567588035</v>
      </c>
      <c r="AV139" s="95">
        <f t="shared" si="81"/>
        <v>51.077421384632544</v>
      </c>
      <c r="AW139" s="95">
        <f t="shared" si="81"/>
        <v>43.043696281458075</v>
      </c>
      <c r="AX139" s="95">
        <f t="shared" si="81"/>
        <v>57.677443315939833</v>
      </c>
      <c r="AY139" s="95">
        <f t="shared" si="81"/>
        <v>62.662138769531623</v>
      </c>
      <c r="AZ139" s="95">
        <f t="shared" si="81"/>
        <v>62.637443991794811</v>
      </c>
      <c r="BA139" s="95">
        <f t="shared" si="81"/>
        <v>79.69067314546183</v>
      </c>
      <c r="BB139" s="95">
        <f t="shared" si="81"/>
        <v>55.185723809194705</v>
      </c>
      <c r="BC139" s="95">
        <f t="shared" si="81"/>
        <v>68.535566120940956</v>
      </c>
      <c r="BD139" s="95">
        <f t="shared" si="81"/>
        <v>48.85439861095783</v>
      </c>
      <c r="BE139" s="95">
        <f t="shared" si="81"/>
        <v>29.596035921741873</v>
      </c>
      <c r="BF139" s="95">
        <f t="shared" si="81"/>
        <v>41.932761786888889</v>
      </c>
      <c r="BG139" s="95">
        <f t="shared" si="81"/>
        <v>10.70552027489207</v>
      </c>
      <c r="BH139" s="95">
        <f t="shared" si="81"/>
        <v>42.982920597643947</v>
      </c>
      <c r="BI139" s="95">
        <f t="shared" si="81"/>
        <v>19.057771634580604</v>
      </c>
      <c r="BJ139" s="95">
        <f t="shared" si="81"/>
        <v>41.680260158819422</v>
      </c>
      <c r="BK139" s="95">
        <f t="shared" si="81"/>
        <v>3.9333590115840709</v>
      </c>
      <c r="BL139" s="95">
        <f t="shared" si="81"/>
        <v>73.527131746489644</v>
      </c>
      <c r="BM139" s="95">
        <f t="shared" si="81"/>
        <v>10.413768292665237</v>
      </c>
      <c r="BN139" s="95">
        <f t="shared" si="81"/>
        <v>84.711458711480375</v>
      </c>
      <c r="BO139" s="95">
        <f t="shared" si="81"/>
        <v>21.675195739216907</v>
      </c>
      <c r="BP139" s="95">
        <f t="shared" si="81"/>
        <v>693.8301588231775</v>
      </c>
      <c r="BQ139" s="95">
        <f t="shared" si="81"/>
        <v>351.58545595050964</v>
      </c>
      <c r="BR139" s="95">
        <f t="shared" si="81"/>
        <v>359.92227992568939</v>
      </c>
      <c r="BS139" s="95">
        <f t="shared" ref="BS139:CS139" si="82">(BS$70*$C$15)+(BS$71*$D$15)+(BS$72*$D$15)+(BS$73*$C$15)</f>
        <v>1</v>
      </c>
      <c r="BT139" s="95">
        <f t="shared" si="82"/>
        <v>0</v>
      </c>
      <c r="BU139" s="95">
        <f t="shared" si="82"/>
        <v>0</v>
      </c>
      <c r="BV139" s="95">
        <f t="shared" si="82"/>
        <v>0</v>
      </c>
      <c r="BW139" s="95">
        <f t="shared" si="82"/>
        <v>0</v>
      </c>
      <c r="BX139" s="95">
        <f t="shared" si="82"/>
        <v>0</v>
      </c>
      <c r="BY139" s="95">
        <f t="shared" si="82"/>
        <v>0</v>
      </c>
      <c r="BZ139" s="95">
        <f t="shared" si="82"/>
        <v>0</v>
      </c>
      <c r="CA139" s="95">
        <f t="shared" si="82"/>
        <v>0</v>
      </c>
      <c r="CB139" s="95">
        <f t="shared" si="82"/>
        <v>0</v>
      </c>
      <c r="CC139" s="95">
        <f t="shared" si="82"/>
        <v>0</v>
      </c>
      <c r="CD139" s="95">
        <f t="shared" si="82"/>
        <v>0</v>
      </c>
      <c r="CE139" s="95">
        <f t="shared" si="82"/>
        <v>0</v>
      </c>
      <c r="CF139" s="95">
        <f t="shared" si="82"/>
        <v>0</v>
      </c>
      <c r="CG139" s="95">
        <f t="shared" si="82"/>
        <v>0</v>
      </c>
      <c r="CH139" s="95">
        <f t="shared" si="82"/>
        <v>0</v>
      </c>
      <c r="CI139" s="95">
        <f t="shared" si="82"/>
        <v>0</v>
      </c>
      <c r="CJ139" s="95">
        <f t="shared" si="82"/>
        <v>0</v>
      </c>
      <c r="CK139" s="95">
        <f t="shared" si="82"/>
        <v>0</v>
      </c>
      <c r="CL139" s="95">
        <f t="shared" si="82"/>
        <v>0</v>
      </c>
      <c r="CM139" s="95">
        <f t="shared" si="82"/>
        <v>0</v>
      </c>
      <c r="CN139" s="95">
        <f t="shared" si="82"/>
        <v>0</v>
      </c>
      <c r="CO139" s="95">
        <f t="shared" si="82"/>
        <v>0</v>
      </c>
      <c r="CP139" s="95">
        <f t="shared" si="82"/>
        <v>0</v>
      </c>
      <c r="CQ139" s="95">
        <f t="shared" si="82"/>
        <v>0</v>
      </c>
      <c r="CR139" s="95">
        <f t="shared" si="82"/>
        <v>0</v>
      </c>
      <c r="CS139" s="95">
        <f t="shared" si="82"/>
        <v>0</v>
      </c>
    </row>
    <row r="140" spans="2:97">
      <c r="B140" t="s">
        <v>88</v>
      </c>
      <c r="E140" s="90">
        <f>SUM(G140:CS140)</f>
        <v>0</v>
      </c>
      <c r="G140" s="95">
        <f t="shared" ref="G140:BR140" si="83">G43</f>
        <v>0</v>
      </c>
      <c r="H140" s="95">
        <f t="shared" si="83"/>
        <v>0</v>
      </c>
      <c r="I140" s="95">
        <f t="shared" si="83"/>
        <v>0</v>
      </c>
      <c r="J140" s="95">
        <f t="shared" si="83"/>
        <v>0</v>
      </c>
      <c r="K140" s="95">
        <f t="shared" si="83"/>
        <v>0</v>
      </c>
      <c r="L140" s="95">
        <f t="shared" si="83"/>
        <v>0</v>
      </c>
      <c r="M140" s="95">
        <f t="shared" si="83"/>
        <v>0</v>
      </c>
      <c r="N140" s="95">
        <f t="shared" si="83"/>
        <v>0</v>
      </c>
      <c r="O140" s="95">
        <f t="shared" si="83"/>
        <v>0</v>
      </c>
      <c r="P140" s="95">
        <f t="shared" si="83"/>
        <v>0</v>
      </c>
      <c r="Q140" s="95">
        <f t="shared" si="83"/>
        <v>0</v>
      </c>
      <c r="R140" s="95">
        <f t="shared" si="83"/>
        <v>0</v>
      </c>
      <c r="S140" s="95">
        <f t="shared" si="83"/>
        <v>0</v>
      </c>
      <c r="T140" s="95">
        <f t="shared" si="83"/>
        <v>0</v>
      </c>
      <c r="U140" s="95">
        <f t="shared" si="83"/>
        <v>0</v>
      </c>
      <c r="V140" s="95">
        <f t="shared" si="83"/>
        <v>0</v>
      </c>
      <c r="W140" s="95">
        <f t="shared" si="83"/>
        <v>0</v>
      </c>
      <c r="X140" s="95">
        <f t="shared" si="83"/>
        <v>0</v>
      </c>
      <c r="Y140" s="95">
        <f t="shared" si="83"/>
        <v>0</v>
      </c>
      <c r="Z140" s="95">
        <f t="shared" si="83"/>
        <v>0</v>
      </c>
      <c r="AA140" s="95">
        <f t="shared" si="83"/>
        <v>0</v>
      </c>
      <c r="AB140" s="95">
        <f t="shared" si="83"/>
        <v>0</v>
      </c>
      <c r="AC140" s="95">
        <f t="shared" si="83"/>
        <v>0</v>
      </c>
      <c r="AD140" s="95">
        <f t="shared" si="83"/>
        <v>0</v>
      </c>
      <c r="AE140" s="95">
        <f t="shared" si="83"/>
        <v>0</v>
      </c>
      <c r="AF140" s="95">
        <f t="shared" si="83"/>
        <v>0</v>
      </c>
      <c r="AG140" s="95">
        <f t="shared" si="83"/>
        <v>0</v>
      </c>
      <c r="AH140" s="95">
        <f t="shared" si="83"/>
        <v>0</v>
      </c>
      <c r="AI140" s="95">
        <f t="shared" si="83"/>
        <v>0</v>
      </c>
      <c r="AJ140" s="95">
        <f t="shared" si="83"/>
        <v>0</v>
      </c>
      <c r="AK140" s="95">
        <f t="shared" si="83"/>
        <v>0</v>
      </c>
      <c r="AL140" s="95">
        <f t="shared" si="83"/>
        <v>0</v>
      </c>
      <c r="AM140" s="95">
        <f t="shared" si="83"/>
        <v>0</v>
      </c>
      <c r="AN140" s="95">
        <f t="shared" si="83"/>
        <v>0</v>
      </c>
      <c r="AO140" s="95">
        <f t="shared" si="83"/>
        <v>0</v>
      </c>
      <c r="AP140" s="95">
        <f t="shared" si="83"/>
        <v>0</v>
      </c>
      <c r="AQ140" s="95">
        <f t="shared" si="83"/>
        <v>0</v>
      </c>
      <c r="AR140" s="95">
        <f t="shared" si="83"/>
        <v>0</v>
      </c>
      <c r="AS140" s="95">
        <f t="shared" si="83"/>
        <v>0</v>
      </c>
      <c r="AT140" s="95">
        <f t="shared" si="83"/>
        <v>0</v>
      </c>
      <c r="AU140" s="95">
        <f t="shared" si="83"/>
        <v>0</v>
      </c>
      <c r="AV140" s="95">
        <f t="shared" si="83"/>
        <v>0</v>
      </c>
      <c r="AW140" s="95">
        <f t="shared" si="83"/>
        <v>0</v>
      </c>
      <c r="AX140" s="95">
        <f t="shared" si="83"/>
        <v>0</v>
      </c>
      <c r="AY140" s="95">
        <f t="shared" si="83"/>
        <v>0</v>
      </c>
      <c r="AZ140" s="95">
        <f t="shared" si="83"/>
        <v>0</v>
      </c>
      <c r="BA140" s="95">
        <f t="shared" si="83"/>
        <v>0</v>
      </c>
      <c r="BB140" s="95">
        <f t="shared" si="83"/>
        <v>0</v>
      </c>
      <c r="BC140" s="95">
        <f t="shared" si="83"/>
        <v>0</v>
      </c>
      <c r="BD140" s="95">
        <f t="shared" si="83"/>
        <v>0</v>
      </c>
      <c r="BE140" s="95">
        <f t="shared" si="83"/>
        <v>0</v>
      </c>
      <c r="BF140" s="95">
        <f t="shared" si="83"/>
        <v>0</v>
      </c>
      <c r="BG140" s="95">
        <f t="shared" si="83"/>
        <v>0</v>
      </c>
      <c r="BH140" s="95">
        <f t="shared" si="83"/>
        <v>0</v>
      </c>
      <c r="BI140" s="95">
        <f t="shared" si="83"/>
        <v>0</v>
      </c>
      <c r="BJ140" s="95">
        <f t="shared" si="83"/>
        <v>0</v>
      </c>
      <c r="BK140" s="95">
        <f t="shared" si="83"/>
        <v>0</v>
      </c>
      <c r="BL140" s="95">
        <f t="shared" si="83"/>
        <v>0</v>
      </c>
      <c r="BM140" s="95">
        <f t="shared" si="83"/>
        <v>0</v>
      </c>
      <c r="BN140" s="95">
        <f t="shared" si="83"/>
        <v>0</v>
      </c>
      <c r="BO140" s="95">
        <f t="shared" si="83"/>
        <v>0</v>
      </c>
      <c r="BP140" s="95">
        <f t="shared" si="83"/>
        <v>0</v>
      </c>
      <c r="BQ140" s="95">
        <f t="shared" si="83"/>
        <v>0</v>
      </c>
      <c r="BR140" s="95">
        <f t="shared" si="83"/>
        <v>0</v>
      </c>
      <c r="BS140" s="95">
        <f t="shared" ref="BS140:CS140" si="84">BS43</f>
        <v>0</v>
      </c>
      <c r="BT140" s="95">
        <f t="shared" si="84"/>
        <v>0</v>
      </c>
      <c r="BU140" s="95">
        <f t="shared" si="84"/>
        <v>0</v>
      </c>
      <c r="BV140" s="95">
        <f t="shared" si="84"/>
        <v>0</v>
      </c>
      <c r="BW140" s="95">
        <f t="shared" si="84"/>
        <v>0</v>
      </c>
      <c r="BX140" s="95">
        <f t="shared" si="84"/>
        <v>0</v>
      </c>
      <c r="BY140" s="95">
        <f t="shared" si="84"/>
        <v>0</v>
      </c>
      <c r="BZ140" s="95">
        <f t="shared" si="84"/>
        <v>0</v>
      </c>
      <c r="CA140" s="95">
        <f t="shared" si="84"/>
        <v>0</v>
      </c>
      <c r="CB140" s="95">
        <f t="shared" si="84"/>
        <v>0</v>
      </c>
      <c r="CC140" s="95">
        <f t="shared" si="84"/>
        <v>0</v>
      </c>
      <c r="CD140" s="95">
        <f t="shared" si="84"/>
        <v>0</v>
      </c>
      <c r="CE140" s="95">
        <f t="shared" si="84"/>
        <v>0</v>
      </c>
      <c r="CF140" s="95">
        <f t="shared" si="84"/>
        <v>0</v>
      </c>
      <c r="CG140" s="95">
        <f t="shared" si="84"/>
        <v>0</v>
      </c>
      <c r="CH140" s="95">
        <f t="shared" si="84"/>
        <v>0</v>
      </c>
      <c r="CI140" s="95">
        <f t="shared" si="84"/>
        <v>0</v>
      </c>
      <c r="CJ140" s="95">
        <f t="shared" si="84"/>
        <v>0</v>
      </c>
      <c r="CK140" s="95">
        <f t="shared" si="84"/>
        <v>0</v>
      </c>
      <c r="CL140" s="95">
        <f t="shared" si="84"/>
        <v>0</v>
      </c>
      <c r="CM140" s="95">
        <f t="shared" si="84"/>
        <v>0</v>
      </c>
      <c r="CN140" s="95">
        <f t="shared" si="84"/>
        <v>0</v>
      </c>
      <c r="CO140" s="95">
        <f t="shared" si="84"/>
        <v>0</v>
      </c>
      <c r="CP140" s="95">
        <f t="shared" si="84"/>
        <v>0</v>
      </c>
      <c r="CQ140" s="95">
        <f t="shared" si="84"/>
        <v>0</v>
      </c>
      <c r="CR140" s="95">
        <f t="shared" si="84"/>
        <v>0</v>
      </c>
      <c r="CS140" s="95">
        <f t="shared" si="84"/>
        <v>0</v>
      </c>
    </row>
    <row r="141" spans="2:97">
      <c r="E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c r="CI141" s="88"/>
      <c r="CJ141" s="88"/>
      <c r="CK141" s="88"/>
      <c r="CL141" s="88"/>
      <c r="CM141" s="88"/>
      <c r="CN141" s="88"/>
      <c r="CO141" s="88"/>
      <c r="CP141" s="88"/>
      <c r="CQ141" s="88"/>
      <c r="CR141" s="88"/>
      <c r="CS141" s="88"/>
    </row>
    <row r="142" spans="2:97">
      <c r="B142" s="63" t="s">
        <v>89</v>
      </c>
      <c r="E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c r="CI142" s="88"/>
      <c r="CJ142" s="88"/>
      <c r="CK142" s="88"/>
      <c r="CL142" s="88"/>
      <c r="CM142" s="88"/>
      <c r="CN142" s="88"/>
      <c r="CO142" s="88"/>
      <c r="CP142" s="88"/>
      <c r="CQ142" s="88"/>
      <c r="CR142" s="88"/>
      <c r="CS142" s="88"/>
    </row>
    <row r="143" spans="2:97">
      <c r="E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row>
    <row r="144" spans="2:97">
      <c r="B144" t="s">
        <v>99</v>
      </c>
      <c r="E144" s="88">
        <f>SUM(G144:CS144)</f>
        <v>4004.0296785383489</v>
      </c>
      <c r="F144" s="63"/>
      <c r="G144" s="95">
        <f t="shared" ref="G144:BR144" si="85">SUM(G138:G139)</f>
        <v>0</v>
      </c>
      <c r="H144" s="95">
        <f t="shared" si="85"/>
        <v>0</v>
      </c>
      <c r="I144" s="95">
        <f t="shared" si="85"/>
        <v>0</v>
      </c>
      <c r="J144" s="95">
        <f t="shared" si="85"/>
        <v>0</v>
      </c>
      <c r="K144" s="95">
        <f t="shared" si="85"/>
        <v>0</v>
      </c>
      <c r="L144" s="95">
        <f t="shared" si="85"/>
        <v>0</v>
      </c>
      <c r="M144" s="95">
        <f t="shared" si="85"/>
        <v>0</v>
      </c>
      <c r="N144" s="95">
        <f t="shared" si="85"/>
        <v>0</v>
      </c>
      <c r="O144" s="95">
        <f t="shared" si="85"/>
        <v>0</v>
      </c>
      <c r="P144" s="95">
        <f t="shared" si="85"/>
        <v>0</v>
      </c>
      <c r="Q144" s="95">
        <f t="shared" si="85"/>
        <v>0</v>
      </c>
      <c r="R144" s="95">
        <f t="shared" si="85"/>
        <v>0</v>
      </c>
      <c r="S144" s="95">
        <f t="shared" si="85"/>
        <v>0</v>
      </c>
      <c r="T144" s="95">
        <f t="shared" si="85"/>
        <v>0</v>
      </c>
      <c r="U144" s="95">
        <f t="shared" si="85"/>
        <v>0</v>
      </c>
      <c r="V144" s="95">
        <f t="shared" si="85"/>
        <v>74.5</v>
      </c>
      <c r="W144" s="95">
        <f t="shared" si="85"/>
        <v>73.290644999999955</v>
      </c>
      <c r="X144" s="95">
        <f t="shared" si="85"/>
        <v>58.918341000000076</v>
      </c>
      <c r="Y144" s="95">
        <f t="shared" si="85"/>
        <v>61.079500999999922</v>
      </c>
      <c r="Z144" s="95">
        <f t="shared" si="85"/>
        <v>59.289137718497585</v>
      </c>
      <c r="AA144" s="95">
        <f t="shared" si="85"/>
        <v>61.441188763090125</v>
      </c>
      <c r="AB144" s="95">
        <f t="shared" si="85"/>
        <v>58.478537999999787</v>
      </c>
      <c r="AC144" s="95">
        <f t="shared" si="85"/>
        <v>105.11962424481335</v>
      </c>
      <c r="AD144" s="95">
        <f t="shared" si="85"/>
        <v>56.751005999999933</v>
      </c>
      <c r="AE144" s="95">
        <f t="shared" si="85"/>
        <v>1.8189894035458566E-13</v>
      </c>
      <c r="AF144" s="95">
        <f t="shared" si="85"/>
        <v>120.45394899999994</v>
      </c>
      <c r="AG144" s="95">
        <f t="shared" si="85"/>
        <v>63.06514399999994</v>
      </c>
      <c r="AH144" s="95">
        <f t="shared" si="85"/>
        <v>57.813969960059623</v>
      </c>
      <c r="AI144" s="95">
        <f t="shared" si="85"/>
        <v>64.615754837723017</v>
      </c>
      <c r="AJ144" s="95">
        <f t="shared" si="85"/>
        <v>106.07336517950402</v>
      </c>
      <c r="AK144" s="95">
        <f t="shared" si="85"/>
        <v>64.910919319364481</v>
      </c>
      <c r="AL144" s="95">
        <f t="shared" si="85"/>
        <v>75.265472282657726</v>
      </c>
      <c r="AM144" s="95">
        <f t="shared" si="85"/>
        <v>62.456892193889288</v>
      </c>
      <c r="AN144" s="95">
        <f t="shared" si="85"/>
        <v>67.110834277937471</v>
      </c>
      <c r="AO144" s="95">
        <f t="shared" si="85"/>
        <v>64.122830039017742</v>
      </c>
      <c r="AP144" s="95">
        <f t="shared" si="85"/>
        <v>66.133040333435318</v>
      </c>
      <c r="AQ144" s="95">
        <f t="shared" si="85"/>
        <v>61.864141535399924</v>
      </c>
      <c r="AR144" s="95">
        <f t="shared" si="85"/>
        <v>54.511022074994116</v>
      </c>
      <c r="AS144" s="95">
        <f t="shared" si="85"/>
        <v>54.64006945079592</v>
      </c>
      <c r="AT144" s="95">
        <f t="shared" si="85"/>
        <v>51.10549475428968</v>
      </c>
      <c r="AU144" s="95">
        <f t="shared" si="85"/>
        <v>45.100213567588035</v>
      </c>
      <c r="AV144" s="95">
        <f t="shared" si="85"/>
        <v>51.077421384632544</v>
      </c>
      <c r="AW144" s="95">
        <f t="shared" si="85"/>
        <v>43.043696281458075</v>
      </c>
      <c r="AX144" s="95">
        <f t="shared" si="85"/>
        <v>57.677443315939833</v>
      </c>
      <c r="AY144" s="95">
        <f t="shared" si="85"/>
        <v>62.662138769531623</v>
      </c>
      <c r="AZ144" s="95">
        <f t="shared" si="85"/>
        <v>62.637443991794811</v>
      </c>
      <c r="BA144" s="95">
        <f t="shared" si="85"/>
        <v>79.69067314546183</v>
      </c>
      <c r="BB144" s="95">
        <f t="shared" si="85"/>
        <v>55.185723809194705</v>
      </c>
      <c r="BC144" s="95">
        <f t="shared" si="85"/>
        <v>68.535566120940956</v>
      </c>
      <c r="BD144" s="95">
        <f t="shared" si="85"/>
        <v>48.85439861095783</v>
      </c>
      <c r="BE144" s="95">
        <f t="shared" si="85"/>
        <v>29.596035921741873</v>
      </c>
      <c r="BF144" s="95">
        <f t="shared" si="85"/>
        <v>41.932761786888889</v>
      </c>
      <c r="BG144" s="95">
        <f t="shared" si="85"/>
        <v>10.70552027489207</v>
      </c>
      <c r="BH144" s="95">
        <f t="shared" si="85"/>
        <v>42.982920597643947</v>
      </c>
      <c r="BI144" s="95">
        <f t="shared" si="85"/>
        <v>19.057771634580604</v>
      </c>
      <c r="BJ144" s="95">
        <f t="shared" si="85"/>
        <v>41.680260158819422</v>
      </c>
      <c r="BK144" s="95">
        <f t="shared" si="85"/>
        <v>3.9333590115840709</v>
      </c>
      <c r="BL144" s="95">
        <f t="shared" si="85"/>
        <v>73.527131746489644</v>
      </c>
      <c r="BM144" s="95">
        <f t="shared" si="85"/>
        <v>10.413768292665237</v>
      </c>
      <c r="BN144" s="95">
        <f t="shared" si="85"/>
        <v>84.711458711480375</v>
      </c>
      <c r="BO144" s="95">
        <f t="shared" si="85"/>
        <v>21.675195739216907</v>
      </c>
      <c r="BP144" s="95">
        <f t="shared" si="85"/>
        <v>693.8301588231775</v>
      </c>
      <c r="BQ144" s="95">
        <f t="shared" si="85"/>
        <v>351.58545595050964</v>
      </c>
      <c r="BR144" s="95">
        <f t="shared" si="85"/>
        <v>359.92227992568939</v>
      </c>
      <c r="BS144" s="95">
        <f t="shared" ref="BS144:CS144" si="86">SUM(BS138:BS139)</f>
        <v>1</v>
      </c>
      <c r="BT144" s="95">
        <f t="shared" si="86"/>
        <v>0</v>
      </c>
      <c r="BU144" s="95">
        <f t="shared" si="86"/>
        <v>0</v>
      </c>
      <c r="BV144" s="95">
        <f t="shared" si="86"/>
        <v>0</v>
      </c>
      <c r="BW144" s="95">
        <f t="shared" si="86"/>
        <v>0</v>
      </c>
      <c r="BX144" s="95">
        <f t="shared" si="86"/>
        <v>0</v>
      </c>
      <c r="BY144" s="95">
        <f t="shared" si="86"/>
        <v>0</v>
      </c>
      <c r="BZ144" s="95">
        <f t="shared" si="86"/>
        <v>0</v>
      </c>
      <c r="CA144" s="95">
        <f t="shared" si="86"/>
        <v>0</v>
      </c>
      <c r="CB144" s="95">
        <f t="shared" si="86"/>
        <v>0</v>
      </c>
      <c r="CC144" s="95">
        <f t="shared" si="86"/>
        <v>0</v>
      </c>
      <c r="CD144" s="95">
        <f t="shared" si="86"/>
        <v>0</v>
      </c>
      <c r="CE144" s="95">
        <f t="shared" si="86"/>
        <v>0</v>
      </c>
      <c r="CF144" s="95">
        <f t="shared" si="86"/>
        <v>0</v>
      </c>
      <c r="CG144" s="95">
        <f t="shared" si="86"/>
        <v>0</v>
      </c>
      <c r="CH144" s="95">
        <f t="shared" si="86"/>
        <v>0</v>
      </c>
      <c r="CI144" s="95">
        <f t="shared" si="86"/>
        <v>0</v>
      </c>
      <c r="CJ144" s="95">
        <f t="shared" si="86"/>
        <v>0</v>
      </c>
      <c r="CK144" s="95">
        <f t="shared" si="86"/>
        <v>0</v>
      </c>
      <c r="CL144" s="95">
        <f t="shared" si="86"/>
        <v>0</v>
      </c>
      <c r="CM144" s="95">
        <f t="shared" si="86"/>
        <v>0</v>
      </c>
      <c r="CN144" s="95">
        <f t="shared" si="86"/>
        <v>0</v>
      </c>
      <c r="CO144" s="95">
        <f t="shared" si="86"/>
        <v>0</v>
      </c>
      <c r="CP144" s="95">
        <f t="shared" si="86"/>
        <v>0</v>
      </c>
      <c r="CQ144" s="95">
        <f t="shared" si="86"/>
        <v>0</v>
      </c>
      <c r="CR144" s="95">
        <f t="shared" si="86"/>
        <v>0</v>
      </c>
      <c r="CS144" s="95">
        <f t="shared" si="86"/>
        <v>0</v>
      </c>
    </row>
    <row r="145" spans="2:97">
      <c r="B145" t="s">
        <v>100</v>
      </c>
      <c r="E145" s="90">
        <f>SUM(G145:CS145)</f>
        <v>2929.580273663033</v>
      </c>
      <c r="F145" s="63"/>
      <c r="G145" s="91">
        <f t="shared" ref="G145:BR145" si="87">SUM(G137,G144)</f>
        <v>-1</v>
      </c>
      <c r="H145" s="91">
        <f t="shared" si="87"/>
        <v>0</v>
      </c>
      <c r="I145" s="91">
        <f t="shared" si="87"/>
        <v>0</v>
      </c>
      <c r="J145" s="91">
        <f t="shared" si="87"/>
        <v>0</v>
      </c>
      <c r="K145" s="91">
        <f t="shared" si="87"/>
        <v>-1.8189894035458566E-13</v>
      </c>
      <c r="L145" s="91">
        <f t="shared" si="87"/>
        <v>-80.385942746483039</v>
      </c>
      <c r="M145" s="91">
        <f t="shared" si="87"/>
        <v>-127.98591227550952</v>
      </c>
      <c r="N145" s="91">
        <f t="shared" si="87"/>
        <v>-85.830325901661865</v>
      </c>
      <c r="O145" s="91">
        <f t="shared" si="87"/>
        <v>-79.07648441531947</v>
      </c>
      <c r="P145" s="91">
        <f t="shared" si="87"/>
        <v>-82.538121046805202</v>
      </c>
      <c r="Q145" s="91">
        <f t="shared" si="87"/>
        <v>-72.769612216424591</v>
      </c>
      <c r="R145" s="91">
        <f t="shared" si="87"/>
        <v>-60.810024477268058</v>
      </c>
      <c r="S145" s="91">
        <f t="shared" si="87"/>
        <v>-28.184763782536994</v>
      </c>
      <c r="T145" s="91">
        <f t="shared" si="87"/>
        <v>0</v>
      </c>
      <c r="U145" s="91">
        <f t="shared" si="87"/>
        <v>-455.86798001330726</v>
      </c>
      <c r="V145" s="91">
        <f t="shared" si="87"/>
        <v>74.499965999999944</v>
      </c>
      <c r="W145" s="91">
        <f t="shared" si="87"/>
        <v>73.290610999999899</v>
      </c>
      <c r="X145" s="91">
        <f t="shared" si="87"/>
        <v>58.918307000000027</v>
      </c>
      <c r="Y145" s="91">
        <f t="shared" si="87"/>
        <v>61.079466999999873</v>
      </c>
      <c r="Z145" s="91">
        <f t="shared" si="87"/>
        <v>59.289103718497536</v>
      </c>
      <c r="AA145" s="91">
        <f t="shared" si="87"/>
        <v>61.441154763090076</v>
      </c>
      <c r="AB145" s="91">
        <f t="shared" si="87"/>
        <v>58.478503999999738</v>
      </c>
      <c r="AC145" s="91">
        <f t="shared" si="87"/>
        <v>105.11962424481335</v>
      </c>
      <c r="AD145" s="91">
        <f t="shared" si="87"/>
        <v>56.751005999999933</v>
      </c>
      <c r="AE145" s="91">
        <f t="shared" si="87"/>
        <v>1.8189894035458566E-13</v>
      </c>
      <c r="AF145" s="91">
        <f t="shared" si="87"/>
        <v>120.45394899999994</v>
      </c>
      <c r="AG145" s="91">
        <f t="shared" si="87"/>
        <v>63.06514399999994</v>
      </c>
      <c r="AH145" s="91">
        <f t="shared" si="87"/>
        <v>57.813969960059623</v>
      </c>
      <c r="AI145" s="91">
        <f t="shared" si="87"/>
        <v>64.615754837723017</v>
      </c>
      <c r="AJ145" s="91">
        <f t="shared" si="87"/>
        <v>106.07336517950402</v>
      </c>
      <c r="AK145" s="91">
        <f t="shared" si="87"/>
        <v>64.910919319364481</v>
      </c>
      <c r="AL145" s="91">
        <f t="shared" si="87"/>
        <v>75.265472282657726</v>
      </c>
      <c r="AM145" s="91">
        <f t="shared" si="87"/>
        <v>62.456892193889288</v>
      </c>
      <c r="AN145" s="91">
        <f t="shared" si="87"/>
        <v>67.110834277937471</v>
      </c>
      <c r="AO145" s="91">
        <f t="shared" si="87"/>
        <v>64.122830039017742</v>
      </c>
      <c r="AP145" s="91">
        <f t="shared" si="87"/>
        <v>66.133040333435318</v>
      </c>
      <c r="AQ145" s="91">
        <f t="shared" si="87"/>
        <v>61.864141535399924</v>
      </c>
      <c r="AR145" s="91">
        <f t="shared" si="87"/>
        <v>54.511022074994116</v>
      </c>
      <c r="AS145" s="91">
        <f t="shared" si="87"/>
        <v>54.64006945079592</v>
      </c>
      <c r="AT145" s="91">
        <f t="shared" si="87"/>
        <v>51.10549475428968</v>
      </c>
      <c r="AU145" s="91">
        <f t="shared" si="87"/>
        <v>45.100213567588035</v>
      </c>
      <c r="AV145" s="91">
        <f t="shared" si="87"/>
        <v>51.077421384632544</v>
      </c>
      <c r="AW145" s="91">
        <f t="shared" si="87"/>
        <v>43.043696281458075</v>
      </c>
      <c r="AX145" s="91">
        <f t="shared" si="87"/>
        <v>57.677443315939833</v>
      </c>
      <c r="AY145" s="91">
        <f t="shared" si="87"/>
        <v>62.662138769531623</v>
      </c>
      <c r="AZ145" s="91">
        <f t="shared" si="87"/>
        <v>62.637443991794811</v>
      </c>
      <c r="BA145" s="91">
        <f t="shared" si="87"/>
        <v>79.69067314546183</v>
      </c>
      <c r="BB145" s="91">
        <f t="shared" si="87"/>
        <v>55.185723809194705</v>
      </c>
      <c r="BC145" s="91">
        <f t="shared" si="87"/>
        <v>68.535566120940956</v>
      </c>
      <c r="BD145" s="91">
        <f t="shared" si="87"/>
        <v>48.85439861095783</v>
      </c>
      <c r="BE145" s="91">
        <f t="shared" si="87"/>
        <v>29.596035921741873</v>
      </c>
      <c r="BF145" s="91">
        <f t="shared" si="87"/>
        <v>41.932761786888889</v>
      </c>
      <c r="BG145" s="91">
        <f t="shared" si="87"/>
        <v>10.70552027489207</v>
      </c>
      <c r="BH145" s="91">
        <f t="shared" si="87"/>
        <v>42.982920597643947</v>
      </c>
      <c r="BI145" s="91">
        <f t="shared" si="87"/>
        <v>19.057771634580604</v>
      </c>
      <c r="BJ145" s="91">
        <f t="shared" si="87"/>
        <v>41.680260158819422</v>
      </c>
      <c r="BK145" s="91">
        <f t="shared" si="87"/>
        <v>3.9333590115840709</v>
      </c>
      <c r="BL145" s="91">
        <f t="shared" si="87"/>
        <v>73.527131746489644</v>
      </c>
      <c r="BM145" s="91">
        <f t="shared" si="87"/>
        <v>10.413768292665237</v>
      </c>
      <c r="BN145" s="91">
        <f t="shared" si="87"/>
        <v>84.711458711480375</v>
      </c>
      <c r="BO145" s="91">
        <f t="shared" si="87"/>
        <v>21.675195739216907</v>
      </c>
      <c r="BP145" s="91">
        <f t="shared" si="87"/>
        <v>693.8301588231775</v>
      </c>
      <c r="BQ145" s="91">
        <f t="shared" si="87"/>
        <v>351.58545595050964</v>
      </c>
      <c r="BR145" s="91">
        <f t="shared" si="87"/>
        <v>359.92227992568939</v>
      </c>
      <c r="BS145" s="91">
        <f t="shared" ref="BS145:CS145" si="88">SUM(BS137,BS144)</f>
        <v>1</v>
      </c>
      <c r="BT145" s="91">
        <f t="shared" si="88"/>
        <v>0</v>
      </c>
      <c r="BU145" s="91">
        <f t="shared" si="88"/>
        <v>0</v>
      </c>
      <c r="BV145" s="91">
        <f t="shared" si="88"/>
        <v>0</v>
      </c>
      <c r="BW145" s="91">
        <f t="shared" si="88"/>
        <v>0</v>
      </c>
      <c r="BX145" s="91">
        <f t="shared" si="88"/>
        <v>0</v>
      </c>
      <c r="BY145" s="91">
        <f t="shared" si="88"/>
        <v>0</v>
      </c>
      <c r="BZ145" s="91">
        <f t="shared" si="88"/>
        <v>0</v>
      </c>
      <c r="CA145" s="91">
        <f t="shared" si="88"/>
        <v>0</v>
      </c>
      <c r="CB145" s="91">
        <f t="shared" si="88"/>
        <v>0</v>
      </c>
      <c r="CC145" s="91">
        <f t="shared" si="88"/>
        <v>0</v>
      </c>
      <c r="CD145" s="91">
        <f t="shared" si="88"/>
        <v>0</v>
      </c>
      <c r="CE145" s="91">
        <f t="shared" si="88"/>
        <v>0</v>
      </c>
      <c r="CF145" s="91">
        <f t="shared" si="88"/>
        <v>0</v>
      </c>
      <c r="CG145" s="91">
        <f t="shared" si="88"/>
        <v>0</v>
      </c>
      <c r="CH145" s="91">
        <f t="shared" si="88"/>
        <v>0</v>
      </c>
      <c r="CI145" s="91">
        <f t="shared" si="88"/>
        <v>0</v>
      </c>
      <c r="CJ145" s="91">
        <f t="shared" si="88"/>
        <v>0</v>
      </c>
      <c r="CK145" s="91">
        <f t="shared" si="88"/>
        <v>0</v>
      </c>
      <c r="CL145" s="91">
        <f t="shared" si="88"/>
        <v>0</v>
      </c>
      <c r="CM145" s="91">
        <f t="shared" si="88"/>
        <v>0</v>
      </c>
      <c r="CN145" s="91">
        <f t="shared" si="88"/>
        <v>0</v>
      </c>
      <c r="CO145" s="91">
        <f t="shared" si="88"/>
        <v>0</v>
      </c>
      <c r="CP145" s="91">
        <f t="shared" si="88"/>
        <v>0</v>
      </c>
      <c r="CQ145" s="91">
        <f t="shared" si="88"/>
        <v>0</v>
      </c>
      <c r="CR145" s="91">
        <f t="shared" si="88"/>
        <v>0</v>
      </c>
      <c r="CS145" s="91">
        <f t="shared" si="88"/>
        <v>0</v>
      </c>
    </row>
    <row r="146" spans="2:97">
      <c r="B146" t="s">
        <v>101</v>
      </c>
      <c r="E146" s="88">
        <f>SUM(G146:CS146)</f>
        <v>-159.63260535113309</v>
      </c>
      <c r="F146" s="63"/>
      <c r="G146" s="95">
        <f t="shared" ref="G146:BR146" si="89">IF(G$3&lt;$C$9,G145,0)</f>
        <v>-1</v>
      </c>
      <c r="H146" s="95">
        <f t="shared" si="89"/>
        <v>0</v>
      </c>
      <c r="I146" s="95">
        <f t="shared" si="89"/>
        <v>0</v>
      </c>
      <c r="J146" s="95">
        <f t="shared" si="89"/>
        <v>0</v>
      </c>
      <c r="K146" s="95">
        <f t="shared" si="89"/>
        <v>-1.8189894035458566E-13</v>
      </c>
      <c r="L146" s="95">
        <f t="shared" si="89"/>
        <v>-80.385942746483039</v>
      </c>
      <c r="M146" s="95">
        <f t="shared" si="89"/>
        <v>-127.98591227550952</v>
      </c>
      <c r="N146" s="95">
        <f t="shared" si="89"/>
        <v>-85.830325901661865</v>
      </c>
      <c r="O146" s="95">
        <f t="shared" si="89"/>
        <v>-79.07648441531947</v>
      </c>
      <c r="P146" s="95">
        <f t="shared" si="89"/>
        <v>-82.538121046805202</v>
      </c>
      <c r="Q146" s="95">
        <f t="shared" si="89"/>
        <v>-72.769612216424591</v>
      </c>
      <c r="R146" s="95">
        <f t="shared" si="89"/>
        <v>-60.810024477268058</v>
      </c>
      <c r="S146" s="95">
        <f t="shared" si="89"/>
        <v>-28.184763782536994</v>
      </c>
      <c r="T146" s="95">
        <f t="shared" si="89"/>
        <v>0</v>
      </c>
      <c r="U146" s="95">
        <f t="shared" si="89"/>
        <v>-455.86798001330726</v>
      </c>
      <c r="V146" s="95">
        <f t="shared" si="89"/>
        <v>74.499965999999944</v>
      </c>
      <c r="W146" s="95">
        <f t="shared" si="89"/>
        <v>73.290610999999899</v>
      </c>
      <c r="X146" s="95">
        <f t="shared" si="89"/>
        <v>58.918307000000027</v>
      </c>
      <c r="Y146" s="95">
        <f t="shared" si="89"/>
        <v>61.079466999999873</v>
      </c>
      <c r="Z146" s="95">
        <f t="shared" si="89"/>
        <v>59.289103718497536</v>
      </c>
      <c r="AA146" s="95">
        <f t="shared" si="89"/>
        <v>61.441154763090076</v>
      </c>
      <c r="AB146" s="95">
        <f t="shared" si="89"/>
        <v>58.478503999999738</v>
      </c>
      <c r="AC146" s="95">
        <f t="shared" si="89"/>
        <v>105.11962424481335</v>
      </c>
      <c r="AD146" s="95">
        <f t="shared" si="89"/>
        <v>56.751005999999933</v>
      </c>
      <c r="AE146" s="95">
        <f t="shared" si="89"/>
        <v>1.8189894035458566E-13</v>
      </c>
      <c r="AF146" s="95">
        <f t="shared" si="89"/>
        <v>120.45394899999994</v>
      </c>
      <c r="AG146" s="95">
        <f t="shared" si="89"/>
        <v>63.06514399999994</v>
      </c>
      <c r="AH146" s="95">
        <f t="shared" si="89"/>
        <v>57.813969960059623</v>
      </c>
      <c r="AI146" s="95">
        <f t="shared" si="89"/>
        <v>64.615754837723017</v>
      </c>
      <c r="AJ146" s="95">
        <f t="shared" si="89"/>
        <v>0</v>
      </c>
      <c r="AK146" s="95">
        <f t="shared" si="89"/>
        <v>0</v>
      </c>
      <c r="AL146" s="95">
        <f t="shared" si="89"/>
        <v>0</v>
      </c>
      <c r="AM146" s="95">
        <f t="shared" si="89"/>
        <v>0</v>
      </c>
      <c r="AN146" s="95">
        <f t="shared" si="89"/>
        <v>0</v>
      </c>
      <c r="AO146" s="95">
        <f t="shared" si="89"/>
        <v>0</v>
      </c>
      <c r="AP146" s="95">
        <f t="shared" si="89"/>
        <v>0</v>
      </c>
      <c r="AQ146" s="95">
        <f t="shared" si="89"/>
        <v>0</v>
      </c>
      <c r="AR146" s="95">
        <f t="shared" si="89"/>
        <v>0</v>
      </c>
      <c r="AS146" s="95">
        <f t="shared" si="89"/>
        <v>0</v>
      </c>
      <c r="AT146" s="95">
        <f t="shared" si="89"/>
        <v>0</v>
      </c>
      <c r="AU146" s="95">
        <f t="shared" si="89"/>
        <v>0</v>
      </c>
      <c r="AV146" s="95">
        <f t="shared" si="89"/>
        <v>0</v>
      </c>
      <c r="AW146" s="95">
        <f t="shared" si="89"/>
        <v>0</v>
      </c>
      <c r="AX146" s="95">
        <f t="shared" si="89"/>
        <v>0</v>
      </c>
      <c r="AY146" s="95">
        <f t="shared" si="89"/>
        <v>0</v>
      </c>
      <c r="AZ146" s="95">
        <f t="shared" si="89"/>
        <v>0</v>
      </c>
      <c r="BA146" s="95">
        <f t="shared" si="89"/>
        <v>0</v>
      </c>
      <c r="BB146" s="95">
        <f t="shared" si="89"/>
        <v>0</v>
      </c>
      <c r="BC146" s="95">
        <f t="shared" si="89"/>
        <v>0</v>
      </c>
      <c r="BD146" s="95">
        <f t="shared" si="89"/>
        <v>0</v>
      </c>
      <c r="BE146" s="95">
        <f t="shared" si="89"/>
        <v>0</v>
      </c>
      <c r="BF146" s="95">
        <f t="shared" si="89"/>
        <v>0</v>
      </c>
      <c r="BG146" s="95">
        <f t="shared" si="89"/>
        <v>0</v>
      </c>
      <c r="BH146" s="95">
        <f t="shared" si="89"/>
        <v>0</v>
      </c>
      <c r="BI146" s="95">
        <f t="shared" si="89"/>
        <v>0</v>
      </c>
      <c r="BJ146" s="95">
        <f t="shared" si="89"/>
        <v>0</v>
      </c>
      <c r="BK146" s="95">
        <f t="shared" si="89"/>
        <v>0</v>
      </c>
      <c r="BL146" s="95">
        <f t="shared" si="89"/>
        <v>0</v>
      </c>
      <c r="BM146" s="95">
        <f t="shared" si="89"/>
        <v>0</v>
      </c>
      <c r="BN146" s="95">
        <f t="shared" si="89"/>
        <v>0</v>
      </c>
      <c r="BO146" s="95">
        <f t="shared" si="89"/>
        <v>0</v>
      </c>
      <c r="BP146" s="95">
        <f t="shared" si="89"/>
        <v>0</v>
      </c>
      <c r="BQ146" s="95">
        <f t="shared" si="89"/>
        <v>0</v>
      </c>
      <c r="BR146" s="95">
        <f t="shared" si="89"/>
        <v>0</v>
      </c>
      <c r="BS146" s="95">
        <f t="shared" ref="BS146:CS146" si="90">IF(BS$3&lt;$C$9,BS145,0)</f>
        <v>0</v>
      </c>
      <c r="BT146" s="95">
        <f t="shared" si="90"/>
        <v>0</v>
      </c>
      <c r="BU146" s="95">
        <f t="shared" si="90"/>
        <v>0</v>
      </c>
      <c r="BV146" s="95">
        <f t="shared" si="90"/>
        <v>0</v>
      </c>
      <c r="BW146" s="95">
        <f t="shared" si="90"/>
        <v>0</v>
      </c>
      <c r="BX146" s="95">
        <f t="shared" si="90"/>
        <v>0</v>
      </c>
      <c r="BY146" s="95">
        <f t="shared" si="90"/>
        <v>0</v>
      </c>
      <c r="BZ146" s="95">
        <f t="shared" si="90"/>
        <v>0</v>
      </c>
      <c r="CA146" s="95">
        <f t="shared" si="90"/>
        <v>0</v>
      </c>
      <c r="CB146" s="95">
        <f t="shared" si="90"/>
        <v>0</v>
      </c>
      <c r="CC146" s="95">
        <f t="shared" si="90"/>
        <v>0</v>
      </c>
      <c r="CD146" s="95">
        <f t="shared" si="90"/>
        <v>0</v>
      </c>
      <c r="CE146" s="95">
        <f t="shared" si="90"/>
        <v>0</v>
      </c>
      <c r="CF146" s="95">
        <f t="shared" si="90"/>
        <v>0</v>
      </c>
      <c r="CG146" s="95">
        <f t="shared" si="90"/>
        <v>0</v>
      </c>
      <c r="CH146" s="95">
        <f t="shared" si="90"/>
        <v>0</v>
      </c>
      <c r="CI146" s="95">
        <f t="shared" si="90"/>
        <v>0</v>
      </c>
      <c r="CJ146" s="95">
        <f t="shared" si="90"/>
        <v>0</v>
      </c>
      <c r="CK146" s="95">
        <f t="shared" si="90"/>
        <v>0</v>
      </c>
      <c r="CL146" s="95">
        <f t="shared" si="90"/>
        <v>0</v>
      </c>
      <c r="CM146" s="95">
        <f t="shared" si="90"/>
        <v>0</v>
      </c>
      <c r="CN146" s="95">
        <f t="shared" si="90"/>
        <v>0</v>
      </c>
      <c r="CO146" s="95">
        <f t="shared" si="90"/>
        <v>0</v>
      </c>
      <c r="CP146" s="95">
        <f t="shared" si="90"/>
        <v>0</v>
      </c>
      <c r="CQ146" s="95">
        <f t="shared" si="90"/>
        <v>0</v>
      </c>
      <c r="CR146" s="95">
        <f t="shared" si="90"/>
        <v>0</v>
      </c>
      <c r="CS146" s="95">
        <f t="shared" si="90"/>
        <v>0</v>
      </c>
    </row>
    <row r="147" spans="2:97">
      <c r="E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c r="AX147" s="90"/>
      <c r="AY147" s="90"/>
      <c r="AZ147" s="90"/>
      <c r="BA147" s="90"/>
      <c r="BB147" s="90"/>
      <c r="BC147" s="90"/>
      <c r="BD147" s="90"/>
      <c r="BE147" s="90"/>
      <c r="BF147" s="90"/>
      <c r="BG147" s="90"/>
      <c r="BH147" s="90"/>
      <c r="BI147" s="90"/>
      <c r="BJ147" s="90"/>
      <c r="BK147" s="90"/>
      <c r="BL147" s="90"/>
      <c r="BM147" s="90"/>
      <c r="BN147" s="90"/>
      <c r="BO147" s="90"/>
      <c r="BP147" s="90"/>
      <c r="BQ147" s="90"/>
      <c r="BR147" s="90"/>
      <c r="BS147" s="90"/>
      <c r="BT147" s="90"/>
      <c r="BU147" s="90"/>
      <c r="BV147" s="90"/>
      <c r="BW147" s="90"/>
      <c r="BX147" s="90"/>
      <c r="BY147" s="90"/>
      <c r="BZ147" s="90"/>
      <c r="CA147" s="90"/>
      <c r="CB147" s="90"/>
      <c r="CC147" s="90"/>
      <c r="CD147" s="90"/>
      <c r="CE147" s="90"/>
      <c r="CF147" s="90"/>
      <c r="CG147" s="90"/>
      <c r="CH147" s="90"/>
      <c r="CI147" s="90"/>
      <c r="CJ147" s="90"/>
      <c r="CK147" s="90"/>
      <c r="CL147" s="90"/>
      <c r="CM147" s="90"/>
      <c r="CN147" s="90"/>
      <c r="CO147" s="90"/>
      <c r="CP147" s="90"/>
      <c r="CQ147" s="90"/>
      <c r="CR147" s="90"/>
      <c r="CS147" s="90"/>
    </row>
    <row r="148" spans="2:97">
      <c r="B148" t="s">
        <v>102</v>
      </c>
      <c r="C148" s="63"/>
      <c r="D148" s="63"/>
      <c r="E148" s="88">
        <f>SUM(G148:CS148)</f>
        <v>4004.0296785383489</v>
      </c>
      <c r="F148" s="63"/>
      <c r="G148" s="95">
        <f t="shared" ref="G148:BR148" si="91">G144+G140</f>
        <v>0</v>
      </c>
      <c r="H148" s="95">
        <f t="shared" si="91"/>
        <v>0</v>
      </c>
      <c r="I148" s="95">
        <f t="shared" si="91"/>
        <v>0</v>
      </c>
      <c r="J148" s="95">
        <f t="shared" si="91"/>
        <v>0</v>
      </c>
      <c r="K148" s="95">
        <f t="shared" si="91"/>
        <v>0</v>
      </c>
      <c r="L148" s="95">
        <f t="shared" si="91"/>
        <v>0</v>
      </c>
      <c r="M148" s="95">
        <f t="shared" si="91"/>
        <v>0</v>
      </c>
      <c r="N148" s="95">
        <f t="shared" si="91"/>
        <v>0</v>
      </c>
      <c r="O148" s="95">
        <f t="shared" si="91"/>
        <v>0</v>
      </c>
      <c r="P148" s="95">
        <f t="shared" si="91"/>
        <v>0</v>
      </c>
      <c r="Q148" s="95">
        <f t="shared" si="91"/>
        <v>0</v>
      </c>
      <c r="R148" s="95">
        <f t="shared" si="91"/>
        <v>0</v>
      </c>
      <c r="S148" s="95">
        <f t="shared" si="91"/>
        <v>0</v>
      </c>
      <c r="T148" s="95">
        <f t="shared" si="91"/>
        <v>0</v>
      </c>
      <c r="U148" s="95">
        <f t="shared" si="91"/>
        <v>0</v>
      </c>
      <c r="V148" s="95">
        <f t="shared" si="91"/>
        <v>74.5</v>
      </c>
      <c r="W148" s="95">
        <f t="shared" si="91"/>
        <v>73.290644999999955</v>
      </c>
      <c r="X148" s="95">
        <f t="shared" si="91"/>
        <v>58.918341000000076</v>
      </c>
      <c r="Y148" s="95">
        <f t="shared" si="91"/>
        <v>61.079500999999922</v>
      </c>
      <c r="Z148" s="95">
        <f t="shared" si="91"/>
        <v>59.289137718497585</v>
      </c>
      <c r="AA148" s="95">
        <f t="shared" si="91"/>
        <v>61.441188763090125</v>
      </c>
      <c r="AB148" s="95">
        <f t="shared" si="91"/>
        <v>58.478537999999787</v>
      </c>
      <c r="AC148" s="95">
        <f t="shared" si="91"/>
        <v>105.11962424481335</v>
      </c>
      <c r="AD148" s="95">
        <f t="shared" si="91"/>
        <v>56.751005999999933</v>
      </c>
      <c r="AE148" s="95">
        <f t="shared" si="91"/>
        <v>1.8189894035458566E-13</v>
      </c>
      <c r="AF148" s="95">
        <f t="shared" si="91"/>
        <v>120.45394899999994</v>
      </c>
      <c r="AG148" s="95">
        <f t="shared" si="91"/>
        <v>63.06514399999994</v>
      </c>
      <c r="AH148" s="95">
        <f t="shared" si="91"/>
        <v>57.813969960059623</v>
      </c>
      <c r="AI148" s="95">
        <f t="shared" si="91"/>
        <v>64.615754837723017</v>
      </c>
      <c r="AJ148" s="95">
        <f t="shared" si="91"/>
        <v>106.07336517950402</v>
      </c>
      <c r="AK148" s="95">
        <f t="shared" si="91"/>
        <v>64.910919319364481</v>
      </c>
      <c r="AL148" s="95">
        <f t="shared" si="91"/>
        <v>75.265472282657726</v>
      </c>
      <c r="AM148" s="95">
        <f t="shared" si="91"/>
        <v>62.456892193889288</v>
      </c>
      <c r="AN148" s="95">
        <f t="shared" si="91"/>
        <v>67.110834277937471</v>
      </c>
      <c r="AO148" s="95">
        <f t="shared" si="91"/>
        <v>64.122830039017742</v>
      </c>
      <c r="AP148" s="95">
        <f t="shared" si="91"/>
        <v>66.133040333435318</v>
      </c>
      <c r="AQ148" s="95">
        <f t="shared" si="91"/>
        <v>61.864141535399924</v>
      </c>
      <c r="AR148" s="95">
        <f t="shared" si="91"/>
        <v>54.511022074994116</v>
      </c>
      <c r="AS148" s="95">
        <f t="shared" si="91"/>
        <v>54.64006945079592</v>
      </c>
      <c r="AT148" s="95">
        <f t="shared" si="91"/>
        <v>51.10549475428968</v>
      </c>
      <c r="AU148" s="95">
        <f t="shared" si="91"/>
        <v>45.100213567588035</v>
      </c>
      <c r="AV148" s="95">
        <f t="shared" si="91"/>
        <v>51.077421384632544</v>
      </c>
      <c r="AW148" s="95">
        <f t="shared" si="91"/>
        <v>43.043696281458075</v>
      </c>
      <c r="AX148" s="95">
        <f t="shared" si="91"/>
        <v>57.677443315939833</v>
      </c>
      <c r="AY148" s="95">
        <f t="shared" si="91"/>
        <v>62.662138769531623</v>
      </c>
      <c r="AZ148" s="95">
        <f t="shared" si="91"/>
        <v>62.637443991794811</v>
      </c>
      <c r="BA148" s="95">
        <f t="shared" si="91"/>
        <v>79.69067314546183</v>
      </c>
      <c r="BB148" s="95">
        <f t="shared" si="91"/>
        <v>55.185723809194705</v>
      </c>
      <c r="BC148" s="95">
        <f t="shared" si="91"/>
        <v>68.535566120940956</v>
      </c>
      <c r="BD148" s="95">
        <f t="shared" si="91"/>
        <v>48.85439861095783</v>
      </c>
      <c r="BE148" s="95">
        <f t="shared" si="91"/>
        <v>29.596035921741873</v>
      </c>
      <c r="BF148" s="95">
        <f t="shared" si="91"/>
        <v>41.932761786888889</v>
      </c>
      <c r="BG148" s="95">
        <f t="shared" si="91"/>
        <v>10.70552027489207</v>
      </c>
      <c r="BH148" s="95">
        <f t="shared" si="91"/>
        <v>42.982920597643947</v>
      </c>
      <c r="BI148" s="95">
        <f t="shared" si="91"/>
        <v>19.057771634580604</v>
      </c>
      <c r="BJ148" s="95">
        <f t="shared" si="91"/>
        <v>41.680260158819422</v>
      </c>
      <c r="BK148" s="95">
        <f t="shared" si="91"/>
        <v>3.9333590115840709</v>
      </c>
      <c r="BL148" s="95">
        <f t="shared" si="91"/>
        <v>73.527131746489644</v>
      </c>
      <c r="BM148" s="95">
        <f t="shared" si="91"/>
        <v>10.413768292665237</v>
      </c>
      <c r="BN148" s="95">
        <f t="shared" si="91"/>
        <v>84.711458711480375</v>
      </c>
      <c r="BO148" s="95">
        <f t="shared" si="91"/>
        <v>21.675195739216907</v>
      </c>
      <c r="BP148" s="95">
        <f t="shared" si="91"/>
        <v>693.8301588231775</v>
      </c>
      <c r="BQ148" s="95">
        <f t="shared" si="91"/>
        <v>351.58545595050964</v>
      </c>
      <c r="BR148" s="95">
        <f t="shared" si="91"/>
        <v>359.92227992568939</v>
      </c>
      <c r="BS148" s="95">
        <f t="shared" ref="BS148:CS148" si="92">BS144+BS140</f>
        <v>1</v>
      </c>
      <c r="BT148" s="95">
        <f t="shared" si="92"/>
        <v>0</v>
      </c>
      <c r="BU148" s="95">
        <f t="shared" si="92"/>
        <v>0</v>
      </c>
      <c r="BV148" s="95">
        <f t="shared" si="92"/>
        <v>0</v>
      </c>
      <c r="BW148" s="95">
        <f t="shared" si="92"/>
        <v>0</v>
      </c>
      <c r="BX148" s="95">
        <f t="shared" si="92"/>
        <v>0</v>
      </c>
      <c r="BY148" s="95">
        <f t="shared" si="92"/>
        <v>0</v>
      </c>
      <c r="BZ148" s="95">
        <f t="shared" si="92"/>
        <v>0</v>
      </c>
      <c r="CA148" s="95">
        <f t="shared" si="92"/>
        <v>0</v>
      </c>
      <c r="CB148" s="95">
        <f t="shared" si="92"/>
        <v>0</v>
      </c>
      <c r="CC148" s="95">
        <f t="shared" si="92"/>
        <v>0</v>
      </c>
      <c r="CD148" s="95">
        <f t="shared" si="92"/>
        <v>0</v>
      </c>
      <c r="CE148" s="95">
        <f t="shared" si="92"/>
        <v>0</v>
      </c>
      <c r="CF148" s="95">
        <f t="shared" si="92"/>
        <v>0</v>
      </c>
      <c r="CG148" s="95">
        <f t="shared" si="92"/>
        <v>0</v>
      </c>
      <c r="CH148" s="95">
        <f t="shared" si="92"/>
        <v>0</v>
      </c>
      <c r="CI148" s="95">
        <f t="shared" si="92"/>
        <v>0</v>
      </c>
      <c r="CJ148" s="95">
        <f t="shared" si="92"/>
        <v>0</v>
      </c>
      <c r="CK148" s="95">
        <f t="shared" si="92"/>
        <v>0</v>
      </c>
      <c r="CL148" s="95">
        <f t="shared" si="92"/>
        <v>0</v>
      </c>
      <c r="CM148" s="95">
        <f t="shared" si="92"/>
        <v>0</v>
      </c>
      <c r="CN148" s="95">
        <f t="shared" si="92"/>
        <v>0</v>
      </c>
      <c r="CO148" s="95">
        <f t="shared" si="92"/>
        <v>0</v>
      </c>
      <c r="CP148" s="95">
        <f t="shared" si="92"/>
        <v>0</v>
      </c>
      <c r="CQ148" s="95">
        <f t="shared" si="92"/>
        <v>0</v>
      </c>
      <c r="CR148" s="95">
        <f t="shared" si="92"/>
        <v>0</v>
      </c>
      <c r="CS148" s="95">
        <f t="shared" si="92"/>
        <v>0</v>
      </c>
    </row>
    <row r="149" spans="2:97">
      <c r="B149" t="s">
        <v>103</v>
      </c>
      <c r="E149" s="90">
        <f>SUM(G149:CS149)</f>
        <v>2929.580273663033</v>
      </c>
      <c r="F149" s="63"/>
      <c r="G149" s="91">
        <f t="shared" ref="G149:BR149" si="93">G145+G140</f>
        <v>-1</v>
      </c>
      <c r="H149" s="91">
        <f t="shared" si="93"/>
        <v>0</v>
      </c>
      <c r="I149" s="91">
        <f t="shared" si="93"/>
        <v>0</v>
      </c>
      <c r="J149" s="91">
        <f t="shared" si="93"/>
        <v>0</v>
      </c>
      <c r="K149" s="91">
        <f t="shared" si="93"/>
        <v>-1.8189894035458566E-13</v>
      </c>
      <c r="L149" s="91">
        <f t="shared" si="93"/>
        <v>-80.385942746483039</v>
      </c>
      <c r="M149" s="91">
        <f t="shared" si="93"/>
        <v>-127.98591227550952</v>
      </c>
      <c r="N149" s="91">
        <f t="shared" si="93"/>
        <v>-85.830325901661865</v>
      </c>
      <c r="O149" s="91">
        <f t="shared" si="93"/>
        <v>-79.07648441531947</v>
      </c>
      <c r="P149" s="91">
        <f t="shared" si="93"/>
        <v>-82.538121046805202</v>
      </c>
      <c r="Q149" s="91">
        <f t="shared" si="93"/>
        <v>-72.769612216424591</v>
      </c>
      <c r="R149" s="91">
        <f t="shared" si="93"/>
        <v>-60.810024477268058</v>
      </c>
      <c r="S149" s="91">
        <f t="shared" si="93"/>
        <v>-28.184763782536994</v>
      </c>
      <c r="T149" s="91">
        <f t="shared" si="93"/>
        <v>0</v>
      </c>
      <c r="U149" s="91">
        <f t="shared" si="93"/>
        <v>-455.86798001330726</v>
      </c>
      <c r="V149" s="91">
        <f t="shared" si="93"/>
        <v>74.499965999999944</v>
      </c>
      <c r="W149" s="91">
        <f t="shared" si="93"/>
        <v>73.290610999999899</v>
      </c>
      <c r="X149" s="91">
        <f t="shared" si="93"/>
        <v>58.918307000000027</v>
      </c>
      <c r="Y149" s="91">
        <f t="shared" si="93"/>
        <v>61.079466999999873</v>
      </c>
      <c r="Z149" s="91">
        <f t="shared" si="93"/>
        <v>59.289103718497536</v>
      </c>
      <c r="AA149" s="91">
        <f t="shared" si="93"/>
        <v>61.441154763090076</v>
      </c>
      <c r="AB149" s="91">
        <f t="shared" si="93"/>
        <v>58.478503999999738</v>
      </c>
      <c r="AC149" s="91">
        <f t="shared" si="93"/>
        <v>105.11962424481335</v>
      </c>
      <c r="AD149" s="91">
        <f t="shared" si="93"/>
        <v>56.751005999999933</v>
      </c>
      <c r="AE149" s="91">
        <f t="shared" si="93"/>
        <v>1.8189894035458566E-13</v>
      </c>
      <c r="AF149" s="91">
        <f t="shared" si="93"/>
        <v>120.45394899999994</v>
      </c>
      <c r="AG149" s="91">
        <f t="shared" si="93"/>
        <v>63.06514399999994</v>
      </c>
      <c r="AH149" s="91">
        <f t="shared" si="93"/>
        <v>57.813969960059623</v>
      </c>
      <c r="AI149" s="91">
        <f t="shared" si="93"/>
        <v>64.615754837723017</v>
      </c>
      <c r="AJ149" s="91">
        <f t="shared" si="93"/>
        <v>106.07336517950402</v>
      </c>
      <c r="AK149" s="91">
        <f t="shared" si="93"/>
        <v>64.910919319364481</v>
      </c>
      <c r="AL149" s="91">
        <f t="shared" si="93"/>
        <v>75.265472282657726</v>
      </c>
      <c r="AM149" s="91">
        <f t="shared" si="93"/>
        <v>62.456892193889288</v>
      </c>
      <c r="AN149" s="91">
        <f t="shared" si="93"/>
        <v>67.110834277937471</v>
      </c>
      <c r="AO149" s="91">
        <f t="shared" si="93"/>
        <v>64.122830039017742</v>
      </c>
      <c r="AP149" s="91">
        <f t="shared" si="93"/>
        <v>66.133040333435318</v>
      </c>
      <c r="AQ149" s="91">
        <f t="shared" si="93"/>
        <v>61.864141535399924</v>
      </c>
      <c r="AR149" s="91">
        <f t="shared" si="93"/>
        <v>54.511022074994116</v>
      </c>
      <c r="AS149" s="91">
        <f t="shared" si="93"/>
        <v>54.64006945079592</v>
      </c>
      <c r="AT149" s="91">
        <f t="shared" si="93"/>
        <v>51.10549475428968</v>
      </c>
      <c r="AU149" s="91">
        <f t="shared" si="93"/>
        <v>45.100213567588035</v>
      </c>
      <c r="AV149" s="91">
        <f t="shared" si="93"/>
        <v>51.077421384632544</v>
      </c>
      <c r="AW149" s="91">
        <f t="shared" si="93"/>
        <v>43.043696281458075</v>
      </c>
      <c r="AX149" s="91">
        <f t="shared" si="93"/>
        <v>57.677443315939833</v>
      </c>
      <c r="AY149" s="91">
        <f t="shared" si="93"/>
        <v>62.662138769531623</v>
      </c>
      <c r="AZ149" s="91">
        <f t="shared" si="93"/>
        <v>62.637443991794811</v>
      </c>
      <c r="BA149" s="91">
        <f t="shared" si="93"/>
        <v>79.69067314546183</v>
      </c>
      <c r="BB149" s="91">
        <f t="shared" si="93"/>
        <v>55.185723809194705</v>
      </c>
      <c r="BC149" s="91">
        <f t="shared" si="93"/>
        <v>68.535566120940956</v>
      </c>
      <c r="BD149" s="91">
        <f t="shared" si="93"/>
        <v>48.85439861095783</v>
      </c>
      <c r="BE149" s="91">
        <f t="shared" si="93"/>
        <v>29.596035921741873</v>
      </c>
      <c r="BF149" s="91">
        <f t="shared" si="93"/>
        <v>41.932761786888889</v>
      </c>
      <c r="BG149" s="91">
        <f t="shared" si="93"/>
        <v>10.70552027489207</v>
      </c>
      <c r="BH149" s="91">
        <f t="shared" si="93"/>
        <v>42.982920597643947</v>
      </c>
      <c r="BI149" s="91">
        <f t="shared" si="93"/>
        <v>19.057771634580604</v>
      </c>
      <c r="BJ149" s="91">
        <f t="shared" si="93"/>
        <v>41.680260158819422</v>
      </c>
      <c r="BK149" s="91">
        <f t="shared" si="93"/>
        <v>3.9333590115840709</v>
      </c>
      <c r="BL149" s="91">
        <f t="shared" si="93"/>
        <v>73.527131746489644</v>
      </c>
      <c r="BM149" s="91">
        <f t="shared" si="93"/>
        <v>10.413768292665237</v>
      </c>
      <c r="BN149" s="91">
        <f t="shared" si="93"/>
        <v>84.711458711480375</v>
      </c>
      <c r="BO149" s="91">
        <f t="shared" si="93"/>
        <v>21.675195739216907</v>
      </c>
      <c r="BP149" s="91">
        <f t="shared" si="93"/>
        <v>693.8301588231775</v>
      </c>
      <c r="BQ149" s="91">
        <f t="shared" si="93"/>
        <v>351.58545595050964</v>
      </c>
      <c r="BR149" s="91">
        <f t="shared" si="93"/>
        <v>359.92227992568939</v>
      </c>
      <c r="BS149" s="91">
        <f t="shared" ref="BS149:CS149" si="94">BS145+BS140</f>
        <v>1</v>
      </c>
      <c r="BT149" s="91">
        <f t="shared" si="94"/>
        <v>0</v>
      </c>
      <c r="BU149" s="91">
        <f t="shared" si="94"/>
        <v>0</v>
      </c>
      <c r="BV149" s="91">
        <f t="shared" si="94"/>
        <v>0</v>
      </c>
      <c r="BW149" s="91">
        <f t="shared" si="94"/>
        <v>0</v>
      </c>
      <c r="BX149" s="91">
        <f t="shared" si="94"/>
        <v>0</v>
      </c>
      <c r="BY149" s="91">
        <f t="shared" si="94"/>
        <v>0</v>
      </c>
      <c r="BZ149" s="91">
        <f t="shared" si="94"/>
        <v>0</v>
      </c>
      <c r="CA149" s="91">
        <f t="shared" si="94"/>
        <v>0</v>
      </c>
      <c r="CB149" s="91">
        <f t="shared" si="94"/>
        <v>0</v>
      </c>
      <c r="CC149" s="91">
        <f t="shared" si="94"/>
        <v>0</v>
      </c>
      <c r="CD149" s="91">
        <f t="shared" si="94"/>
        <v>0</v>
      </c>
      <c r="CE149" s="91">
        <f t="shared" si="94"/>
        <v>0</v>
      </c>
      <c r="CF149" s="91">
        <f t="shared" si="94"/>
        <v>0</v>
      </c>
      <c r="CG149" s="91">
        <f t="shared" si="94"/>
        <v>0</v>
      </c>
      <c r="CH149" s="91">
        <f t="shared" si="94"/>
        <v>0</v>
      </c>
      <c r="CI149" s="91">
        <f t="shared" si="94"/>
        <v>0</v>
      </c>
      <c r="CJ149" s="91">
        <f t="shared" si="94"/>
        <v>0</v>
      </c>
      <c r="CK149" s="91">
        <f t="shared" si="94"/>
        <v>0</v>
      </c>
      <c r="CL149" s="91">
        <f t="shared" si="94"/>
        <v>0</v>
      </c>
      <c r="CM149" s="91">
        <f t="shared" si="94"/>
        <v>0</v>
      </c>
      <c r="CN149" s="91">
        <f t="shared" si="94"/>
        <v>0</v>
      </c>
      <c r="CO149" s="91">
        <f t="shared" si="94"/>
        <v>0</v>
      </c>
      <c r="CP149" s="91">
        <f t="shared" si="94"/>
        <v>0</v>
      </c>
      <c r="CQ149" s="91">
        <f t="shared" si="94"/>
        <v>0</v>
      </c>
      <c r="CR149" s="91">
        <f t="shared" si="94"/>
        <v>0</v>
      </c>
      <c r="CS149" s="91">
        <f t="shared" si="94"/>
        <v>0</v>
      </c>
    </row>
    <row r="150" spans="2:97">
      <c r="B150" t="s">
        <v>104</v>
      </c>
      <c r="E150" s="88">
        <f>SUM(G150:CS150)</f>
        <v>-159.63260535113309</v>
      </c>
      <c r="F150" s="63"/>
      <c r="G150" s="95">
        <f t="shared" ref="G150:BR150" si="95">G146+G140</f>
        <v>-1</v>
      </c>
      <c r="H150" s="95">
        <f t="shared" si="95"/>
        <v>0</v>
      </c>
      <c r="I150" s="95">
        <f t="shared" si="95"/>
        <v>0</v>
      </c>
      <c r="J150" s="95">
        <f t="shared" si="95"/>
        <v>0</v>
      </c>
      <c r="K150" s="95">
        <f t="shared" si="95"/>
        <v>-1.8189894035458566E-13</v>
      </c>
      <c r="L150" s="95">
        <f t="shared" si="95"/>
        <v>-80.385942746483039</v>
      </c>
      <c r="M150" s="95">
        <f t="shared" si="95"/>
        <v>-127.98591227550952</v>
      </c>
      <c r="N150" s="95">
        <f t="shared" si="95"/>
        <v>-85.830325901661865</v>
      </c>
      <c r="O150" s="95">
        <f t="shared" si="95"/>
        <v>-79.07648441531947</v>
      </c>
      <c r="P150" s="95">
        <f t="shared" si="95"/>
        <v>-82.538121046805202</v>
      </c>
      <c r="Q150" s="95">
        <f t="shared" si="95"/>
        <v>-72.769612216424591</v>
      </c>
      <c r="R150" s="95">
        <f t="shared" si="95"/>
        <v>-60.810024477268058</v>
      </c>
      <c r="S150" s="95">
        <f t="shared" si="95"/>
        <v>-28.184763782536994</v>
      </c>
      <c r="T150" s="95">
        <f t="shared" si="95"/>
        <v>0</v>
      </c>
      <c r="U150" s="95">
        <f t="shared" si="95"/>
        <v>-455.86798001330726</v>
      </c>
      <c r="V150" s="95">
        <f t="shared" si="95"/>
        <v>74.499965999999944</v>
      </c>
      <c r="W150" s="95">
        <f t="shared" si="95"/>
        <v>73.290610999999899</v>
      </c>
      <c r="X150" s="95">
        <f t="shared" si="95"/>
        <v>58.918307000000027</v>
      </c>
      <c r="Y150" s="95">
        <f t="shared" si="95"/>
        <v>61.079466999999873</v>
      </c>
      <c r="Z150" s="95">
        <f t="shared" si="95"/>
        <v>59.289103718497536</v>
      </c>
      <c r="AA150" s="95">
        <f t="shared" si="95"/>
        <v>61.441154763090076</v>
      </c>
      <c r="AB150" s="95">
        <f t="shared" si="95"/>
        <v>58.478503999999738</v>
      </c>
      <c r="AC150" s="95">
        <f t="shared" si="95"/>
        <v>105.11962424481335</v>
      </c>
      <c r="AD150" s="95">
        <f t="shared" si="95"/>
        <v>56.751005999999933</v>
      </c>
      <c r="AE150" s="95">
        <f t="shared" si="95"/>
        <v>1.8189894035458566E-13</v>
      </c>
      <c r="AF150" s="95">
        <f t="shared" si="95"/>
        <v>120.45394899999994</v>
      </c>
      <c r="AG150" s="95">
        <f t="shared" si="95"/>
        <v>63.06514399999994</v>
      </c>
      <c r="AH150" s="95">
        <f t="shared" si="95"/>
        <v>57.813969960059623</v>
      </c>
      <c r="AI150" s="95">
        <f t="shared" si="95"/>
        <v>64.615754837723017</v>
      </c>
      <c r="AJ150" s="95">
        <f t="shared" si="95"/>
        <v>0</v>
      </c>
      <c r="AK150" s="95">
        <f t="shared" si="95"/>
        <v>0</v>
      </c>
      <c r="AL150" s="95">
        <f t="shared" si="95"/>
        <v>0</v>
      </c>
      <c r="AM150" s="95">
        <f t="shared" si="95"/>
        <v>0</v>
      </c>
      <c r="AN150" s="95">
        <f t="shared" si="95"/>
        <v>0</v>
      </c>
      <c r="AO150" s="95">
        <f t="shared" si="95"/>
        <v>0</v>
      </c>
      <c r="AP150" s="95">
        <f t="shared" si="95"/>
        <v>0</v>
      </c>
      <c r="AQ150" s="95">
        <f t="shared" si="95"/>
        <v>0</v>
      </c>
      <c r="AR150" s="95">
        <f t="shared" si="95"/>
        <v>0</v>
      </c>
      <c r="AS150" s="95">
        <f t="shared" si="95"/>
        <v>0</v>
      </c>
      <c r="AT150" s="95">
        <f t="shared" si="95"/>
        <v>0</v>
      </c>
      <c r="AU150" s="95">
        <f t="shared" si="95"/>
        <v>0</v>
      </c>
      <c r="AV150" s="95">
        <f t="shared" si="95"/>
        <v>0</v>
      </c>
      <c r="AW150" s="95">
        <f t="shared" si="95"/>
        <v>0</v>
      </c>
      <c r="AX150" s="95">
        <f t="shared" si="95"/>
        <v>0</v>
      </c>
      <c r="AY150" s="95">
        <f t="shared" si="95"/>
        <v>0</v>
      </c>
      <c r="AZ150" s="95">
        <f t="shared" si="95"/>
        <v>0</v>
      </c>
      <c r="BA150" s="95">
        <f t="shared" si="95"/>
        <v>0</v>
      </c>
      <c r="BB150" s="95">
        <f t="shared" si="95"/>
        <v>0</v>
      </c>
      <c r="BC150" s="95">
        <f t="shared" si="95"/>
        <v>0</v>
      </c>
      <c r="BD150" s="95">
        <f t="shared" si="95"/>
        <v>0</v>
      </c>
      <c r="BE150" s="95">
        <f t="shared" si="95"/>
        <v>0</v>
      </c>
      <c r="BF150" s="95">
        <f t="shared" si="95"/>
        <v>0</v>
      </c>
      <c r="BG150" s="95">
        <f t="shared" si="95"/>
        <v>0</v>
      </c>
      <c r="BH150" s="95">
        <f t="shared" si="95"/>
        <v>0</v>
      </c>
      <c r="BI150" s="95">
        <f t="shared" si="95"/>
        <v>0</v>
      </c>
      <c r="BJ150" s="95">
        <f t="shared" si="95"/>
        <v>0</v>
      </c>
      <c r="BK150" s="95">
        <f t="shared" si="95"/>
        <v>0</v>
      </c>
      <c r="BL150" s="95">
        <f t="shared" si="95"/>
        <v>0</v>
      </c>
      <c r="BM150" s="95">
        <f t="shared" si="95"/>
        <v>0</v>
      </c>
      <c r="BN150" s="95">
        <f t="shared" si="95"/>
        <v>0</v>
      </c>
      <c r="BO150" s="95">
        <f t="shared" si="95"/>
        <v>0</v>
      </c>
      <c r="BP150" s="95">
        <f t="shared" si="95"/>
        <v>0</v>
      </c>
      <c r="BQ150" s="95">
        <f t="shared" si="95"/>
        <v>0</v>
      </c>
      <c r="BR150" s="95">
        <f t="shared" si="95"/>
        <v>0</v>
      </c>
      <c r="BS150" s="95">
        <f t="shared" ref="BS150:CS150" si="96">BS146+BS140</f>
        <v>0</v>
      </c>
      <c r="BT150" s="95">
        <f t="shared" si="96"/>
        <v>0</v>
      </c>
      <c r="BU150" s="95">
        <f t="shared" si="96"/>
        <v>0</v>
      </c>
      <c r="BV150" s="95">
        <f t="shared" si="96"/>
        <v>0</v>
      </c>
      <c r="BW150" s="95">
        <f t="shared" si="96"/>
        <v>0</v>
      </c>
      <c r="BX150" s="95">
        <f t="shared" si="96"/>
        <v>0</v>
      </c>
      <c r="BY150" s="95">
        <f t="shared" si="96"/>
        <v>0</v>
      </c>
      <c r="BZ150" s="95">
        <f t="shared" si="96"/>
        <v>0</v>
      </c>
      <c r="CA150" s="95">
        <f t="shared" si="96"/>
        <v>0</v>
      </c>
      <c r="CB150" s="95">
        <f t="shared" si="96"/>
        <v>0</v>
      </c>
      <c r="CC150" s="95">
        <f t="shared" si="96"/>
        <v>0</v>
      </c>
      <c r="CD150" s="95">
        <f t="shared" si="96"/>
        <v>0</v>
      </c>
      <c r="CE150" s="95">
        <f t="shared" si="96"/>
        <v>0</v>
      </c>
      <c r="CF150" s="95">
        <f t="shared" si="96"/>
        <v>0</v>
      </c>
      <c r="CG150" s="95">
        <f t="shared" si="96"/>
        <v>0</v>
      </c>
      <c r="CH150" s="95">
        <f t="shared" si="96"/>
        <v>0</v>
      </c>
      <c r="CI150" s="95">
        <f t="shared" si="96"/>
        <v>0</v>
      </c>
      <c r="CJ150" s="95">
        <f t="shared" si="96"/>
        <v>0</v>
      </c>
      <c r="CK150" s="95">
        <f t="shared" si="96"/>
        <v>0</v>
      </c>
      <c r="CL150" s="95">
        <f t="shared" si="96"/>
        <v>0</v>
      </c>
      <c r="CM150" s="95">
        <f t="shared" si="96"/>
        <v>0</v>
      </c>
      <c r="CN150" s="95">
        <f t="shared" si="96"/>
        <v>0</v>
      </c>
      <c r="CO150" s="95">
        <f t="shared" si="96"/>
        <v>0</v>
      </c>
      <c r="CP150" s="95">
        <f t="shared" si="96"/>
        <v>0</v>
      </c>
      <c r="CQ150" s="95">
        <f t="shared" si="96"/>
        <v>0</v>
      </c>
      <c r="CR150" s="95">
        <f t="shared" si="96"/>
        <v>0</v>
      </c>
      <c r="CS150" s="95">
        <f t="shared" si="96"/>
        <v>0</v>
      </c>
    </row>
    <row r="152" spans="2:97">
      <c r="B152" s="63" t="s">
        <v>94</v>
      </c>
    </row>
    <row r="154" spans="2:97">
      <c r="B154" t="s">
        <v>99</v>
      </c>
      <c r="C154" s="63"/>
      <c r="D154" s="63"/>
      <c r="E154" s="88">
        <f>SUM(G154:CS154)</f>
        <v>2252.4569390934771</v>
      </c>
      <c r="F154" s="63"/>
      <c r="G154" s="95">
        <f t="shared" ref="G154:BR156" si="97">G144*G$52</f>
        <v>0</v>
      </c>
      <c r="H154" s="95">
        <f t="shared" si="97"/>
        <v>0</v>
      </c>
      <c r="I154" s="95">
        <f t="shared" si="97"/>
        <v>0</v>
      </c>
      <c r="J154" s="95">
        <f t="shared" si="97"/>
        <v>0</v>
      </c>
      <c r="K154" s="95">
        <f t="shared" si="97"/>
        <v>0</v>
      </c>
      <c r="L154" s="95">
        <f t="shared" si="97"/>
        <v>0</v>
      </c>
      <c r="M154" s="95">
        <f t="shared" si="97"/>
        <v>0</v>
      </c>
      <c r="N154" s="95">
        <f t="shared" si="97"/>
        <v>0</v>
      </c>
      <c r="O154" s="95">
        <f t="shared" si="97"/>
        <v>0</v>
      </c>
      <c r="P154" s="95">
        <f t="shared" si="97"/>
        <v>0</v>
      </c>
      <c r="Q154" s="95">
        <f t="shared" si="97"/>
        <v>0</v>
      </c>
      <c r="R154" s="95">
        <f t="shared" si="97"/>
        <v>0</v>
      </c>
      <c r="S154" s="95">
        <f t="shared" si="97"/>
        <v>0</v>
      </c>
      <c r="T154" s="95">
        <f t="shared" si="97"/>
        <v>0</v>
      </c>
      <c r="U154" s="95">
        <f t="shared" si="97"/>
        <v>0</v>
      </c>
      <c r="V154" s="95">
        <f t="shared" si="97"/>
        <v>68.510050251256274</v>
      </c>
      <c r="W154" s="95">
        <f t="shared" si="97"/>
        <v>67.397929824120553</v>
      </c>
      <c r="X154" s="95">
        <f t="shared" si="97"/>
        <v>52.890255655921585</v>
      </c>
      <c r="Y154" s="95">
        <f t="shared" si="97"/>
        <v>54.830301878766576</v>
      </c>
      <c r="Z154" s="95">
        <f t="shared" si="97"/>
        <v>51.913455514282568</v>
      </c>
      <c r="AA154" s="95">
        <f t="shared" si="97"/>
        <v>53.797787290169815</v>
      </c>
      <c r="AB154" s="95">
        <f t="shared" si="97"/>
        <v>50.411175759084607</v>
      </c>
      <c r="AC154" s="95">
        <f t="shared" si="97"/>
        <v>90.617926418308144</v>
      </c>
      <c r="AD154" s="95">
        <f t="shared" si="97"/>
        <v>45.15406129565212</v>
      </c>
      <c r="AE154" s="95">
        <f t="shared" si="97"/>
        <v>1.4472828732560509E-13</v>
      </c>
      <c r="AF154" s="95">
        <f t="shared" si="97"/>
        <v>84.874317199669917</v>
      </c>
      <c r="AG154" s="95">
        <f t="shared" si="97"/>
        <v>44.436990904290383</v>
      </c>
      <c r="AH154" s="95">
        <f t="shared" si="97"/>
        <v>39.351591667819541</v>
      </c>
      <c r="AI154" s="95">
        <f t="shared" si="97"/>
        <v>43.981286900703076</v>
      </c>
      <c r="AJ154" s="95">
        <f t="shared" si="97"/>
        <v>70.095424707219323</v>
      </c>
      <c r="AK154" s="95">
        <f t="shared" si="97"/>
        <v>42.894448103227191</v>
      </c>
      <c r="AL154" s="95">
        <f t="shared" si="97"/>
        <v>48.881519498071626</v>
      </c>
      <c r="AM154" s="95">
        <f t="shared" si="97"/>
        <v>39.924139907732723</v>
      </c>
      <c r="AN154" s="95">
        <f t="shared" si="97"/>
        <v>42.223490104790415</v>
      </c>
      <c r="AO154" s="95">
        <f t="shared" si="97"/>
        <v>39.708224097720596</v>
      </c>
      <c r="AP154" s="95">
        <f t="shared" si="97"/>
        <v>40.308121937473665</v>
      </c>
      <c r="AQ154" s="95">
        <f t="shared" si="97"/>
        <v>37.148991068742795</v>
      </c>
      <c r="AR154" s="95">
        <f t="shared" si="97"/>
        <v>32.249747248913884</v>
      </c>
      <c r="AS154" s="95">
        <f t="shared" si="97"/>
        <v>31.848368578076702</v>
      </c>
      <c r="AT154" s="95">
        <f t="shared" si="97"/>
        <v>29.347931908791178</v>
      </c>
      <c r="AU154" s="95">
        <f t="shared" si="97"/>
        <v>25.516579804057198</v>
      </c>
      <c r="AV154" s="95">
        <f t="shared" si="97"/>
        <v>28.471266418329083</v>
      </c>
      <c r="AW154" s="95">
        <f t="shared" si="97"/>
        <v>23.638577438270627</v>
      </c>
      <c r="AX154" s="95">
        <f t="shared" si="97"/>
        <v>31.206979650922921</v>
      </c>
      <c r="AY154" s="95">
        <f t="shared" si="97"/>
        <v>33.402956540975708</v>
      </c>
      <c r="AZ154" s="95">
        <f t="shared" si="97"/>
        <v>32.896347422316232</v>
      </c>
      <c r="BA154" s="95">
        <f t="shared" si="97"/>
        <v>41.233965696250536</v>
      </c>
      <c r="BB154" s="95">
        <f t="shared" si="97"/>
        <v>28.132498915417401</v>
      </c>
      <c r="BC154" s="95">
        <f t="shared" si="97"/>
        <v>34.421637762930168</v>
      </c>
      <c r="BD154" s="95">
        <f t="shared" si="97"/>
        <v>24.174258110183317</v>
      </c>
      <c r="BE154" s="95">
        <f t="shared" si="97"/>
        <v>14.428360562784379</v>
      </c>
      <c r="BF154" s="95">
        <f t="shared" si="97"/>
        <v>20.140528646843677</v>
      </c>
      <c r="BG154" s="95">
        <f t="shared" si="97"/>
        <v>5.0659294200894367</v>
      </c>
      <c r="BH154" s="95">
        <f t="shared" si="97"/>
        <v>20.039239498609867</v>
      </c>
      <c r="BI154" s="95">
        <f t="shared" si="97"/>
        <v>8.7536945946921847</v>
      </c>
      <c r="BJ154" s="95">
        <f t="shared" si="97"/>
        <v>18.861822378687378</v>
      </c>
      <c r="BK154" s="95">
        <f t="shared" si="97"/>
        <v>1.753681721131336</v>
      </c>
      <c r="BL154" s="95">
        <f t="shared" si="97"/>
        <v>32.297489814105504</v>
      </c>
      <c r="BM154" s="95">
        <f t="shared" si="97"/>
        <v>4.506745288027914</v>
      </c>
      <c r="BN154" s="95">
        <f t="shared" si="97"/>
        <v>36.11862601355724</v>
      </c>
      <c r="BO154" s="95">
        <f t="shared" si="97"/>
        <v>9.1051278129978872</v>
      </c>
      <c r="BP154" s="95">
        <f t="shared" si="97"/>
        <v>287.15087877042464</v>
      </c>
      <c r="BQ154" s="95">
        <f t="shared" si="97"/>
        <v>143.35796758464468</v>
      </c>
      <c r="BR154" s="95">
        <f t="shared" si="97"/>
        <v>144.58845694496387</v>
      </c>
      <c r="BS154" s="95">
        <f t="shared" ref="BS154:CS156" si="98">BS144*BS$52</f>
        <v>0.39578456145751029</v>
      </c>
      <c r="BT154" s="95">
        <f t="shared" si="98"/>
        <v>0</v>
      </c>
      <c r="BU154" s="95">
        <f t="shared" si="98"/>
        <v>0</v>
      </c>
      <c r="BV154" s="95">
        <f t="shared" si="98"/>
        <v>0</v>
      </c>
      <c r="BW154" s="95">
        <f t="shared" si="98"/>
        <v>0</v>
      </c>
      <c r="BX154" s="95">
        <f t="shared" si="98"/>
        <v>0</v>
      </c>
      <c r="BY154" s="95">
        <f t="shared" si="98"/>
        <v>0</v>
      </c>
      <c r="BZ154" s="95">
        <f t="shared" si="98"/>
        <v>0</v>
      </c>
      <c r="CA154" s="95">
        <f t="shared" si="98"/>
        <v>0</v>
      </c>
      <c r="CB154" s="95">
        <f t="shared" si="98"/>
        <v>0</v>
      </c>
      <c r="CC154" s="95">
        <f t="shared" si="98"/>
        <v>0</v>
      </c>
      <c r="CD154" s="95">
        <f t="shared" si="98"/>
        <v>0</v>
      </c>
      <c r="CE154" s="95">
        <f t="shared" si="98"/>
        <v>0</v>
      </c>
      <c r="CF154" s="95">
        <f t="shared" si="98"/>
        <v>0</v>
      </c>
      <c r="CG154" s="95">
        <f t="shared" si="98"/>
        <v>0</v>
      </c>
      <c r="CH154" s="95">
        <f t="shared" si="98"/>
        <v>0</v>
      </c>
      <c r="CI154" s="95">
        <f t="shared" si="98"/>
        <v>0</v>
      </c>
      <c r="CJ154" s="95">
        <f t="shared" si="98"/>
        <v>0</v>
      </c>
      <c r="CK154" s="95">
        <f t="shared" si="98"/>
        <v>0</v>
      </c>
      <c r="CL154" s="95">
        <f t="shared" si="98"/>
        <v>0</v>
      </c>
      <c r="CM154" s="95">
        <f t="shared" si="98"/>
        <v>0</v>
      </c>
      <c r="CN154" s="95">
        <f t="shared" si="98"/>
        <v>0</v>
      </c>
      <c r="CO154" s="95">
        <f t="shared" si="98"/>
        <v>0</v>
      </c>
      <c r="CP154" s="95">
        <f t="shared" si="98"/>
        <v>0</v>
      </c>
      <c r="CQ154" s="95">
        <f t="shared" si="98"/>
        <v>0</v>
      </c>
      <c r="CR154" s="95">
        <f t="shared" si="98"/>
        <v>0</v>
      </c>
      <c r="CS154" s="95">
        <f t="shared" si="98"/>
        <v>0</v>
      </c>
    </row>
    <row r="155" spans="2:97">
      <c r="B155" t="s">
        <v>100</v>
      </c>
      <c r="E155" s="90">
        <f>SUM(G155:CS155)</f>
        <v>1228.3254894898039</v>
      </c>
      <c r="F155" s="63"/>
      <c r="G155" s="91">
        <f t="shared" si="97"/>
        <v>-1</v>
      </c>
      <c r="H155" s="91">
        <f t="shared" si="97"/>
        <v>0</v>
      </c>
      <c r="I155" s="91">
        <f t="shared" si="97"/>
        <v>0</v>
      </c>
      <c r="J155" s="91">
        <f t="shared" si="97"/>
        <v>0</v>
      </c>
      <c r="K155" s="91">
        <f t="shared" si="97"/>
        <v>-1.7337242752546444E-13</v>
      </c>
      <c r="L155" s="91">
        <f t="shared" si="97"/>
        <v>-76.617851680241642</v>
      </c>
      <c r="M155" s="91">
        <f t="shared" si="97"/>
        <v>-121.986572637595</v>
      </c>
      <c r="N155" s="91">
        <f t="shared" si="97"/>
        <v>-81.807029375021457</v>
      </c>
      <c r="O155" s="91">
        <f t="shared" si="97"/>
        <v>-75.369774208351359</v>
      </c>
      <c r="P155" s="91">
        <f t="shared" si="97"/>
        <v>-78.669146622736193</v>
      </c>
      <c r="Q155" s="91">
        <f t="shared" si="97"/>
        <v>-69.358536643779686</v>
      </c>
      <c r="R155" s="91">
        <f t="shared" si="97"/>
        <v>-57.959554579896114</v>
      </c>
      <c r="S155" s="91">
        <f t="shared" si="97"/>
        <v>-26.863602980230571</v>
      </c>
      <c r="T155" s="91">
        <f t="shared" si="97"/>
        <v>0</v>
      </c>
      <c r="U155" s="91">
        <f t="shared" si="97"/>
        <v>-434.49916845018345</v>
      </c>
      <c r="V155" s="91">
        <f t="shared" si="97"/>
        <v>68.510018984924557</v>
      </c>
      <c r="W155" s="91">
        <f t="shared" si="97"/>
        <v>67.397898557788849</v>
      </c>
      <c r="X155" s="91">
        <f t="shared" si="97"/>
        <v>52.890225134548025</v>
      </c>
      <c r="Y155" s="91">
        <f t="shared" si="97"/>
        <v>54.830271357393016</v>
      </c>
      <c r="Z155" s="91">
        <f t="shared" si="97"/>
        <v>51.913425743947599</v>
      </c>
      <c r="AA155" s="91">
        <f t="shared" si="97"/>
        <v>53.797757519834846</v>
      </c>
      <c r="AB155" s="91">
        <f t="shared" si="97"/>
        <v>50.411146449528708</v>
      </c>
      <c r="AC155" s="91">
        <f t="shared" si="97"/>
        <v>90.617926418308144</v>
      </c>
      <c r="AD155" s="91">
        <f t="shared" si="97"/>
        <v>45.15406129565212</v>
      </c>
      <c r="AE155" s="91">
        <f t="shared" si="97"/>
        <v>1.4472828732560509E-13</v>
      </c>
      <c r="AF155" s="91">
        <f t="shared" si="97"/>
        <v>84.874317199669917</v>
      </c>
      <c r="AG155" s="91">
        <f t="shared" si="97"/>
        <v>44.436990904290383</v>
      </c>
      <c r="AH155" s="91">
        <f t="shared" si="97"/>
        <v>39.351591667819541</v>
      </c>
      <c r="AI155" s="91">
        <f t="shared" si="97"/>
        <v>43.981286900703076</v>
      </c>
      <c r="AJ155" s="91">
        <f t="shared" si="97"/>
        <v>70.095424707219323</v>
      </c>
      <c r="AK155" s="91">
        <f t="shared" si="97"/>
        <v>42.894448103227191</v>
      </c>
      <c r="AL155" s="91">
        <f t="shared" si="97"/>
        <v>48.881519498071626</v>
      </c>
      <c r="AM155" s="91">
        <f t="shared" si="97"/>
        <v>39.924139907732723</v>
      </c>
      <c r="AN155" s="91">
        <f t="shared" si="97"/>
        <v>42.223490104790415</v>
      </c>
      <c r="AO155" s="91">
        <f t="shared" si="97"/>
        <v>39.708224097720596</v>
      </c>
      <c r="AP155" s="91">
        <f t="shared" si="97"/>
        <v>40.308121937473665</v>
      </c>
      <c r="AQ155" s="91">
        <f t="shared" si="97"/>
        <v>37.148991068742795</v>
      </c>
      <c r="AR155" s="91">
        <f t="shared" si="97"/>
        <v>32.249747248913884</v>
      </c>
      <c r="AS155" s="91">
        <f t="shared" si="97"/>
        <v>31.848368578076702</v>
      </c>
      <c r="AT155" s="91">
        <f t="shared" si="97"/>
        <v>29.347931908791178</v>
      </c>
      <c r="AU155" s="91">
        <f t="shared" si="97"/>
        <v>25.516579804057198</v>
      </c>
      <c r="AV155" s="91">
        <f t="shared" si="97"/>
        <v>28.471266418329083</v>
      </c>
      <c r="AW155" s="91">
        <f t="shared" si="97"/>
        <v>23.638577438270627</v>
      </c>
      <c r="AX155" s="91">
        <f t="shared" si="97"/>
        <v>31.206979650922921</v>
      </c>
      <c r="AY155" s="91">
        <f t="shared" si="97"/>
        <v>33.402956540975708</v>
      </c>
      <c r="AZ155" s="91">
        <f t="shared" si="97"/>
        <v>32.896347422316232</v>
      </c>
      <c r="BA155" s="91">
        <f t="shared" si="97"/>
        <v>41.233965696250536</v>
      </c>
      <c r="BB155" s="91">
        <f t="shared" si="97"/>
        <v>28.132498915417401</v>
      </c>
      <c r="BC155" s="91">
        <f t="shared" si="97"/>
        <v>34.421637762930168</v>
      </c>
      <c r="BD155" s="91">
        <f t="shared" si="97"/>
        <v>24.174258110183317</v>
      </c>
      <c r="BE155" s="91">
        <f t="shared" si="97"/>
        <v>14.428360562784379</v>
      </c>
      <c r="BF155" s="91">
        <f t="shared" si="97"/>
        <v>20.140528646843677</v>
      </c>
      <c r="BG155" s="91">
        <f t="shared" si="97"/>
        <v>5.0659294200894367</v>
      </c>
      <c r="BH155" s="91">
        <f t="shared" si="97"/>
        <v>20.039239498609867</v>
      </c>
      <c r="BI155" s="91">
        <f t="shared" si="97"/>
        <v>8.7536945946921847</v>
      </c>
      <c r="BJ155" s="91">
        <f t="shared" si="97"/>
        <v>18.861822378687378</v>
      </c>
      <c r="BK155" s="91">
        <f t="shared" si="97"/>
        <v>1.753681721131336</v>
      </c>
      <c r="BL155" s="91">
        <f t="shared" si="97"/>
        <v>32.297489814105504</v>
      </c>
      <c r="BM155" s="91">
        <f t="shared" si="97"/>
        <v>4.506745288027914</v>
      </c>
      <c r="BN155" s="91">
        <f t="shared" si="97"/>
        <v>36.11862601355724</v>
      </c>
      <c r="BO155" s="91">
        <f t="shared" si="97"/>
        <v>9.1051278129978872</v>
      </c>
      <c r="BP155" s="91">
        <f t="shared" si="97"/>
        <v>287.15087877042464</v>
      </c>
      <c r="BQ155" s="91">
        <f t="shared" si="97"/>
        <v>143.35796758464468</v>
      </c>
      <c r="BR155" s="91">
        <f t="shared" si="97"/>
        <v>144.58845694496387</v>
      </c>
      <c r="BS155" s="91">
        <f t="shared" si="98"/>
        <v>0.39578456145751029</v>
      </c>
      <c r="BT155" s="91">
        <f t="shared" si="98"/>
        <v>0</v>
      </c>
      <c r="BU155" s="91">
        <f t="shared" si="98"/>
        <v>0</v>
      </c>
      <c r="BV155" s="91">
        <f t="shared" si="98"/>
        <v>0</v>
      </c>
      <c r="BW155" s="91">
        <f t="shared" si="98"/>
        <v>0</v>
      </c>
      <c r="BX155" s="91">
        <f t="shared" si="98"/>
        <v>0</v>
      </c>
      <c r="BY155" s="91">
        <f t="shared" si="98"/>
        <v>0</v>
      </c>
      <c r="BZ155" s="91">
        <f t="shared" si="98"/>
        <v>0</v>
      </c>
      <c r="CA155" s="91">
        <f t="shared" si="98"/>
        <v>0</v>
      </c>
      <c r="CB155" s="91">
        <f t="shared" si="98"/>
        <v>0</v>
      </c>
      <c r="CC155" s="91">
        <f t="shared" si="98"/>
        <v>0</v>
      </c>
      <c r="CD155" s="91">
        <f t="shared" si="98"/>
        <v>0</v>
      </c>
      <c r="CE155" s="91">
        <f t="shared" si="98"/>
        <v>0</v>
      </c>
      <c r="CF155" s="91">
        <f t="shared" si="98"/>
        <v>0</v>
      </c>
      <c r="CG155" s="91">
        <f t="shared" si="98"/>
        <v>0</v>
      </c>
      <c r="CH155" s="91">
        <f t="shared" si="98"/>
        <v>0</v>
      </c>
      <c r="CI155" s="91">
        <f t="shared" si="98"/>
        <v>0</v>
      </c>
      <c r="CJ155" s="91">
        <f t="shared" si="98"/>
        <v>0</v>
      </c>
      <c r="CK155" s="91">
        <f t="shared" si="98"/>
        <v>0</v>
      </c>
      <c r="CL155" s="91">
        <f t="shared" si="98"/>
        <v>0</v>
      </c>
      <c r="CM155" s="91">
        <f t="shared" si="98"/>
        <v>0</v>
      </c>
      <c r="CN155" s="91">
        <f t="shared" si="98"/>
        <v>0</v>
      </c>
      <c r="CO155" s="91">
        <f t="shared" si="98"/>
        <v>0</v>
      </c>
      <c r="CP155" s="91">
        <f t="shared" si="98"/>
        <v>0</v>
      </c>
      <c r="CQ155" s="91">
        <f t="shared" si="98"/>
        <v>0</v>
      </c>
      <c r="CR155" s="91">
        <f t="shared" si="98"/>
        <v>0</v>
      </c>
      <c r="CS155" s="91">
        <f t="shared" si="98"/>
        <v>0</v>
      </c>
    </row>
    <row r="156" spans="2:97">
      <c r="B156" t="s">
        <v>101</v>
      </c>
      <c r="E156" s="88">
        <f>SUM(G156:CS156)</f>
        <v>-275.9643190436268</v>
      </c>
      <c r="F156" s="63"/>
      <c r="G156" s="95">
        <f t="shared" si="97"/>
        <v>-1</v>
      </c>
      <c r="H156" s="95">
        <f t="shared" si="97"/>
        <v>0</v>
      </c>
      <c r="I156" s="95">
        <f t="shared" si="97"/>
        <v>0</v>
      </c>
      <c r="J156" s="95">
        <f t="shared" si="97"/>
        <v>0</v>
      </c>
      <c r="K156" s="95">
        <f t="shared" si="97"/>
        <v>-1.7337242752546444E-13</v>
      </c>
      <c r="L156" s="95">
        <f t="shared" si="97"/>
        <v>-76.617851680241642</v>
      </c>
      <c r="M156" s="95">
        <f t="shared" si="97"/>
        <v>-121.986572637595</v>
      </c>
      <c r="N156" s="95">
        <f t="shared" si="97"/>
        <v>-81.807029375021457</v>
      </c>
      <c r="O156" s="95">
        <f t="shared" si="97"/>
        <v>-75.369774208351359</v>
      </c>
      <c r="P156" s="95">
        <f t="shared" si="97"/>
        <v>-78.669146622736193</v>
      </c>
      <c r="Q156" s="95">
        <f t="shared" si="97"/>
        <v>-69.358536643779686</v>
      </c>
      <c r="R156" s="95">
        <f t="shared" si="97"/>
        <v>-57.959554579896114</v>
      </c>
      <c r="S156" s="95">
        <f t="shared" si="97"/>
        <v>-26.863602980230571</v>
      </c>
      <c r="T156" s="95">
        <f t="shared" si="97"/>
        <v>0</v>
      </c>
      <c r="U156" s="95">
        <f t="shared" si="97"/>
        <v>-434.49916845018345</v>
      </c>
      <c r="V156" s="95">
        <f t="shared" si="97"/>
        <v>68.510018984924557</v>
      </c>
      <c r="W156" s="95">
        <f t="shared" si="97"/>
        <v>67.397898557788849</v>
      </c>
      <c r="X156" s="95">
        <f t="shared" si="97"/>
        <v>52.890225134548025</v>
      </c>
      <c r="Y156" s="95">
        <f t="shared" si="97"/>
        <v>54.830271357393016</v>
      </c>
      <c r="Z156" s="95">
        <f t="shared" si="97"/>
        <v>51.913425743947599</v>
      </c>
      <c r="AA156" s="95">
        <f t="shared" si="97"/>
        <v>53.797757519834846</v>
      </c>
      <c r="AB156" s="95">
        <f t="shared" si="97"/>
        <v>50.411146449528708</v>
      </c>
      <c r="AC156" s="95">
        <f t="shared" si="97"/>
        <v>90.617926418308144</v>
      </c>
      <c r="AD156" s="95">
        <f t="shared" si="97"/>
        <v>45.15406129565212</v>
      </c>
      <c r="AE156" s="95">
        <f t="shared" si="97"/>
        <v>1.4472828732560509E-13</v>
      </c>
      <c r="AF156" s="95">
        <f t="shared" si="97"/>
        <v>84.874317199669917</v>
      </c>
      <c r="AG156" s="95">
        <f t="shared" si="97"/>
        <v>44.436990904290383</v>
      </c>
      <c r="AH156" s="95">
        <f t="shared" si="97"/>
        <v>39.351591667819541</v>
      </c>
      <c r="AI156" s="95">
        <f t="shared" si="97"/>
        <v>43.981286900703076</v>
      </c>
      <c r="AJ156" s="95">
        <f t="shared" si="97"/>
        <v>0</v>
      </c>
      <c r="AK156" s="95">
        <f t="shared" si="97"/>
        <v>0</v>
      </c>
      <c r="AL156" s="95">
        <f t="shared" si="97"/>
        <v>0</v>
      </c>
      <c r="AM156" s="95">
        <f t="shared" si="97"/>
        <v>0</v>
      </c>
      <c r="AN156" s="95">
        <f t="shared" si="97"/>
        <v>0</v>
      </c>
      <c r="AO156" s="95">
        <f t="shared" si="97"/>
        <v>0</v>
      </c>
      <c r="AP156" s="95">
        <f t="shared" si="97"/>
        <v>0</v>
      </c>
      <c r="AQ156" s="95">
        <f t="shared" si="97"/>
        <v>0</v>
      </c>
      <c r="AR156" s="95">
        <f t="shared" si="97"/>
        <v>0</v>
      </c>
      <c r="AS156" s="95">
        <f t="shared" si="97"/>
        <v>0</v>
      </c>
      <c r="AT156" s="95">
        <f t="shared" si="97"/>
        <v>0</v>
      </c>
      <c r="AU156" s="95">
        <f t="shared" si="97"/>
        <v>0</v>
      </c>
      <c r="AV156" s="95">
        <f t="shared" si="97"/>
        <v>0</v>
      </c>
      <c r="AW156" s="95">
        <f t="shared" si="97"/>
        <v>0</v>
      </c>
      <c r="AX156" s="95">
        <f t="shared" si="97"/>
        <v>0</v>
      </c>
      <c r="AY156" s="95">
        <f t="shared" si="97"/>
        <v>0</v>
      </c>
      <c r="AZ156" s="95">
        <f t="shared" si="97"/>
        <v>0</v>
      </c>
      <c r="BA156" s="95">
        <f t="shared" si="97"/>
        <v>0</v>
      </c>
      <c r="BB156" s="95">
        <f t="shared" si="97"/>
        <v>0</v>
      </c>
      <c r="BC156" s="95">
        <f t="shared" si="97"/>
        <v>0</v>
      </c>
      <c r="BD156" s="95">
        <f t="shared" si="97"/>
        <v>0</v>
      </c>
      <c r="BE156" s="95">
        <f t="shared" si="97"/>
        <v>0</v>
      </c>
      <c r="BF156" s="95">
        <f t="shared" si="97"/>
        <v>0</v>
      </c>
      <c r="BG156" s="95">
        <f t="shared" si="97"/>
        <v>0</v>
      </c>
      <c r="BH156" s="95">
        <f t="shared" si="97"/>
        <v>0</v>
      </c>
      <c r="BI156" s="95">
        <f t="shared" si="97"/>
        <v>0</v>
      </c>
      <c r="BJ156" s="95">
        <f t="shared" si="97"/>
        <v>0</v>
      </c>
      <c r="BK156" s="95">
        <f t="shared" si="97"/>
        <v>0</v>
      </c>
      <c r="BL156" s="95">
        <f t="shared" si="97"/>
        <v>0</v>
      </c>
      <c r="BM156" s="95">
        <f t="shared" si="97"/>
        <v>0</v>
      </c>
      <c r="BN156" s="95">
        <f t="shared" si="97"/>
        <v>0</v>
      </c>
      <c r="BO156" s="95">
        <f t="shared" si="97"/>
        <v>0</v>
      </c>
      <c r="BP156" s="95">
        <f t="shared" si="97"/>
        <v>0</v>
      </c>
      <c r="BQ156" s="95">
        <f t="shared" si="97"/>
        <v>0</v>
      </c>
      <c r="BR156" s="95">
        <f t="shared" si="97"/>
        <v>0</v>
      </c>
      <c r="BS156" s="95">
        <f t="shared" si="98"/>
        <v>0</v>
      </c>
      <c r="BT156" s="95">
        <f t="shared" si="98"/>
        <v>0</v>
      </c>
      <c r="BU156" s="95">
        <f t="shared" si="98"/>
        <v>0</v>
      </c>
      <c r="BV156" s="95">
        <f t="shared" si="98"/>
        <v>0</v>
      </c>
      <c r="BW156" s="95">
        <f t="shared" si="98"/>
        <v>0</v>
      </c>
      <c r="BX156" s="95">
        <f t="shared" si="98"/>
        <v>0</v>
      </c>
      <c r="BY156" s="95">
        <f t="shared" si="98"/>
        <v>0</v>
      </c>
      <c r="BZ156" s="95">
        <f t="shared" si="98"/>
        <v>0</v>
      </c>
      <c r="CA156" s="95">
        <f t="shared" si="98"/>
        <v>0</v>
      </c>
      <c r="CB156" s="95">
        <f t="shared" si="98"/>
        <v>0</v>
      </c>
      <c r="CC156" s="95">
        <f t="shared" si="98"/>
        <v>0</v>
      </c>
      <c r="CD156" s="95">
        <f t="shared" si="98"/>
        <v>0</v>
      </c>
      <c r="CE156" s="95">
        <f t="shared" si="98"/>
        <v>0</v>
      </c>
      <c r="CF156" s="95">
        <f t="shared" si="98"/>
        <v>0</v>
      </c>
      <c r="CG156" s="95">
        <f t="shared" si="98"/>
        <v>0</v>
      </c>
      <c r="CH156" s="95">
        <f t="shared" si="98"/>
        <v>0</v>
      </c>
      <c r="CI156" s="95">
        <f t="shared" si="98"/>
        <v>0</v>
      </c>
      <c r="CJ156" s="95">
        <f t="shared" si="98"/>
        <v>0</v>
      </c>
      <c r="CK156" s="95">
        <f t="shared" si="98"/>
        <v>0</v>
      </c>
      <c r="CL156" s="95">
        <f t="shared" si="98"/>
        <v>0</v>
      </c>
      <c r="CM156" s="95">
        <f t="shared" si="98"/>
        <v>0</v>
      </c>
      <c r="CN156" s="95">
        <f t="shared" si="98"/>
        <v>0</v>
      </c>
      <c r="CO156" s="95">
        <f t="shared" si="98"/>
        <v>0</v>
      </c>
      <c r="CP156" s="95">
        <f t="shared" si="98"/>
        <v>0</v>
      </c>
      <c r="CQ156" s="95">
        <f t="shared" si="98"/>
        <v>0</v>
      </c>
      <c r="CR156" s="95">
        <f t="shared" si="98"/>
        <v>0</v>
      </c>
      <c r="CS156" s="95">
        <f t="shared" si="98"/>
        <v>0</v>
      </c>
    </row>
    <row r="157" spans="2:97">
      <c r="E157" s="90"/>
      <c r="F157" s="63"/>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c r="AX157" s="90"/>
      <c r="AY157" s="90"/>
      <c r="AZ157" s="90"/>
      <c r="BA157" s="90"/>
      <c r="BB157" s="90"/>
      <c r="BC157" s="90"/>
      <c r="BD157" s="90"/>
      <c r="BE157" s="90"/>
      <c r="BF157" s="90"/>
      <c r="BG157" s="90"/>
      <c r="BH157" s="90"/>
      <c r="BI157" s="90"/>
      <c r="BJ157" s="90"/>
      <c r="BK157" s="90"/>
      <c r="BL157" s="90"/>
      <c r="BM157" s="90"/>
      <c r="BN157" s="90"/>
      <c r="BO157" s="90"/>
      <c r="BP157" s="90"/>
      <c r="BQ157" s="90"/>
      <c r="BR157" s="90"/>
      <c r="BS157" s="90"/>
      <c r="BT157" s="90"/>
      <c r="BU157" s="90"/>
      <c r="BV157" s="90"/>
      <c r="BW157" s="90"/>
      <c r="BX157" s="90"/>
      <c r="BY157" s="90"/>
      <c r="BZ157" s="90"/>
      <c r="CA157" s="90"/>
      <c r="CB157" s="90"/>
      <c r="CC157" s="90"/>
      <c r="CD157" s="90"/>
      <c r="CE157" s="90"/>
      <c r="CF157" s="90"/>
      <c r="CG157" s="90"/>
      <c r="CH157" s="90"/>
      <c r="CI157" s="90"/>
      <c r="CJ157" s="90"/>
      <c r="CK157" s="90"/>
      <c r="CL157" s="90"/>
      <c r="CM157" s="90"/>
      <c r="CN157" s="90"/>
      <c r="CO157" s="90"/>
      <c r="CP157" s="90"/>
      <c r="CQ157" s="90"/>
      <c r="CR157" s="90"/>
      <c r="CS157" s="90"/>
    </row>
    <row r="158" spans="2:97">
      <c r="B158" t="s">
        <v>102</v>
      </c>
      <c r="C158" s="63"/>
      <c r="D158" s="63"/>
      <c r="E158" s="88">
        <f>SUM(G158:CS158)</f>
        <v>2252.4569390934771</v>
      </c>
      <c r="F158" s="63"/>
      <c r="G158" s="95">
        <f t="shared" ref="G158:BR160" si="99">G148*G$52</f>
        <v>0</v>
      </c>
      <c r="H158" s="95">
        <f t="shared" si="99"/>
        <v>0</v>
      </c>
      <c r="I158" s="95">
        <f t="shared" si="99"/>
        <v>0</v>
      </c>
      <c r="J158" s="95">
        <f t="shared" si="99"/>
        <v>0</v>
      </c>
      <c r="K158" s="95">
        <f t="shared" si="99"/>
        <v>0</v>
      </c>
      <c r="L158" s="95">
        <f t="shared" si="99"/>
        <v>0</v>
      </c>
      <c r="M158" s="95">
        <f t="shared" si="99"/>
        <v>0</v>
      </c>
      <c r="N158" s="95">
        <f t="shared" si="99"/>
        <v>0</v>
      </c>
      <c r="O158" s="95">
        <f t="shared" si="99"/>
        <v>0</v>
      </c>
      <c r="P158" s="95">
        <f t="shared" si="99"/>
        <v>0</v>
      </c>
      <c r="Q158" s="95">
        <f t="shared" si="99"/>
        <v>0</v>
      </c>
      <c r="R158" s="95">
        <f t="shared" si="99"/>
        <v>0</v>
      </c>
      <c r="S158" s="95">
        <f t="shared" si="99"/>
        <v>0</v>
      </c>
      <c r="T158" s="95">
        <f t="shared" si="99"/>
        <v>0</v>
      </c>
      <c r="U158" s="95">
        <f t="shared" si="99"/>
        <v>0</v>
      </c>
      <c r="V158" s="95">
        <f t="shared" si="99"/>
        <v>68.510050251256274</v>
      </c>
      <c r="W158" s="95">
        <f t="shared" si="99"/>
        <v>67.397929824120553</v>
      </c>
      <c r="X158" s="95">
        <f t="shared" si="99"/>
        <v>52.890255655921585</v>
      </c>
      <c r="Y158" s="95">
        <f t="shared" si="99"/>
        <v>54.830301878766576</v>
      </c>
      <c r="Z158" s="95">
        <f t="shared" si="99"/>
        <v>51.913455514282568</v>
      </c>
      <c r="AA158" s="95">
        <f t="shared" si="99"/>
        <v>53.797787290169815</v>
      </c>
      <c r="AB158" s="95">
        <f t="shared" si="99"/>
        <v>50.411175759084607</v>
      </c>
      <c r="AC158" s="95">
        <f t="shared" si="99"/>
        <v>90.617926418308144</v>
      </c>
      <c r="AD158" s="95">
        <f t="shared" si="99"/>
        <v>45.15406129565212</v>
      </c>
      <c r="AE158" s="95">
        <f t="shared" si="99"/>
        <v>1.4472828732560509E-13</v>
      </c>
      <c r="AF158" s="95">
        <f t="shared" si="99"/>
        <v>84.874317199669917</v>
      </c>
      <c r="AG158" s="95">
        <f t="shared" si="99"/>
        <v>44.436990904290383</v>
      </c>
      <c r="AH158" s="95">
        <f t="shared" si="99"/>
        <v>39.351591667819541</v>
      </c>
      <c r="AI158" s="95">
        <f t="shared" si="99"/>
        <v>43.981286900703076</v>
      </c>
      <c r="AJ158" s="95">
        <f t="shared" si="99"/>
        <v>70.095424707219323</v>
      </c>
      <c r="AK158" s="95">
        <f t="shared" si="99"/>
        <v>42.894448103227191</v>
      </c>
      <c r="AL158" s="95">
        <f t="shared" si="99"/>
        <v>48.881519498071626</v>
      </c>
      <c r="AM158" s="95">
        <f t="shared" si="99"/>
        <v>39.924139907732723</v>
      </c>
      <c r="AN158" s="95">
        <f t="shared" si="99"/>
        <v>42.223490104790415</v>
      </c>
      <c r="AO158" s="95">
        <f t="shared" si="99"/>
        <v>39.708224097720596</v>
      </c>
      <c r="AP158" s="95">
        <f t="shared" si="99"/>
        <v>40.308121937473665</v>
      </c>
      <c r="AQ158" s="95">
        <f t="shared" si="99"/>
        <v>37.148991068742795</v>
      </c>
      <c r="AR158" s="95">
        <f t="shared" si="99"/>
        <v>32.249747248913884</v>
      </c>
      <c r="AS158" s="95">
        <f t="shared" si="99"/>
        <v>31.848368578076702</v>
      </c>
      <c r="AT158" s="95">
        <f t="shared" si="99"/>
        <v>29.347931908791178</v>
      </c>
      <c r="AU158" s="95">
        <f t="shared" si="99"/>
        <v>25.516579804057198</v>
      </c>
      <c r="AV158" s="95">
        <f t="shared" si="99"/>
        <v>28.471266418329083</v>
      </c>
      <c r="AW158" s="95">
        <f t="shared" si="99"/>
        <v>23.638577438270627</v>
      </c>
      <c r="AX158" s="95">
        <f t="shared" si="99"/>
        <v>31.206979650922921</v>
      </c>
      <c r="AY158" s="95">
        <f t="shared" si="99"/>
        <v>33.402956540975708</v>
      </c>
      <c r="AZ158" s="95">
        <f t="shared" si="99"/>
        <v>32.896347422316232</v>
      </c>
      <c r="BA158" s="95">
        <f t="shared" si="99"/>
        <v>41.233965696250536</v>
      </c>
      <c r="BB158" s="95">
        <f t="shared" si="99"/>
        <v>28.132498915417401</v>
      </c>
      <c r="BC158" s="95">
        <f t="shared" si="99"/>
        <v>34.421637762930168</v>
      </c>
      <c r="BD158" s="95">
        <f t="shared" si="99"/>
        <v>24.174258110183317</v>
      </c>
      <c r="BE158" s="95">
        <f t="shared" si="99"/>
        <v>14.428360562784379</v>
      </c>
      <c r="BF158" s="95">
        <f t="shared" si="99"/>
        <v>20.140528646843677</v>
      </c>
      <c r="BG158" s="95">
        <f t="shared" si="99"/>
        <v>5.0659294200894367</v>
      </c>
      <c r="BH158" s="95">
        <f t="shared" si="99"/>
        <v>20.039239498609867</v>
      </c>
      <c r="BI158" s="95">
        <f t="shared" si="99"/>
        <v>8.7536945946921847</v>
      </c>
      <c r="BJ158" s="95">
        <f t="shared" si="99"/>
        <v>18.861822378687378</v>
      </c>
      <c r="BK158" s="95">
        <f t="shared" si="99"/>
        <v>1.753681721131336</v>
      </c>
      <c r="BL158" s="95">
        <f t="shared" si="99"/>
        <v>32.297489814105504</v>
      </c>
      <c r="BM158" s="95">
        <f t="shared" si="99"/>
        <v>4.506745288027914</v>
      </c>
      <c r="BN158" s="95">
        <f t="shared" si="99"/>
        <v>36.11862601355724</v>
      </c>
      <c r="BO158" s="95">
        <f t="shared" si="99"/>
        <v>9.1051278129978872</v>
      </c>
      <c r="BP158" s="95">
        <f t="shared" si="99"/>
        <v>287.15087877042464</v>
      </c>
      <c r="BQ158" s="95">
        <f t="shared" si="99"/>
        <v>143.35796758464468</v>
      </c>
      <c r="BR158" s="95">
        <f t="shared" si="99"/>
        <v>144.58845694496387</v>
      </c>
      <c r="BS158" s="95">
        <f t="shared" ref="BS158:CS160" si="100">BS148*BS$52</f>
        <v>0.39578456145751029</v>
      </c>
      <c r="BT158" s="95">
        <f t="shared" si="100"/>
        <v>0</v>
      </c>
      <c r="BU158" s="95">
        <f t="shared" si="100"/>
        <v>0</v>
      </c>
      <c r="BV158" s="95">
        <f t="shared" si="100"/>
        <v>0</v>
      </c>
      <c r="BW158" s="95">
        <f t="shared" si="100"/>
        <v>0</v>
      </c>
      <c r="BX158" s="95">
        <f t="shared" si="100"/>
        <v>0</v>
      </c>
      <c r="BY158" s="95">
        <f t="shared" si="100"/>
        <v>0</v>
      </c>
      <c r="BZ158" s="95">
        <f t="shared" si="100"/>
        <v>0</v>
      </c>
      <c r="CA158" s="95">
        <f t="shared" si="100"/>
        <v>0</v>
      </c>
      <c r="CB158" s="95">
        <f t="shared" si="100"/>
        <v>0</v>
      </c>
      <c r="CC158" s="95">
        <f t="shared" si="100"/>
        <v>0</v>
      </c>
      <c r="CD158" s="95">
        <f t="shared" si="100"/>
        <v>0</v>
      </c>
      <c r="CE158" s="95">
        <f t="shared" si="100"/>
        <v>0</v>
      </c>
      <c r="CF158" s="95">
        <f t="shared" si="100"/>
        <v>0</v>
      </c>
      <c r="CG158" s="95">
        <f t="shared" si="100"/>
        <v>0</v>
      </c>
      <c r="CH158" s="95">
        <f t="shared" si="100"/>
        <v>0</v>
      </c>
      <c r="CI158" s="95">
        <f t="shared" si="100"/>
        <v>0</v>
      </c>
      <c r="CJ158" s="95">
        <f t="shared" si="100"/>
        <v>0</v>
      </c>
      <c r="CK158" s="95">
        <f t="shared" si="100"/>
        <v>0</v>
      </c>
      <c r="CL158" s="95">
        <f t="shared" si="100"/>
        <v>0</v>
      </c>
      <c r="CM158" s="95">
        <f t="shared" si="100"/>
        <v>0</v>
      </c>
      <c r="CN158" s="95">
        <f t="shared" si="100"/>
        <v>0</v>
      </c>
      <c r="CO158" s="95">
        <f t="shared" si="100"/>
        <v>0</v>
      </c>
      <c r="CP158" s="95">
        <f t="shared" si="100"/>
        <v>0</v>
      </c>
      <c r="CQ158" s="95">
        <f t="shared" si="100"/>
        <v>0</v>
      </c>
      <c r="CR158" s="95">
        <f t="shared" si="100"/>
        <v>0</v>
      </c>
      <c r="CS158" s="95">
        <f t="shared" si="100"/>
        <v>0</v>
      </c>
    </row>
    <row r="159" spans="2:97">
      <c r="B159" t="s">
        <v>103</v>
      </c>
      <c r="E159" s="90">
        <f>SUM(G159:CS159)</f>
        <v>1228.3254894898039</v>
      </c>
      <c r="F159" s="63"/>
      <c r="G159" s="91">
        <f t="shared" si="99"/>
        <v>-1</v>
      </c>
      <c r="H159" s="91">
        <f t="shared" si="99"/>
        <v>0</v>
      </c>
      <c r="I159" s="91">
        <f t="shared" si="99"/>
        <v>0</v>
      </c>
      <c r="J159" s="91">
        <f t="shared" si="99"/>
        <v>0</v>
      </c>
      <c r="K159" s="91">
        <f t="shared" si="99"/>
        <v>-1.7337242752546444E-13</v>
      </c>
      <c r="L159" s="91">
        <f t="shared" si="99"/>
        <v>-76.617851680241642</v>
      </c>
      <c r="M159" s="91">
        <f t="shared" si="99"/>
        <v>-121.986572637595</v>
      </c>
      <c r="N159" s="91">
        <f t="shared" si="99"/>
        <v>-81.807029375021457</v>
      </c>
      <c r="O159" s="91">
        <f t="shared" si="99"/>
        <v>-75.369774208351359</v>
      </c>
      <c r="P159" s="91">
        <f t="shared" si="99"/>
        <v>-78.669146622736193</v>
      </c>
      <c r="Q159" s="91">
        <f t="shared" si="99"/>
        <v>-69.358536643779686</v>
      </c>
      <c r="R159" s="91">
        <f t="shared" si="99"/>
        <v>-57.959554579896114</v>
      </c>
      <c r="S159" s="91">
        <f t="shared" si="99"/>
        <v>-26.863602980230571</v>
      </c>
      <c r="T159" s="91">
        <f t="shared" si="99"/>
        <v>0</v>
      </c>
      <c r="U159" s="91">
        <f t="shared" si="99"/>
        <v>-434.49916845018345</v>
      </c>
      <c r="V159" s="91">
        <f t="shared" si="99"/>
        <v>68.510018984924557</v>
      </c>
      <c r="W159" s="91">
        <f t="shared" si="99"/>
        <v>67.397898557788849</v>
      </c>
      <c r="X159" s="91">
        <f t="shared" si="99"/>
        <v>52.890225134548025</v>
      </c>
      <c r="Y159" s="91">
        <f t="shared" si="99"/>
        <v>54.830271357393016</v>
      </c>
      <c r="Z159" s="91">
        <f t="shared" si="99"/>
        <v>51.913425743947599</v>
      </c>
      <c r="AA159" s="91">
        <f t="shared" si="99"/>
        <v>53.797757519834846</v>
      </c>
      <c r="AB159" s="91">
        <f t="shared" si="99"/>
        <v>50.411146449528708</v>
      </c>
      <c r="AC159" s="91">
        <f t="shared" si="99"/>
        <v>90.617926418308144</v>
      </c>
      <c r="AD159" s="91">
        <f t="shared" si="99"/>
        <v>45.15406129565212</v>
      </c>
      <c r="AE159" s="91">
        <f t="shared" si="99"/>
        <v>1.4472828732560509E-13</v>
      </c>
      <c r="AF159" s="91">
        <f t="shared" si="99"/>
        <v>84.874317199669917</v>
      </c>
      <c r="AG159" s="91">
        <f t="shared" si="99"/>
        <v>44.436990904290383</v>
      </c>
      <c r="AH159" s="91">
        <f t="shared" si="99"/>
        <v>39.351591667819541</v>
      </c>
      <c r="AI159" s="91">
        <f t="shared" si="99"/>
        <v>43.981286900703076</v>
      </c>
      <c r="AJ159" s="91">
        <f t="shared" si="99"/>
        <v>70.095424707219323</v>
      </c>
      <c r="AK159" s="91">
        <f t="shared" si="99"/>
        <v>42.894448103227191</v>
      </c>
      <c r="AL159" s="91">
        <f t="shared" si="99"/>
        <v>48.881519498071626</v>
      </c>
      <c r="AM159" s="91">
        <f t="shared" si="99"/>
        <v>39.924139907732723</v>
      </c>
      <c r="AN159" s="91">
        <f t="shared" si="99"/>
        <v>42.223490104790415</v>
      </c>
      <c r="AO159" s="91">
        <f t="shared" si="99"/>
        <v>39.708224097720596</v>
      </c>
      <c r="AP159" s="91">
        <f t="shared" si="99"/>
        <v>40.308121937473665</v>
      </c>
      <c r="AQ159" s="91">
        <f t="shared" si="99"/>
        <v>37.148991068742795</v>
      </c>
      <c r="AR159" s="91">
        <f t="shared" si="99"/>
        <v>32.249747248913884</v>
      </c>
      <c r="AS159" s="91">
        <f t="shared" si="99"/>
        <v>31.848368578076702</v>
      </c>
      <c r="AT159" s="91">
        <f t="shared" si="99"/>
        <v>29.347931908791178</v>
      </c>
      <c r="AU159" s="91">
        <f t="shared" si="99"/>
        <v>25.516579804057198</v>
      </c>
      <c r="AV159" s="91">
        <f t="shared" si="99"/>
        <v>28.471266418329083</v>
      </c>
      <c r="AW159" s="91">
        <f t="shared" si="99"/>
        <v>23.638577438270627</v>
      </c>
      <c r="AX159" s="91">
        <f t="shared" si="99"/>
        <v>31.206979650922921</v>
      </c>
      <c r="AY159" s="91">
        <f t="shared" si="99"/>
        <v>33.402956540975708</v>
      </c>
      <c r="AZ159" s="91">
        <f t="shared" si="99"/>
        <v>32.896347422316232</v>
      </c>
      <c r="BA159" s="91">
        <f t="shared" si="99"/>
        <v>41.233965696250536</v>
      </c>
      <c r="BB159" s="91">
        <f t="shared" si="99"/>
        <v>28.132498915417401</v>
      </c>
      <c r="BC159" s="91">
        <f t="shared" si="99"/>
        <v>34.421637762930168</v>
      </c>
      <c r="BD159" s="91">
        <f t="shared" si="99"/>
        <v>24.174258110183317</v>
      </c>
      <c r="BE159" s="91">
        <f t="shared" si="99"/>
        <v>14.428360562784379</v>
      </c>
      <c r="BF159" s="91">
        <f t="shared" si="99"/>
        <v>20.140528646843677</v>
      </c>
      <c r="BG159" s="91">
        <f t="shared" si="99"/>
        <v>5.0659294200894367</v>
      </c>
      <c r="BH159" s="91">
        <f t="shared" si="99"/>
        <v>20.039239498609867</v>
      </c>
      <c r="BI159" s="91">
        <f t="shared" si="99"/>
        <v>8.7536945946921847</v>
      </c>
      <c r="BJ159" s="91">
        <f t="shared" si="99"/>
        <v>18.861822378687378</v>
      </c>
      <c r="BK159" s="91">
        <f t="shared" si="99"/>
        <v>1.753681721131336</v>
      </c>
      <c r="BL159" s="91">
        <f t="shared" si="99"/>
        <v>32.297489814105504</v>
      </c>
      <c r="BM159" s="91">
        <f t="shared" si="99"/>
        <v>4.506745288027914</v>
      </c>
      <c r="BN159" s="91">
        <f t="shared" si="99"/>
        <v>36.11862601355724</v>
      </c>
      <c r="BO159" s="91">
        <f t="shared" si="99"/>
        <v>9.1051278129978872</v>
      </c>
      <c r="BP159" s="91">
        <f t="shared" si="99"/>
        <v>287.15087877042464</v>
      </c>
      <c r="BQ159" s="91">
        <f t="shared" si="99"/>
        <v>143.35796758464468</v>
      </c>
      <c r="BR159" s="91">
        <f t="shared" si="99"/>
        <v>144.58845694496387</v>
      </c>
      <c r="BS159" s="91">
        <f t="shared" si="100"/>
        <v>0.39578456145751029</v>
      </c>
      <c r="BT159" s="91">
        <f t="shared" si="100"/>
        <v>0</v>
      </c>
      <c r="BU159" s="91">
        <f t="shared" si="100"/>
        <v>0</v>
      </c>
      <c r="BV159" s="91">
        <f t="shared" si="100"/>
        <v>0</v>
      </c>
      <c r="BW159" s="91">
        <f t="shared" si="100"/>
        <v>0</v>
      </c>
      <c r="BX159" s="91">
        <f t="shared" si="100"/>
        <v>0</v>
      </c>
      <c r="BY159" s="91">
        <f t="shared" si="100"/>
        <v>0</v>
      </c>
      <c r="BZ159" s="91">
        <f t="shared" si="100"/>
        <v>0</v>
      </c>
      <c r="CA159" s="91">
        <f t="shared" si="100"/>
        <v>0</v>
      </c>
      <c r="CB159" s="91">
        <f t="shared" si="100"/>
        <v>0</v>
      </c>
      <c r="CC159" s="91">
        <f t="shared" si="100"/>
        <v>0</v>
      </c>
      <c r="CD159" s="91">
        <f t="shared" si="100"/>
        <v>0</v>
      </c>
      <c r="CE159" s="91">
        <f t="shared" si="100"/>
        <v>0</v>
      </c>
      <c r="CF159" s="91">
        <f t="shared" si="100"/>
        <v>0</v>
      </c>
      <c r="CG159" s="91">
        <f t="shared" si="100"/>
        <v>0</v>
      </c>
      <c r="CH159" s="91">
        <f t="shared" si="100"/>
        <v>0</v>
      </c>
      <c r="CI159" s="91">
        <f t="shared" si="100"/>
        <v>0</v>
      </c>
      <c r="CJ159" s="91">
        <f t="shared" si="100"/>
        <v>0</v>
      </c>
      <c r="CK159" s="91">
        <f t="shared" si="100"/>
        <v>0</v>
      </c>
      <c r="CL159" s="91">
        <f t="shared" si="100"/>
        <v>0</v>
      </c>
      <c r="CM159" s="91">
        <f t="shared" si="100"/>
        <v>0</v>
      </c>
      <c r="CN159" s="91">
        <f t="shared" si="100"/>
        <v>0</v>
      </c>
      <c r="CO159" s="91">
        <f t="shared" si="100"/>
        <v>0</v>
      </c>
      <c r="CP159" s="91">
        <f t="shared" si="100"/>
        <v>0</v>
      </c>
      <c r="CQ159" s="91">
        <f t="shared" si="100"/>
        <v>0</v>
      </c>
      <c r="CR159" s="91">
        <f t="shared" si="100"/>
        <v>0</v>
      </c>
      <c r="CS159" s="91">
        <f t="shared" si="100"/>
        <v>0</v>
      </c>
    </row>
    <row r="160" spans="2:97">
      <c r="B160" t="s">
        <v>104</v>
      </c>
      <c r="E160" s="88">
        <f>SUM(G160:CS160)</f>
        <v>-275.9643190436268</v>
      </c>
      <c r="F160" s="63"/>
      <c r="G160" s="95">
        <f t="shared" si="99"/>
        <v>-1</v>
      </c>
      <c r="H160" s="95">
        <f t="shared" si="99"/>
        <v>0</v>
      </c>
      <c r="I160" s="95">
        <f t="shared" si="99"/>
        <v>0</v>
      </c>
      <c r="J160" s="95">
        <f t="shared" si="99"/>
        <v>0</v>
      </c>
      <c r="K160" s="95">
        <f t="shared" si="99"/>
        <v>-1.7337242752546444E-13</v>
      </c>
      <c r="L160" s="95">
        <f t="shared" si="99"/>
        <v>-76.617851680241642</v>
      </c>
      <c r="M160" s="95">
        <f t="shared" si="99"/>
        <v>-121.986572637595</v>
      </c>
      <c r="N160" s="95">
        <f t="shared" si="99"/>
        <v>-81.807029375021457</v>
      </c>
      <c r="O160" s="95">
        <f t="shared" si="99"/>
        <v>-75.369774208351359</v>
      </c>
      <c r="P160" s="95">
        <f t="shared" si="99"/>
        <v>-78.669146622736193</v>
      </c>
      <c r="Q160" s="95">
        <f t="shared" si="99"/>
        <v>-69.358536643779686</v>
      </c>
      <c r="R160" s="95">
        <f t="shared" si="99"/>
        <v>-57.959554579896114</v>
      </c>
      <c r="S160" s="95">
        <f t="shared" si="99"/>
        <v>-26.863602980230571</v>
      </c>
      <c r="T160" s="95">
        <f t="shared" si="99"/>
        <v>0</v>
      </c>
      <c r="U160" s="95">
        <f t="shared" si="99"/>
        <v>-434.49916845018345</v>
      </c>
      <c r="V160" s="95">
        <f t="shared" si="99"/>
        <v>68.510018984924557</v>
      </c>
      <c r="W160" s="95">
        <f t="shared" si="99"/>
        <v>67.397898557788849</v>
      </c>
      <c r="X160" s="95">
        <f t="shared" si="99"/>
        <v>52.890225134548025</v>
      </c>
      <c r="Y160" s="95">
        <f t="shared" si="99"/>
        <v>54.830271357393016</v>
      </c>
      <c r="Z160" s="95">
        <f t="shared" si="99"/>
        <v>51.913425743947599</v>
      </c>
      <c r="AA160" s="95">
        <f t="shared" si="99"/>
        <v>53.797757519834846</v>
      </c>
      <c r="AB160" s="95">
        <f t="shared" si="99"/>
        <v>50.411146449528708</v>
      </c>
      <c r="AC160" s="95">
        <f t="shared" si="99"/>
        <v>90.617926418308144</v>
      </c>
      <c r="AD160" s="95">
        <f t="shared" si="99"/>
        <v>45.15406129565212</v>
      </c>
      <c r="AE160" s="95">
        <f t="shared" si="99"/>
        <v>1.4472828732560509E-13</v>
      </c>
      <c r="AF160" s="95">
        <f t="shared" si="99"/>
        <v>84.874317199669917</v>
      </c>
      <c r="AG160" s="95">
        <f t="shared" si="99"/>
        <v>44.436990904290383</v>
      </c>
      <c r="AH160" s="95">
        <f t="shared" si="99"/>
        <v>39.351591667819541</v>
      </c>
      <c r="AI160" s="95">
        <f t="shared" si="99"/>
        <v>43.981286900703076</v>
      </c>
      <c r="AJ160" s="95">
        <f t="shared" si="99"/>
        <v>0</v>
      </c>
      <c r="AK160" s="95">
        <f t="shared" si="99"/>
        <v>0</v>
      </c>
      <c r="AL160" s="95">
        <f t="shared" si="99"/>
        <v>0</v>
      </c>
      <c r="AM160" s="95">
        <f t="shared" si="99"/>
        <v>0</v>
      </c>
      <c r="AN160" s="95">
        <f t="shared" si="99"/>
        <v>0</v>
      </c>
      <c r="AO160" s="95">
        <f t="shared" si="99"/>
        <v>0</v>
      </c>
      <c r="AP160" s="95">
        <f t="shared" si="99"/>
        <v>0</v>
      </c>
      <c r="AQ160" s="95">
        <f t="shared" si="99"/>
        <v>0</v>
      </c>
      <c r="AR160" s="95">
        <f t="shared" si="99"/>
        <v>0</v>
      </c>
      <c r="AS160" s="95">
        <f t="shared" si="99"/>
        <v>0</v>
      </c>
      <c r="AT160" s="95">
        <f t="shared" si="99"/>
        <v>0</v>
      </c>
      <c r="AU160" s="95">
        <f t="shared" si="99"/>
        <v>0</v>
      </c>
      <c r="AV160" s="95">
        <f t="shared" si="99"/>
        <v>0</v>
      </c>
      <c r="AW160" s="95">
        <f t="shared" si="99"/>
        <v>0</v>
      </c>
      <c r="AX160" s="95">
        <f t="shared" si="99"/>
        <v>0</v>
      </c>
      <c r="AY160" s="95">
        <f t="shared" si="99"/>
        <v>0</v>
      </c>
      <c r="AZ160" s="95">
        <f t="shared" si="99"/>
        <v>0</v>
      </c>
      <c r="BA160" s="95">
        <f t="shared" si="99"/>
        <v>0</v>
      </c>
      <c r="BB160" s="95">
        <f t="shared" si="99"/>
        <v>0</v>
      </c>
      <c r="BC160" s="95">
        <f t="shared" si="99"/>
        <v>0</v>
      </c>
      <c r="BD160" s="95">
        <f t="shared" si="99"/>
        <v>0</v>
      </c>
      <c r="BE160" s="95">
        <f t="shared" si="99"/>
        <v>0</v>
      </c>
      <c r="BF160" s="95">
        <f t="shared" si="99"/>
        <v>0</v>
      </c>
      <c r="BG160" s="95">
        <f t="shared" si="99"/>
        <v>0</v>
      </c>
      <c r="BH160" s="95">
        <f t="shared" si="99"/>
        <v>0</v>
      </c>
      <c r="BI160" s="95">
        <f t="shared" si="99"/>
        <v>0</v>
      </c>
      <c r="BJ160" s="95">
        <f t="shared" si="99"/>
        <v>0</v>
      </c>
      <c r="BK160" s="95">
        <f t="shared" si="99"/>
        <v>0</v>
      </c>
      <c r="BL160" s="95">
        <f t="shared" si="99"/>
        <v>0</v>
      </c>
      <c r="BM160" s="95">
        <f t="shared" si="99"/>
        <v>0</v>
      </c>
      <c r="BN160" s="95">
        <f t="shared" si="99"/>
        <v>0</v>
      </c>
      <c r="BO160" s="95">
        <f t="shared" si="99"/>
        <v>0</v>
      </c>
      <c r="BP160" s="95">
        <f t="shared" si="99"/>
        <v>0</v>
      </c>
      <c r="BQ160" s="95">
        <f t="shared" si="99"/>
        <v>0</v>
      </c>
      <c r="BR160" s="95">
        <f t="shared" si="99"/>
        <v>0</v>
      </c>
      <c r="BS160" s="95">
        <f t="shared" si="100"/>
        <v>0</v>
      </c>
      <c r="BT160" s="95">
        <f t="shared" si="100"/>
        <v>0</v>
      </c>
      <c r="BU160" s="95">
        <f t="shared" si="100"/>
        <v>0</v>
      </c>
      <c r="BV160" s="95">
        <f t="shared" si="100"/>
        <v>0</v>
      </c>
      <c r="BW160" s="95">
        <f t="shared" si="100"/>
        <v>0</v>
      </c>
      <c r="BX160" s="95">
        <f t="shared" si="100"/>
        <v>0</v>
      </c>
      <c r="BY160" s="95">
        <f t="shared" si="100"/>
        <v>0</v>
      </c>
      <c r="BZ160" s="95">
        <f t="shared" si="100"/>
        <v>0</v>
      </c>
      <c r="CA160" s="95">
        <f t="shared" si="100"/>
        <v>0</v>
      </c>
      <c r="CB160" s="95">
        <f t="shared" si="100"/>
        <v>0</v>
      </c>
      <c r="CC160" s="95">
        <f t="shared" si="100"/>
        <v>0</v>
      </c>
      <c r="CD160" s="95">
        <f t="shared" si="100"/>
        <v>0</v>
      </c>
      <c r="CE160" s="95">
        <f t="shared" si="100"/>
        <v>0</v>
      </c>
      <c r="CF160" s="95">
        <f t="shared" si="100"/>
        <v>0</v>
      </c>
      <c r="CG160" s="95">
        <f t="shared" si="100"/>
        <v>0</v>
      </c>
      <c r="CH160" s="95">
        <f t="shared" si="100"/>
        <v>0</v>
      </c>
      <c r="CI160" s="95">
        <f t="shared" si="100"/>
        <v>0</v>
      </c>
      <c r="CJ160" s="95">
        <f t="shared" si="100"/>
        <v>0</v>
      </c>
      <c r="CK160" s="95">
        <f t="shared" si="100"/>
        <v>0</v>
      </c>
      <c r="CL160" s="95">
        <f t="shared" si="100"/>
        <v>0</v>
      </c>
      <c r="CM160" s="95">
        <f t="shared" si="100"/>
        <v>0</v>
      </c>
      <c r="CN160" s="95">
        <f t="shared" si="100"/>
        <v>0</v>
      </c>
      <c r="CO160" s="95">
        <f t="shared" si="100"/>
        <v>0</v>
      </c>
      <c r="CP160" s="95">
        <f t="shared" si="100"/>
        <v>0</v>
      </c>
      <c r="CQ160" s="95">
        <f t="shared" si="100"/>
        <v>0</v>
      </c>
      <c r="CR160" s="95">
        <f t="shared" si="100"/>
        <v>0</v>
      </c>
      <c r="CS160" s="95">
        <f t="shared" si="100"/>
        <v>0</v>
      </c>
    </row>
    <row r="162" spans="2:97">
      <c r="B162" s="100" t="str">
        <f>B16</f>
        <v>Enter Name</v>
      </c>
      <c r="C162" s="101"/>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c r="CI162" s="101"/>
      <c r="CJ162" s="101"/>
      <c r="CK162" s="101"/>
      <c r="CL162" s="101"/>
      <c r="CM162" s="101"/>
      <c r="CN162" s="101"/>
      <c r="CO162" s="101"/>
      <c r="CP162" s="101"/>
      <c r="CQ162" s="101"/>
      <c r="CR162" s="101"/>
      <c r="CS162" s="101"/>
    </row>
    <row r="164" spans="2:97">
      <c r="B164" t="s">
        <v>96</v>
      </c>
      <c r="E164" s="90">
        <f>SUM(G164:CS164)</f>
        <v>0</v>
      </c>
      <c r="F164" s="63"/>
      <c r="G164" s="95">
        <f t="shared" ref="G164:BR164" si="101">(G$28*$C$16)+(G$29*$D$16)+(G$30*$C$16)</f>
        <v>0</v>
      </c>
      <c r="H164" s="95">
        <f t="shared" si="101"/>
        <v>0</v>
      </c>
      <c r="I164" s="95">
        <f t="shared" si="101"/>
        <v>0</v>
      </c>
      <c r="J164" s="95">
        <f t="shared" si="101"/>
        <v>0</v>
      </c>
      <c r="K164" s="95">
        <f t="shared" si="101"/>
        <v>0</v>
      </c>
      <c r="L164" s="95">
        <f t="shared" si="101"/>
        <v>0</v>
      </c>
      <c r="M164" s="95">
        <f t="shared" si="101"/>
        <v>0</v>
      </c>
      <c r="N164" s="95">
        <f t="shared" si="101"/>
        <v>0</v>
      </c>
      <c r="O164" s="95">
        <f t="shared" si="101"/>
        <v>0</v>
      </c>
      <c r="P164" s="95">
        <f t="shared" si="101"/>
        <v>0</v>
      </c>
      <c r="Q164" s="95">
        <f t="shared" si="101"/>
        <v>0</v>
      </c>
      <c r="R164" s="95">
        <f t="shared" si="101"/>
        <v>0</v>
      </c>
      <c r="S164" s="95">
        <f t="shared" si="101"/>
        <v>0</v>
      </c>
      <c r="T164" s="95">
        <f t="shared" si="101"/>
        <v>0</v>
      </c>
      <c r="U164" s="95">
        <f t="shared" si="101"/>
        <v>0</v>
      </c>
      <c r="V164" s="95">
        <f t="shared" si="101"/>
        <v>0</v>
      </c>
      <c r="W164" s="95">
        <f t="shared" si="101"/>
        <v>0</v>
      </c>
      <c r="X164" s="95">
        <f t="shared" si="101"/>
        <v>0</v>
      </c>
      <c r="Y164" s="95">
        <f t="shared" si="101"/>
        <v>0</v>
      </c>
      <c r="Z164" s="95">
        <f t="shared" si="101"/>
        <v>0</v>
      </c>
      <c r="AA164" s="95">
        <f t="shared" si="101"/>
        <v>0</v>
      </c>
      <c r="AB164" s="95">
        <f t="shared" si="101"/>
        <v>0</v>
      </c>
      <c r="AC164" s="95">
        <f t="shared" si="101"/>
        <v>0</v>
      </c>
      <c r="AD164" s="95">
        <f t="shared" si="101"/>
        <v>0</v>
      </c>
      <c r="AE164" s="95">
        <f t="shared" si="101"/>
        <v>0</v>
      </c>
      <c r="AF164" s="95">
        <f t="shared" si="101"/>
        <v>0</v>
      </c>
      <c r="AG164" s="95">
        <f t="shared" si="101"/>
        <v>0</v>
      </c>
      <c r="AH164" s="95">
        <f t="shared" si="101"/>
        <v>0</v>
      </c>
      <c r="AI164" s="95">
        <f t="shared" si="101"/>
        <v>0</v>
      </c>
      <c r="AJ164" s="95">
        <f t="shared" si="101"/>
        <v>0</v>
      </c>
      <c r="AK164" s="95">
        <f t="shared" si="101"/>
        <v>0</v>
      </c>
      <c r="AL164" s="95">
        <f t="shared" si="101"/>
        <v>0</v>
      </c>
      <c r="AM164" s="95">
        <f t="shared" si="101"/>
        <v>0</v>
      </c>
      <c r="AN164" s="95">
        <f t="shared" si="101"/>
        <v>0</v>
      </c>
      <c r="AO164" s="95">
        <f t="shared" si="101"/>
        <v>0</v>
      </c>
      <c r="AP164" s="95">
        <f t="shared" si="101"/>
        <v>0</v>
      </c>
      <c r="AQ164" s="95">
        <f t="shared" si="101"/>
        <v>0</v>
      </c>
      <c r="AR164" s="95">
        <f t="shared" si="101"/>
        <v>0</v>
      </c>
      <c r="AS164" s="95">
        <f t="shared" si="101"/>
        <v>0</v>
      </c>
      <c r="AT164" s="95">
        <f t="shared" si="101"/>
        <v>0</v>
      </c>
      <c r="AU164" s="95">
        <f t="shared" si="101"/>
        <v>0</v>
      </c>
      <c r="AV164" s="95">
        <f t="shared" si="101"/>
        <v>0</v>
      </c>
      <c r="AW164" s="95">
        <f t="shared" si="101"/>
        <v>0</v>
      </c>
      <c r="AX164" s="95">
        <f t="shared" si="101"/>
        <v>0</v>
      </c>
      <c r="AY164" s="95">
        <f t="shared" si="101"/>
        <v>0</v>
      </c>
      <c r="AZ164" s="95">
        <f t="shared" si="101"/>
        <v>0</v>
      </c>
      <c r="BA164" s="95">
        <f t="shared" si="101"/>
        <v>0</v>
      </c>
      <c r="BB164" s="95">
        <f t="shared" si="101"/>
        <v>0</v>
      </c>
      <c r="BC164" s="95">
        <f t="shared" si="101"/>
        <v>0</v>
      </c>
      <c r="BD164" s="95">
        <f t="shared" si="101"/>
        <v>0</v>
      </c>
      <c r="BE164" s="95">
        <f t="shared" si="101"/>
        <v>0</v>
      </c>
      <c r="BF164" s="95">
        <f t="shared" si="101"/>
        <v>0</v>
      </c>
      <c r="BG164" s="95">
        <f t="shared" si="101"/>
        <v>0</v>
      </c>
      <c r="BH164" s="95">
        <f t="shared" si="101"/>
        <v>0</v>
      </c>
      <c r="BI164" s="95">
        <f t="shared" si="101"/>
        <v>0</v>
      </c>
      <c r="BJ164" s="95">
        <f t="shared" si="101"/>
        <v>0</v>
      </c>
      <c r="BK164" s="95">
        <f t="shared" si="101"/>
        <v>0</v>
      </c>
      <c r="BL164" s="95">
        <f t="shared" si="101"/>
        <v>0</v>
      </c>
      <c r="BM164" s="95">
        <f t="shared" si="101"/>
        <v>0</v>
      </c>
      <c r="BN164" s="95">
        <f t="shared" si="101"/>
        <v>0</v>
      </c>
      <c r="BO164" s="95">
        <f t="shared" si="101"/>
        <v>0</v>
      </c>
      <c r="BP164" s="95">
        <f t="shared" si="101"/>
        <v>0</v>
      </c>
      <c r="BQ164" s="95">
        <f t="shared" si="101"/>
        <v>0</v>
      </c>
      <c r="BR164" s="95">
        <f t="shared" si="101"/>
        <v>0</v>
      </c>
      <c r="BS164" s="95">
        <f t="shared" ref="BS164:CS164" si="102">(BS$28*$C$16)+(BS$29*$D$16)+(BS$30*$C$16)</f>
        <v>0</v>
      </c>
      <c r="BT164" s="95">
        <f t="shared" si="102"/>
        <v>0</v>
      </c>
      <c r="BU164" s="95">
        <f t="shared" si="102"/>
        <v>0</v>
      </c>
      <c r="BV164" s="95">
        <f t="shared" si="102"/>
        <v>0</v>
      </c>
      <c r="BW164" s="95">
        <f t="shared" si="102"/>
        <v>0</v>
      </c>
      <c r="BX164" s="95">
        <f t="shared" si="102"/>
        <v>0</v>
      </c>
      <c r="BY164" s="95">
        <f t="shared" si="102"/>
        <v>0</v>
      </c>
      <c r="BZ164" s="95">
        <f t="shared" si="102"/>
        <v>0</v>
      </c>
      <c r="CA164" s="95">
        <f t="shared" si="102"/>
        <v>0</v>
      </c>
      <c r="CB164" s="95">
        <f t="shared" si="102"/>
        <v>0</v>
      </c>
      <c r="CC164" s="95">
        <f t="shared" si="102"/>
        <v>0</v>
      </c>
      <c r="CD164" s="95">
        <f t="shared" si="102"/>
        <v>0</v>
      </c>
      <c r="CE164" s="95">
        <f t="shared" si="102"/>
        <v>0</v>
      </c>
      <c r="CF164" s="95">
        <f t="shared" si="102"/>
        <v>0</v>
      </c>
      <c r="CG164" s="95">
        <f t="shared" si="102"/>
        <v>0</v>
      </c>
      <c r="CH164" s="95">
        <f t="shared" si="102"/>
        <v>0</v>
      </c>
      <c r="CI164" s="95">
        <f t="shared" si="102"/>
        <v>0</v>
      </c>
      <c r="CJ164" s="95">
        <f t="shared" si="102"/>
        <v>0</v>
      </c>
      <c r="CK164" s="95">
        <f t="shared" si="102"/>
        <v>0</v>
      </c>
      <c r="CL164" s="95">
        <f t="shared" si="102"/>
        <v>0</v>
      </c>
      <c r="CM164" s="95">
        <f t="shared" si="102"/>
        <v>0</v>
      </c>
      <c r="CN164" s="95">
        <f t="shared" si="102"/>
        <v>0</v>
      </c>
      <c r="CO164" s="95">
        <f t="shared" si="102"/>
        <v>0</v>
      </c>
      <c r="CP164" s="95">
        <f t="shared" si="102"/>
        <v>0</v>
      </c>
      <c r="CQ164" s="95">
        <f t="shared" si="102"/>
        <v>0</v>
      </c>
      <c r="CR164" s="95">
        <f t="shared" si="102"/>
        <v>0</v>
      </c>
      <c r="CS164" s="95">
        <f t="shared" si="102"/>
        <v>0</v>
      </c>
    </row>
    <row r="165" spans="2:97">
      <c r="B165" t="s">
        <v>97</v>
      </c>
      <c r="E165" s="90">
        <f>SUM(G165:CS165)</f>
        <v>0</v>
      </c>
      <c r="G165" s="95">
        <f t="shared" ref="G165:BR165" si="103">(G$56*$C$16)+(G$57*$D$16)+(G$58*$D$16)+(G$59*$C$16)</f>
        <v>0</v>
      </c>
      <c r="H165" s="95">
        <f t="shared" si="103"/>
        <v>0</v>
      </c>
      <c r="I165" s="95">
        <f t="shared" si="103"/>
        <v>0</v>
      </c>
      <c r="J165" s="95">
        <f t="shared" si="103"/>
        <v>0</v>
      </c>
      <c r="K165" s="95">
        <f t="shared" si="103"/>
        <v>0</v>
      </c>
      <c r="L165" s="95">
        <f t="shared" si="103"/>
        <v>0</v>
      </c>
      <c r="M165" s="95">
        <f t="shared" si="103"/>
        <v>0</v>
      </c>
      <c r="N165" s="95">
        <f t="shared" si="103"/>
        <v>0</v>
      </c>
      <c r="O165" s="95">
        <f t="shared" si="103"/>
        <v>0</v>
      </c>
      <c r="P165" s="95">
        <f t="shared" si="103"/>
        <v>0</v>
      </c>
      <c r="Q165" s="95">
        <f t="shared" si="103"/>
        <v>0</v>
      </c>
      <c r="R165" s="95">
        <f t="shared" si="103"/>
        <v>0</v>
      </c>
      <c r="S165" s="95">
        <f t="shared" si="103"/>
        <v>0</v>
      </c>
      <c r="T165" s="95">
        <f t="shared" si="103"/>
        <v>0</v>
      </c>
      <c r="U165" s="95">
        <f t="shared" si="103"/>
        <v>0</v>
      </c>
      <c r="V165" s="95">
        <f t="shared" si="103"/>
        <v>0</v>
      </c>
      <c r="W165" s="95">
        <f t="shared" si="103"/>
        <v>0</v>
      </c>
      <c r="X165" s="95">
        <f t="shared" si="103"/>
        <v>0</v>
      </c>
      <c r="Y165" s="95">
        <f t="shared" si="103"/>
        <v>0</v>
      </c>
      <c r="Z165" s="95">
        <f t="shared" si="103"/>
        <v>0</v>
      </c>
      <c r="AA165" s="95">
        <f t="shared" si="103"/>
        <v>0</v>
      </c>
      <c r="AB165" s="95">
        <f t="shared" si="103"/>
        <v>0</v>
      </c>
      <c r="AC165" s="95">
        <f t="shared" si="103"/>
        <v>0</v>
      </c>
      <c r="AD165" s="95">
        <f t="shared" si="103"/>
        <v>0</v>
      </c>
      <c r="AE165" s="95">
        <f t="shared" si="103"/>
        <v>0</v>
      </c>
      <c r="AF165" s="95">
        <f t="shared" si="103"/>
        <v>0</v>
      </c>
      <c r="AG165" s="95">
        <f t="shared" si="103"/>
        <v>0</v>
      </c>
      <c r="AH165" s="95">
        <f t="shared" si="103"/>
        <v>0</v>
      </c>
      <c r="AI165" s="95">
        <f t="shared" si="103"/>
        <v>0</v>
      </c>
      <c r="AJ165" s="95">
        <f t="shared" si="103"/>
        <v>0</v>
      </c>
      <c r="AK165" s="95">
        <f t="shared" si="103"/>
        <v>0</v>
      </c>
      <c r="AL165" s="95">
        <f t="shared" si="103"/>
        <v>0</v>
      </c>
      <c r="AM165" s="95">
        <f t="shared" si="103"/>
        <v>0</v>
      </c>
      <c r="AN165" s="95">
        <f t="shared" si="103"/>
        <v>0</v>
      </c>
      <c r="AO165" s="95">
        <f t="shared" si="103"/>
        <v>0</v>
      </c>
      <c r="AP165" s="95">
        <f t="shared" si="103"/>
        <v>0</v>
      </c>
      <c r="AQ165" s="95">
        <f t="shared" si="103"/>
        <v>0</v>
      </c>
      <c r="AR165" s="95">
        <f t="shared" si="103"/>
        <v>0</v>
      </c>
      <c r="AS165" s="95">
        <f t="shared" si="103"/>
        <v>0</v>
      </c>
      <c r="AT165" s="95">
        <f t="shared" si="103"/>
        <v>0</v>
      </c>
      <c r="AU165" s="95">
        <f t="shared" si="103"/>
        <v>0</v>
      </c>
      <c r="AV165" s="95">
        <f t="shared" si="103"/>
        <v>0</v>
      </c>
      <c r="AW165" s="95">
        <f t="shared" si="103"/>
        <v>0</v>
      </c>
      <c r="AX165" s="95">
        <f t="shared" si="103"/>
        <v>0</v>
      </c>
      <c r="AY165" s="95">
        <f t="shared" si="103"/>
        <v>0</v>
      </c>
      <c r="AZ165" s="95">
        <f t="shared" si="103"/>
        <v>0</v>
      </c>
      <c r="BA165" s="95">
        <f t="shared" si="103"/>
        <v>0</v>
      </c>
      <c r="BB165" s="95">
        <f t="shared" si="103"/>
        <v>0</v>
      </c>
      <c r="BC165" s="95">
        <f t="shared" si="103"/>
        <v>0</v>
      </c>
      <c r="BD165" s="95">
        <f t="shared" si="103"/>
        <v>0</v>
      </c>
      <c r="BE165" s="95">
        <f t="shared" si="103"/>
        <v>0</v>
      </c>
      <c r="BF165" s="95">
        <f t="shared" si="103"/>
        <v>0</v>
      </c>
      <c r="BG165" s="95">
        <f t="shared" si="103"/>
        <v>0</v>
      </c>
      <c r="BH165" s="95">
        <f t="shared" si="103"/>
        <v>0</v>
      </c>
      <c r="BI165" s="95">
        <f t="shared" si="103"/>
        <v>0</v>
      </c>
      <c r="BJ165" s="95">
        <f t="shared" si="103"/>
        <v>0</v>
      </c>
      <c r="BK165" s="95">
        <f t="shared" si="103"/>
        <v>0</v>
      </c>
      <c r="BL165" s="95">
        <f t="shared" si="103"/>
        <v>0</v>
      </c>
      <c r="BM165" s="95">
        <f t="shared" si="103"/>
        <v>0</v>
      </c>
      <c r="BN165" s="95">
        <f t="shared" si="103"/>
        <v>0</v>
      </c>
      <c r="BO165" s="95">
        <f t="shared" si="103"/>
        <v>0</v>
      </c>
      <c r="BP165" s="95">
        <f t="shared" si="103"/>
        <v>0</v>
      </c>
      <c r="BQ165" s="95">
        <f t="shared" si="103"/>
        <v>0</v>
      </c>
      <c r="BR165" s="95">
        <f t="shared" si="103"/>
        <v>0</v>
      </c>
      <c r="BS165" s="95">
        <f t="shared" ref="BS165:CS165" si="104">(BS$56*$C$16)+(BS$57*$D$16)+(BS$58*$D$16)+(BS$59*$C$16)</f>
        <v>0</v>
      </c>
      <c r="BT165" s="95">
        <f t="shared" si="104"/>
        <v>0</v>
      </c>
      <c r="BU165" s="95">
        <f t="shared" si="104"/>
        <v>0</v>
      </c>
      <c r="BV165" s="95">
        <f t="shared" si="104"/>
        <v>0</v>
      </c>
      <c r="BW165" s="95">
        <f t="shared" si="104"/>
        <v>0</v>
      </c>
      <c r="BX165" s="95">
        <f t="shared" si="104"/>
        <v>0</v>
      </c>
      <c r="BY165" s="95">
        <f t="shared" si="104"/>
        <v>0</v>
      </c>
      <c r="BZ165" s="95">
        <f t="shared" si="104"/>
        <v>0</v>
      </c>
      <c r="CA165" s="95">
        <f t="shared" si="104"/>
        <v>0</v>
      </c>
      <c r="CB165" s="95">
        <f t="shared" si="104"/>
        <v>0</v>
      </c>
      <c r="CC165" s="95">
        <f t="shared" si="104"/>
        <v>0</v>
      </c>
      <c r="CD165" s="95">
        <f t="shared" si="104"/>
        <v>0</v>
      </c>
      <c r="CE165" s="95">
        <f t="shared" si="104"/>
        <v>0</v>
      </c>
      <c r="CF165" s="95">
        <f t="shared" si="104"/>
        <v>0</v>
      </c>
      <c r="CG165" s="95">
        <f t="shared" si="104"/>
        <v>0</v>
      </c>
      <c r="CH165" s="95">
        <f t="shared" si="104"/>
        <v>0</v>
      </c>
      <c r="CI165" s="95">
        <f t="shared" si="104"/>
        <v>0</v>
      </c>
      <c r="CJ165" s="95">
        <f t="shared" si="104"/>
        <v>0</v>
      </c>
      <c r="CK165" s="95">
        <f t="shared" si="104"/>
        <v>0</v>
      </c>
      <c r="CL165" s="95">
        <f t="shared" si="104"/>
        <v>0</v>
      </c>
      <c r="CM165" s="95">
        <f t="shared" si="104"/>
        <v>0</v>
      </c>
      <c r="CN165" s="95">
        <f t="shared" si="104"/>
        <v>0</v>
      </c>
      <c r="CO165" s="95">
        <f t="shared" si="104"/>
        <v>0</v>
      </c>
      <c r="CP165" s="95">
        <f t="shared" si="104"/>
        <v>0</v>
      </c>
      <c r="CQ165" s="95">
        <f t="shared" si="104"/>
        <v>0</v>
      </c>
      <c r="CR165" s="95">
        <f t="shared" si="104"/>
        <v>0</v>
      </c>
      <c r="CS165" s="95">
        <f t="shared" si="104"/>
        <v>0</v>
      </c>
    </row>
    <row r="166" spans="2:97">
      <c r="B166" t="s">
        <v>98</v>
      </c>
      <c r="E166" s="90">
        <f>SUM(G166:CS166)</f>
        <v>0</v>
      </c>
      <c r="G166" s="95">
        <f t="shared" ref="G166:BR166" si="105">(G$70*$C$16)+(G$71*$D$16)+(G$72*$D$16)+(G$73*$C$16)</f>
        <v>0</v>
      </c>
      <c r="H166" s="95">
        <f t="shared" si="105"/>
        <v>0</v>
      </c>
      <c r="I166" s="95">
        <f t="shared" si="105"/>
        <v>0</v>
      </c>
      <c r="J166" s="95">
        <f t="shared" si="105"/>
        <v>0</v>
      </c>
      <c r="K166" s="95">
        <f t="shared" si="105"/>
        <v>0</v>
      </c>
      <c r="L166" s="95">
        <f t="shared" si="105"/>
        <v>0</v>
      </c>
      <c r="M166" s="95">
        <f t="shared" si="105"/>
        <v>0</v>
      </c>
      <c r="N166" s="95">
        <f t="shared" si="105"/>
        <v>0</v>
      </c>
      <c r="O166" s="95">
        <f t="shared" si="105"/>
        <v>0</v>
      </c>
      <c r="P166" s="95">
        <f t="shared" si="105"/>
        <v>0</v>
      </c>
      <c r="Q166" s="95">
        <f t="shared" si="105"/>
        <v>0</v>
      </c>
      <c r="R166" s="95">
        <f t="shared" si="105"/>
        <v>0</v>
      </c>
      <c r="S166" s="95">
        <f t="shared" si="105"/>
        <v>0</v>
      </c>
      <c r="T166" s="95">
        <f t="shared" si="105"/>
        <v>0</v>
      </c>
      <c r="U166" s="95">
        <f t="shared" si="105"/>
        <v>0</v>
      </c>
      <c r="V166" s="95">
        <f t="shared" si="105"/>
        <v>0</v>
      </c>
      <c r="W166" s="95">
        <f t="shared" si="105"/>
        <v>0</v>
      </c>
      <c r="X166" s="95">
        <f t="shared" si="105"/>
        <v>0</v>
      </c>
      <c r="Y166" s="95">
        <f t="shared" si="105"/>
        <v>0</v>
      </c>
      <c r="Z166" s="95">
        <f t="shared" si="105"/>
        <v>0</v>
      </c>
      <c r="AA166" s="95">
        <f t="shared" si="105"/>
        <v>0</v>
      </c>
      <c r="AB166" s="95">
        <f t="shared" si="105"/>
        <v>0</v>
      </c>
      <c r="AC166" s="95">
        <f t="shared" si="105"/>
        <v>0</v>
      </c>
      <c r="AD166" s="95">
        <f t="shared" si="105"/>
        <v>0</v>
      </c>
      <c r="AE166" s="95">
        <f t="shared" si="105"/>
        <v>0</v>
      </c>
      <c r="AF166" s="95">
        <f t="shared" si="105"/>
        <v>0</v>
      </c>
      <c r="AG166" s="95">
        <f t="shared" si="105"/>
        <v>0</v>
      </c>
      <c r="AH166" s="95">
        <f t="shared" si="105"/>
        <v>0</v>
      </c>
      <c r="AI166" s="95">
        <f t="shared" si="105"/>
        <v>0</v>
      </c>
      <c r="AJ166" s="95">
        <f t="shared" si="105"/>
        <v>0</v>
      </c>
      <c r="AK166" s="95">
        <f t="shared" si="105"/>
        <v>0</v>
      </c>
      <c r="AL166" s="95">
        <f t="shared" si="105"/>
        <v>0</v>
      </c>
      <c r="AM166" s="95">
        <f t="shared" si="105"/>
        <v>0</v>
      </c>
      <c r="AN166" s="95">
        <f t="shared" si="105"/>
        <v>0</v>
      </c>
      <c r="AO166" s="95">
        <f t="shared" si="105"/>
        <v>0</v>
      </c>
      <c r="AP166" s="95">
        <f t="shared" si="105"/>
        <v>0</v>
      </c>
      <c r="AQ166" s="95">
        <f t="shared" si="105"/>
        <v>0</v>
      </c>
      <c r="AR166" s="95">
        <f t="shared" si="105"/>
        <v>0</v>
      </c>
      <c r="AS166" s="95">
        <f t="shared" si="105"/>
        <v>0</v>
      </c>
      <c r="AT166" s="95">
        <f t="shared" si="105"/>
        <v>0</v>
      </c>
      <c r="AU166" s="95">
        <f t="shared" si="105"/>
        <v>0</v>
      </c>
      <c r="AV166" s="95">
        <f t="shared" si="105"/>
        <v>0</v>
      </c>
      <c r="AW166" s="95">
        <f t="shared" si="105"/>
        <v>0</v>
      </c>
      <c r="AX166" s="95">
        <f t="shared" si="105"/>
        <v>0</v>
      </c>
      <c r="AY166" s="95">
        <f t="shared" si="105"/>
        <v>0</v>
      </c>
      <c r="AZ166" s="95">
        <f t="shared" si="105"/>
        <v>0</v>
      </c>
      <c r="BA166" s="95">
        <f t="shared" si="105"/>
        <v>0</v>
      </c>
      <c r="BB166" s="95">
        <f t="shared" si="105"/>
        <v>0</v>
      </c>
      <c r="BC166" s="95">
        <f t="shared" si="105"/>
        <v>0</v>
      </c>
      <c r="BD166" s="95">
        <f t="shared" si="105"/>
        <v>0</v>
      </c>
      <c r="BE166" s="95">
        <f t="shared" si="105"/>
        <v>0</v>
      </c>
      <c r="BF166" s="95">
        <f t="shared" si="105"/>
        <v>0</v>
      </c>
      <c r="BG166" s="95">
        <f t="shared" si="105"/>
        <v>0</v>
      </c>
      <c r="BH166" s="95">
        <f t="shared" si="105"/>
        <v>0</v>
      </c>
      <c r="BI166" s="95">
        <f t="shared" si="105"/>
        <v>0</v>
      </c>
      <c r="BJ166" s="95">
        <f t="shared" si="105"/>
        <v>0</v>
      </c>
      <c r="BK166" s="95">
        <f t="shared" si="105"/>
        <v>0</v>
      </c>
      <c r="BL166" s="95">
        <f t="shared" si="105"/>
        <v>0</v>
      </c>
      <c r="BM166" s="95">
        <f t="shared" si="105"/>
        <v>0</v>
      </c>
      <c r="BN166" s="95">
        <f t="shared" si="105"/>
        <v>0</v>
      </c>
      <c r="BO166" s="95">
        <f t="shared" si="105"/>
        <v>0</v>
      </c>
      <c r="BP166" s="95">
        <f t="shared" si="105"/>
        <v>0</v>
      </c>
      <c r="BQ166" s="95">
        <f t="shared" si="105"/>
        <v>0</v>
      </c>
      <c r="BR166" s="95">
        <f t="shared" si="105"/>
        <v>0</v>
      </c>
      <c r="BS166" s="95">
        <f t="shared" ref="BS166:CS166" si="106">(BS$70*$C$16)+(BS$71*$D$16)+(BS$72*$D$16)+(BS$73*$C$16)</f>
        <v>0</v>
      </c>
      <c r="BT166" s="95">
        <f t="shared" si="106"/>
        <v>0</v>
      </c>
      <c r="BU166" s="95">
        <f t="shared" si="106"/>
        <v>0</v>
      </c>
      <c r="BV166" s="95">
        <f t="shared" si="106"/>
        <v>0</v>
      </c>
      <c r="BW166" s="95">
        <f t="shared" si="106"/>
        <v>0</v>
      </c>
      <c r="BX166" s="95">
        <f t="shared" si="106"/>
        <v>0</v>
      </c>
      <c r="BY166" s="95">
        <f t="shared" si="106"/>
        <v>0</v>
      </c>
      <c r="BZ166" s="95">
        <f t="shared" si="106"/>
        <v>0</v>
      </c>
      <c r="CA166" s="95">
        <f t="shared" si="106"/>
        <v>0</v>
      </c>
      <c r="CB166" s="95">
        <f t="shared" si="106"/>
        <v>0</v>
      </c>
      <c r="CC166" s="95">
        <f t="shared" si="106"/>
        <v>0</v>
      </c>
      <c r="CD166" s="95">
        <f t="shared" si="106"/>
        <v>0</v>
      </c>
      <c r="CE166" s="95">
        <f t="shared" si="106"/>
        <v>0</v>
      </c>
      <c r="CF166" s="95">
        <f t="shared" si="106"/>
        <v>0</v>
      </c>
      <c r="CG166" s="95">
        <f t="shared" si="106"/>
        <v>0</v>
      </c>
      <c r="CH166" s="95">
        <f t="shared" si="106"/>
        <v>0</v>
      </c>
      <c r="CI166" s="95">
        <f t="shared" si="106"/>
        <v>0</v>
      </c>
      <c r="CJ166" s="95">
        <f t="shared" si="106"/>
        <v>0</v>
      </c>
      <c r="CK166" s="95">
        <f t="shared" si="106"/>
        <v>0</v>
      </c>
      <c r="CL166" s="95">
        <f t="shared" si="106"/>
        <v>0</v>
      </c>
      <c r="CM166" s="95">
        <f t="shared" si="106"/>
        <v>0</v>
      </c>
      <c r="CN166" s="95">
        <f t="shared" si="106"/>
        <v>0</v>
      </c>
      <c r="CO166" s="95">
        <f t="shared" si="106"/>
        <v>0</v>
      </c>
      <c r="CP166" s="95">
        <f t="shared" si="106"/>
        <v>0</v>
      </c>
      <c r="CQ166" s="95">
        <f t="shared" si="106"/>
        <v>0</v>
      </c>
      <c r="CR166" s="95">
        <f t="shared" si="106"/>
        <v>0</v>
      </c>
      <c r="CS166" s="95">
        <f t="shared" si="106"/>
        <v>0</v>
      </c>
    </row>
    <row r="167" spans="2:97">
      <c r="B167" t="s">
        <v>88</v>
      </c>
      <c r="E167" s="90">
        <f>SUM(G167:CS167)</f>
        <v>0</v>
      </c>
      <c r="G167" s="95">
        <f t="shared" ref="G167:BR167" si="107">G44</f>
        <v>0</v>
      </c>
      <c r="H167" s="95">
        <f t="shared" si="107"/>
        <v>0</v>
      </c>
      <c r="I167" s="95">
        <f t="shared" si="107"/>
        <v>0</v>
      </c>
      <c r="J167" s="95">
        <f t="shared" si="107"/>
        <v>0</v>
      </c>
      <c r="K167" s="95">
        <f t="shared" si="107"/>
        <v>0</v>
      </c>
      <c r="L167" s="95">
        <f t="shared" si="107"/>
        <v>0</v>
      </c>
      <c r="M167" s="95">
        <f t="shared" si="107"/>
        <v>0</v>
      </c>
      <c r="N167" s="95">
        <f t="shared" si="107"/>
        <v>0</v>
      </c>
      <c r="O167" s="95">
        <f t="shared" si="107"/>
        <v>0</v>
      </c>
      <c r="P167" s="95">
        <f t="shared" si="107"/>
        <v>0</v>
      </c>
      <c r="Q167" s="95">
        <f t="shared" si="107"/>
        <v>0</v>
      </c>
      <c r="R167" s="95">
        <f t="shared" si="107"/>
        <v>0</v>
      </c>
      <c r="S167" s="95">
        <f t="shared" si="107"/>
        <v>0</v>
      </c>
      <c r="T167" s="95">
        <f t="shared" si="107"/>
        <v>0</v>
      </c>
      <c r="U167" s="95">
        <f t="shared" si="107"/>
        <v>0</v>
      </c>
      <c r="V167" s="95">
        <f t="shared" si="107"/>
        <v>0</v>
      </c>
      <c r="W167" s="95">
        <f t="shared" si="107"/>
        <v>0</v>
      </c>
      <c r="X167" s="95">
        <f t="shared" si="107"/>
        <v>0</v>
      </c>
      <c r="Y167" s="95">
        <f t="shared" si="107"/>
        <v>0</v>
      </c>
      <c r="Z167" s="95">
        <f t="shared" si="107"/>
        <v>0</v>
      </c>
      <c r="AA167" s="95">
        <f t="shared" si="107"/>
        <v>0</v>
      </c>
      <c r="AB167" s="95">
        <f t="shared" si="107"/>
        <v>0</v>
      </c>
      <c r="AC167" s="95">
        <f t="shared" si="107"/>
        <v>0</v>
      </c>
      <c r="AD167" s="95">
        <f t="shared" si="107"/>
        <v>0</v>
      </c>
      <c r="AE167" s="95">
        <f t="shared" si="107"/>
        <v>0</v>
      </c>
      <c r="AF167" s="95">
        <f t="shared" si="107"/>
        <v>0</v>
      </c>
      <c r="AG167" s="95">
        <f t="shared" si="107"/>
        <v>0</v>
      </c>
      <c r="AH167" s="95">
        <f t="shared" si="107"/>
        <v>0</v>
      </c>
      <c r="AI167" s="95">
        <f t="shared" si="107"/>
        <v>0</v>
      </c>
      <c r="AJ167" s="95">
        <f t="shared" si="107"/>
        <v>0</v>
      </c>
      <c r="AK167" s="95">
        <f t="shared" si="107"/>
        <v>0</v>
      </c>
      <c r="AL167" s="95">
        <f t="shared" si="107"/>
        <v>0</v>
      </c>
      <c r="AM167" s="95">
        <f t="shared" si="107"/>
        <v>0</v>
      </c>
      <c r="AN167" s="95">
        <f t="shared" si="107"/>
        <v>0</v>
      </c>
      <c r="AO167" s="95">
        <f t="shared" si="107"/>
        <v>0</v>
      </c>
      <c r="AP167" s="95">
        <f t="shared" si="107"/>
        <v>0</v>
      </c>
      <c r="AQ167" s="95">
        <f t="shared" si="107"/>
        <v>0</v>
      </c>
      <c r="AR167" s="95">
        <f t="shared" si="107"/>
        <v>0</v>
      </c>
      <c r="AS167" s="95">
        <f t="shared" si="107"/>
        <v>0</v>
      </c>
      <c r="AT167" s="95">
        <f t="shared" si="107"/>
        <v>0</v>
      </c>
      <c r="AU167" s="95">
        <f t="shared" si="107"/>
        <v>0</v>
      </c>
      <c r="AV167" s="95">
        <f t="shared" si="107"/>
        <v>0</v>
      </c>
      <c r="AW167" s="95">
        <f t="shared" si="107"/>
        <v>0</v>
      </c>
      <c r="AX167" s="95">
        <f t="shared" si="107"/>
        <v>0</v>
      </c>
      <c r="AY167" s="95">
        <f t="shared" si="107"/>
        <v>0</v>
      </c>
      <c r="AZ167" s="95">
        <f t="shared" si="107"/>
        <v>0</v>
      </c>
      <c r="BA167" s="95">
        <f t="shared" si="107"/>
        <v>0</v>
      </c>
      <c r="BB167" s="95">
        <f t="shared" si="107"/>
        <v>0</v>
      </c>
      <c r="BC167" s="95">
        <f t="shared" si="107"/>
        <v>0</v>
      </c>
      <c r="BD167" s="95">
        <f t="shared" si="107"/>
        <v>0</v>
      </c>
      <c r="BE167" s="95">
        <f t="shared" si="107"/>
        <v>0</v>
      </c>
      <c r="BF167" s="95">
        <f t="shared" si="107"/>
        <v>0</v>
      </c>
      <c r="BG167" s="95">
        <f t="shared" si="107"/>
        <v>0</v>
      </c>
      <c r="BH167" s="95">
        <f t="shared" si="107"/>
        <v>0</v>
      </c>
      <c r="BI167" s="95">
        <f t="shared" si="107"/>
        <v>0</v>
      </c>
      <c r="BJ167" s="95">
        <f t="shared" si="107"/>
        <v>0</v>
      </c>
      <c r="BK167" s="95">
        <f t="shared" si="107"/>
        <v>0</v>
      </c>
      <c r="BL167" s="95">
        <f t="shared" si="107"/>
        <v>0</v>
      </c>
      <c r="BM167" s="95">
        <f t="shared" si="107"/>
        <v>0</v>
      </c>
      <c r="BN167" s="95">
        <f t="shared" si="107"/>
        <v>0</v>
      </c>
      <c r="BO167" s="95">
        <f t="shared" si="107"/>
        <v>0</v>
      </c>
      <c r="BP167" s="95">
        <f t="shared" si="107"/>
        <v>0</v>
      </c>
      <c r="BQ167" s="95">
        <f t="shared" si="107"/>
        <v>0</v>
      </c>
      <c r="BR167" s="95">
        <f t="shared" si="107"/>
        <v>0</v>
      </c>
      <c r="BS167" s="95">
        <f t="shared" ref="BS167:CS167" si="108">BS44</f>
        <v>0</v>
      </c>
      <c r="BT167" s="95">
        <f t="shared" si="108"/>
        <v>0</v>
      </c>
      <c r="BU167" s="95">
        <f t="shared" si="108"/>
        <v>0</v>
      </c>
      <c r="BV167" s="95">
        <f t="shared" si="108"/>
        <v>0</v>
      </c>
      <c r="BW167" s="95">
        <f t="shared" si="108"/>
        <v>0</v>
      </c>
      <c r="BX167" s="95">
        <f t="shared" si="108"/>
        <v>0</v>
      </c>
      <c r="BY167" s="95">
        <f t="shared" si="108"/>
        <v>0</v>
      </c>
      <c r="BZ167" s="95">
        <f t="shared" si="108"/>
        <v>0</v>
      </c>
      <c r="CA167" s="95">
        <f t="shared" si="108"/>
        <v>0</v>
      </c>
      <c r="CB167" s="95">
        <f t="shared" si="108"/>
        <v>0</v>
      </c>
      <c r="CC167" s="95">
        <f t="shared" si="108"/>
        <v>0</v>
      </c>
      <c r="CD167" s="95">
        <f t="shared" si="108"/>
        <v>0</v>
      </c>
      <c r="CE167" s="95">
        <f t="shared" si="108"/>
        <v>0</v>
      </c>
      <c r="CF167" s="95">
        <f t="shared" si="108"/>
        <v>0</v>
      </c>
      <c r="CG167" s="95">
        <f t="shared" si="108"/>
        <v>0</v>
      </c>
      <c r="CH167" s="95">
        <f t="shared" si="108"/>
        <v>0</v>
      </c>
      <c r="CI167" s="95">
        <f t="shared" si="108"/>
        <v>0</v>
      </c>
      <c r="CJ167" s="95">
        <f t="shared" si="108"/>
        <v>0</v>
      </c>
      <c r="CK167" s="95">
        <f t="shared" si="108"/>
        <v>0</v>
      </c>
      <c r="CL167" s="95">
        <f t="shared" si="108"/>
        <v>0</v>
      </c>
      <c r="CM167" s="95">
        <f t="shared" si="108"/>
        <v>0</v>
      </c>
      <c r="CN167" s="95">
        <f t="shared" si="108"/>
        <v>0</v>
      </c>
      <c r="CO167" s="95">
        <f t="shared" si="108"/>
        <v>0</v>
      </c>
      <c r="CP167" s="95">
        <f t="shared" si="108"/>
        <v>0</v>
      </c>
      <c r="CQ167" s="95">
        <f t="shared" si="108"/>
        <v>0</v>
      </c>
      <c r="CR167" s="95">
        <f t="shared" si="108"/>
        <v>0</v>
      </c>
      <c r="CS167" s="95">
        <f t="shared" si="108"/>
        <v>0</v>
      </c>
    </row>
    <row r="168" spans="2:97">
      <c r="E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row>
    <row r="169" spans="2:97">
      <c r="B169" s="63" t="s">
        <v>89</v>
      </c>
      <c r="E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row>
    <row r="170" spans="2:97">
      <c r="E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c r="CI170" s="88"/>
      <c r="CJ170" s="88"/>
      <c r="CK170" s="88"/>
      <c r="CL170" s="88"/>
      <c r="CM170" s="88"/>
      <c r="CN170" s="88"/>
      <c r="CO170" s="88"/>
      <c r="CP170" s="88"/>
      <c r="CQ170" s="88"/>
      <c r="CR170" s="88"/>
      <c r="CS170" s="88"/>
    </row>
    <row r="171" spans="2:97">
      <c r="B171" t="s">
        <v>99</v>
      </c>
      <c r="E171" s="88">
        <f>SUM(G171:CS171)</f>
        <v>0</v>
      </c>
      <c r="F171" s="63"/>
      <c r="G171" s="95">
        <f t="shared" ref="G171:BR171" si="109">SUM(G165:G166)</f>
        <v>0</v>
      </c>
      <c r="H171" s="95">
        <f t="shared" si="109"/>
        <v>0</v>
      </c>
      <c r="I171" s="95">
        <f t="shared" si="109"/>
        <v>0</v>
      </c>
      <c r="J171" s="95">
        <f t="shared" si="109"/>
        <v>0</v>
      </c>
      <c r="K171" s="95">
        <f t="shared" si="109"/>
        <v>0</v>
      </c>
      <c r="L171" s="95">
        <f t="shared" si="109"/>
        <v>0</v>
      </c>
      <c r="M171" s="95">
        <f t="shared" si="109"/>
        <v>0</v>
      </c>
      <c r="N171" s="95">
        <f t="shared" si="109"/>
        <v>0</v>
      </c>
      <c r="O171" s="95">
        <f t="shared" si="109"/>
        <v>0</v>
      </c>
      <c r="P171" s="95">
        <f t="shared" si="109"/>
        <v>0</v>
      </c>
      <c r="Q171" s="95">
        <f t="shared" si="109"/>
        <v>0</v>
      </c>
      <c r="R171" s="95">
        <f t="shared" si="109"/>
        <v>0</v>
      </c>
      <c r="S171" s="95">
        <f t="shared" si="109"/>
        <v>0</v>
      </c>
      <c r="T171" s="95">
        <f t="shared" si="109"/>
        <v>0</v>
      </c>
      <c r="U171" s="95">
        <f t="shared" si="109"/>
        <v>0</v>
      </c>
      <c r="V171" s="95">
        <f t="shared" si="109"/>
        <v>0</v>
      </c>
      <c r="W171" s="95">
        <f t="shared" si="109"/>
        <v>0</v>
      </c>
      <c r="X171" s="95">
        <f t="shared" si="109"/>
        <v>0</v>
      </c>
      <c r="Y171" s="95">
        <f t="shared" si="109"/>
        <v>0</v>
      </c>
      <c r="Z171" s="95">
        <f t="shared" si="109"/>
        <v>0</v>
      </c>
      <c r="AA171" s="95">
        <f t="shared" si="109"/>
        <v>0</v>
      </c>
      <c r="AB171" s="95">
        <f t="shared" si="109"/>
        <v>0</v>
      </c>
      <c r="AC171" s="95">
        <f t="shared" si="109"/>
        <v>0</v>
      </c>
      <c r="AD171" s="95">
        <f t="shared" si="109"/>
        <v>0</v>
      </c>
      <c r="AE171" s="95">
        <f t="shared" si="109"/>
        <v>0</v>
      </c>
      <c r="AF171" s="95">
        <f t="shared" si="109"/>
        <v>0</v>
      </c>
      <c r="AG171" s="95">
        <f t="shared" si="109"/>
        <v>0</v>
      </c>
      <c r="AH171" s="95">
        <f t="shared" si="109"/>
        <v>0</v>
      </c>
      <c r="AI171" s="95">
        <f t="shared" si="109"/>
        <v>0</v>
      </c>
      <c r="AJ171" s="95">
        <f t="shared" si="109"/>
        <v>0</v>
      </c>
      <c r="AK171" s="95">
        <f t="shared" si="109"/>
        <v>0</v>
      </c>
      <c r="AL171" s="95">
        <f t="shared" si="109"/>
        <v>0</v>
      </c>
      <c r="AM171" s="95">
        <f t="shared" si="109"/>
        <v>0</v>
      </c>
      <c r="AN171" s="95">
        <f t="shared" si="109"/>
        <v>0</v>
      </c>
      <c r="AO171" s="95">
        <f t="shared" si="109"/>
        <v>0</v>
      </c>
      <c r="AP171" s="95">
        <f t="shared" si="109"/>
        <v>0</v>
      </c>
      <c r="AQ171" s="95">
        <f t="shared" si="109"/>
        <v>0</v>
      </c>
      <c r="AR171" s="95">
        <f t="shared" si="109"/>
        <v>0</v>
      </c>
      <c r="AS171" s="95">
        <f t="shared" si="109"/>
        <v>0</v>
      </c>
      <c r="AT171" s="95">
        <f t="shared" si="109"/>
        <v>0</v>
      </c>
      <c r="AU171" s="95">
        <f t="shared" si="109"/>
        <v>0</v>
      </c>
      <c r="AV171" s="95">
        <f t="shared" si="109"/>
        <v>0</v>
      </c>
      <c r="AW171" s="95">
        <f t="shared" si="109"/>
        <v>0</v>
      </c>
      <c r="AX171" s="95">
        <f t="shared" si="109"/>
        <v>0</v>
      </c>
      <c r="AY171" s="95">
        <f t="shared" si="109"/>
        <v>0</v>
      </c>
      <c r="AZ171" s="95">
        <f t="shared" si="109"/>
        <v>0</v>
      </c>
      <c r="BA171" s="95">
        <f t="shared" si="109"/>
        <v>0</v>
      </c>
      <c r="BB171" s="95">
        <f t="shared" si="109"/>
        <v>0</v>
      </c>
      <c r="BC171" s="95">
        <f t="shared" si="109"/>
        <v>0</v>
      </c>
      <c r="BD171" s="95">
        <f t="shared" si="109"/>
        <v>0</v>
      </c>
      <c r="BE171" s="95">
        <f t="shared" si="109"/>
        <v>0</v>
      </c>
      <c r="BF171" s="95">
        <f t="shared" si="109"/>
        <v>0</v>
      </c>
      <c r="BG171" s="95">
        <f t="shared" si="109"/>
        <v>0</v>
      </c>
      <c r="BH171" s="95">
        <f t="shared" si="109"/>
        <v>0</v>
      </c>
      <c r="BI171" s="95">
        <f t="shared" si="109"/>
        <v>0</v>
      </c>
      <c r="BJ171" s="95">
        <f t="shared" si="109"/>
        <v>0</v>
      </c>
      <c r="BK171" s="95">
        <f t="shared" si="109"/>
        <v>0</v>
      </c>
      <c r="BL171" s="95">
        <f t="shared" si="109"/>
        <v>0</v>
      </c>
      <c r="BM171" s="95">
        <f t="shared" si="109"/>
        <v>0</v>
      </c>
      <c r="BN171" s="95">
        <f t="shared" si="109"/>
        <v>0</v>
      </c>
      <c r="BO171" s="95">
        <f t="shared" si="109"/>
        <v>0</v>
      </c>
      <c r="BP171" s="95">
        <f t="shared" si="109"/>
        <v>0</v>
      </c>
      <c r="BQ171" s="95">
        <f t="shared" si="109"/>
        <v>0</v>
      </c>
      <c r="BR171" s="95">
        <f t="shared" si="109"/>
        <v>0</v>
      </c>
      <c r="BS171" s="95">
        <f t="shared" ref="BS171:CS171" si="110">SUM(BS165:BS166)</f>
        <v>0</v>
      </c>
      <c r="BT171" s="95">
        <f t="shared" si="110"/>
        <v>0</v>
      </c>
      <c r="BU171" s="95">
        <f t="shared" si="110"/>
        <v>0</v>
      </c>
      <c r="BV171" s="95">
        <f t="shared" si="110"/>
        <v>0</v>
      </c>
      <c r="BW171" s="95">
        <f t="shared" si="110"/>
        <v>0</v>
      </c>
      <c r="BX171" s="95">
        <f t="shared" si="110"/>
        <v>0</v>
      </c>
      <c r="BY171" s="95">
        <f t="shared" si="110"/>
        <v>0</v>
      </c>
      <c r="BZ171" s="95">
        <f t="shared" si="110"/>
        <v>0</v>
      </c>
      <c r="CA171" s="95">
        <f t="shared" si="110"/>
        <v>0</v>
      </c>
      <c r="CB171" s="95">
        <f t="shared" si="110"/>
        <v>0</v>
      </c>
      <c r="CC171" s="95">
        <f t="shared" si="110"/>
        <v>0</v>
      </c>
      <c r="CD171" s="95">
        <f t="shared" si="110"/>
        <v>0</v>
      </c>
      <c r="CE171" s="95">
        <f t="shared" si="110"/>
        <v>0</v>
      </c>
      <c r="CF171" s="95">
        <f t="shared" si="110"/>
        <v>0</v>
      </c>
      <c r="CG171" s="95">
        <f t="shared" si="110"/>
        <v>0</v>
      </c>
      <c r="CH171" s="95">
        <f t="shared" si="110"/>
        <v>0</v>
      </c>
      <c r="CI171" s="95">
        <f t="shared" si="110"/>
        <v>0</v>
      </c>
      <c r="CJ171" s="95">
        <f t="shared" si="110"/>
        <v>0</v>
      </c>
      <c r="CK171" s="95">
        <f t="shared" si="110"/>
        <v>0</v>
      </c>
      <c r="CL171" s="95">
        <f t="shared" si="110"/>
        <v>0</v>
      </c>
      <c r="CM171" s="95">
        <f t="shared" si="110"/>
        <v>0</v>
      </c>
      <c r="CN171" s="95">
        <f t="shared" si="110"/>
        <v>0</v>
      </c>
      <c r="CO171" s="95">
        <f t="shared" si="110"/>
        <v>0</v>
      </c>
      <c r="CP171" s="95">
        <f t="shared" si="110"/>
        <v>0</v>
      </c>
      <c r="CQ171" s="95">
        <f t="shared" si="110"/>
        <v>0</v>
      </c>
      <c r="CR171" s="95">
        <f t="shared" si="110"/>
        <v>0</v>
      </c>
      <c r="CS171" s="95">
        <f t="shared" si="110"/>
        <v>0</v>
      </c>
    </row>
    <row r="172" spans="2:97">
      <c r="B172" t="s">
        <v>100</v>
      </c>
      <c r="E172" s="90">
        <f>SUM(G172:CS172)</f>
        <v>0</v>
      </c>
      <c r="F172" s="63"/>
      <c r="G172" s="91">
        <f t="shared" ref="G172:BR172" si="111">SUM(G164,G171)</f>
        <v>0</v>
      </c>
      <c r="H172" s="91">
        <f t="shared" si="111"/>
        <v>0</v>
      </c>
      <c r="I172" s="91">
        <f t="shared" si="111"/>
        <v>0</v>
      </c>
      <c r="J172" s="91">
        <f t="shared" si="111"/>
        <v>0</v>
      </c>
      <c r="K172" s="91">
        <f t="shared" si="111"/>
        <v>0</v>
      </c>
      <c r="L172" s="91">
        <f t="shared" si="111"/>
        <v>0</v>
      </c>
      <c r="M172" s="91">
        <f t="shared" si="111"/>
        <v>0</v>
      </c>
      <c r="N172" s="91">
        <f t="shared" si="111"/>
        <v>0</v>
      </c>
      <c r="O172" s="91">
        <f t="shared" si="111"/>
        <v>0</v>
      </c>
      <c r="P172" s="91">
        <f t="shared" si="111"/>
        <v>0</v>
      </c>
      <c r="Q172" s="91">
        <f t="shared" si="111"/>
        <v>0</v>
      </c>
      <c r="R172" s="91">
        <f t="shared" si="111"/>
        <v>0</v>
      </c>
      <c r="S172" s="91">
        <f t="shared" si="111"/>
        <v>0</v>
      </c>
      <c r="T172" s="91">
        <f t="shared" si="111"/>
        <v>0</v>
      </c>
      <c r="U172" s="91">
        <f t="shared" si="111"/>
        <v>0</v>
      </c>
      <c r="V172" s="91">
        <f t="shared" si="111"/>
        <v>0</v>
      </c>
      <c r="W172" s="91">
        <f t="shared" si="111"/>
        <v>0</v>
      </c>
      <c r="X172" s="91">
        <f t="shared" si="111"/>
        <v>0</v>
      </c>
      <c r="Y172" s="91">
        <f t="shared" si="111"/>
        <v>0</v>
      </c>
      <c r="Z172" s="91">
        <f t="shared" si="111"/>
        <v>0</v>
      </c>
      <c r="AA172" s="91">
        <f t="shared" si="111"/>
        <v>0</v>
      </c>
      <c r="AB172" s="91">
        <f t="shared" si="111"/>
        <v>0</v>
      </c>
      <c r="AC172" s="91">
        <f t="shared" si="111"/>
        <v>0</v>
      </c>
      <c r="AD172" s="91">
        <f t="shared" si="111"/>
        <v>0</v>
      </c>
      <c r="AE172" s="91">
        <f t="shared" si="111"/>
        <v>0</v>
      </c>
      <c r="AF172" s="91">
        <f t="shared" si="111"/>
        <v>0</v>
      </c>
      <c r="AG172" s="91">
        <f t="shared" si="111"/>
        <v>0</v>
      </c>
      <c r="AH172" s="91">
        <f t="shared" si="111"/>
        <v>0</v>
      </c>
      <c r="AI172" s="91">
        <f t="shared" si="111"/>
        <v>0</v>
      </c>
      <c r="AJ172" s="91">
        <f t="shared" si="111"/>
        <v>0</v>
      </c>
      <c r="AK172" s="91">
        <f t="shared" si="111"/>
        <v>0</v>
      </c>
      <c r="AL172" s="91">
        <f t="shared" si="111"/>
        <v>0</v>
      </c>
      <c r="AM172" s="91">
        <f t="shared" si="111"/>
        <v>0</v>
      </c>
      <c r="AN172" s="91">
        <f t="shared" si="111"/>
        <v>0</v>
      </c>
      <c r="AO172" s="91">
        <f t="shared" si="111"/>
        <v>0</v>
      </c>
      <c r="AP172" s="91">
        <f t="shared" si="111"/>
        <v>0</v>
      </c>
      <c r="AQ172" s="91">
        <f t="shared" si="111"/>
        <v>0</v>
      </c>
      <c r="AR172" s="91">
        <f t="shared" si="111"/>
        <v>0</v>
      </c>
      <c r="AS172" s="91">
        <f t="shared" si="111"/>
        <v>0</v>
      </c>
      <c r="AT172" s="91">
        <f t="shared" si="111"/>
        <v>0</v>
      </c>
      <c r="AU172" s="91">
        <f t="shared" si="111"/>
        <v>0</v>
      </c>
      <c r="AV172" s="91">
        <f t="shared" si="111"/>
        <v>0</v>
      </c>
      <c r="AW172" s="91">
        <f t="shared" si="111"/>
        <v>0</v>
      </c>
      <c r="AX172" s="91">
        <f t="shared" si="111"/>
        <v>0</v>
      </c>
      <c r="AY172" s="91">
        <f t="shared" si="111"/>
        <v>0</v>
      </c>
      <c r="AZ172" s="91">
        <f t="shared" si="111"/>
        <v>0</v>
      </c>
      <c r="BA172" s="91">
        <f t="shared" si="111"/>
        <v>0</v>
      </c>
      <c r="BB172" s="91">
        <f t="shared" si="111"/>
        <v>0</v>
      </c>
      <c r="BC172" s="91">
        <f t="shared" si="111"/>
        <v>0</v>
      </c>
      <c r="BD172" s="91">
        <f t="shared" si="111"/>
        <v>0</v>
      </c>
      <c r="BE172" s="91">
        <f t="shared" si="111"/>
        <v>0</v>
      </c>
      <c r="BF172" s="91">
        <f t="shared" si="111"/>
        <v>0</v>
      </c>
      <c r="BG172" s="91">
        <f t="shared" si="111"/>
        <v>0</v>
      </c>
      <c r="BH172" s="91">
        <f t="shared" si="111"/>
        <v>0</v>
      </c>
      <c r="BI172" s="91">
        <f t="shared" si="111"/>
        <v>0</v>
      </c>
      <c r="BJ172" s="91">
        <f t="shared" si="111"/>
        <v>0</v>
      </c>
      <c r="BK172" s="91">
        <f t="shared" si="111"/>
        <v>0</v>
      </c>
      <c r="BL172" s="91">
        <f t="shared" si="111"/>
        <v>0</v>
      </c>
      <c r="BM172" s="91">
        <f t="shared" si="111"/>
        <v>0</v>
      </c>
      <c r="BN172" s="91">
        <f t="shared" si="111"/>
        <v>0</v>
      </c>
      <c r="BO172" s="91">
        <f t="shared" si="111"/>
        <v>0</v>
      </c>
      <c r="BP172" s="91">
        <f t="shared" si="111"/>
        <v>0</v>
      </c>
      <c r="BQ172" s="91">
        <f t="shared" si="111"/>
        <v>0</v>
      </c>
      <c r="BR172" s="91">
        <f t="shared" si="111"/>
        <v>0</v>
      </c>
      <c r="BS172" s="91">
        <f t="shared" ref="BS172:CS172" si="112">SUM(BS164,BS171)</f>
        <v>0</v>
      </c>
      <c r="BT172" s="91">
        <f t="shared" si="112"/>
        <v>0</v>
      </c>
      <c r="BU172" s="91">
        <f t="shared" si="112"/>
        <v>0</v>
      </c>
      <c r="BV172" s="91">
        <f t="shared" si="112"/>
        <v>0</v>
      </c>
      <c r="BW172" s="91">
        <f t="shared" si="112"/>
        <v>0</v>
      </c>
      <c r="BX172" s="91">
        <f t="shared" si="112"/>
        <v>0</v>
      </c>
      <c r="BY172" s="91">
        <f t="shared" si="112"/>
        <v>0</v>
      </c>
      <c r="BZ172" s="91">
        <f t="shared" si="112"/>
        <v>0</v>
      </c>
      <c r="CA172" s="91">
        <f t="shared" si="112"/>
        <v>0</v>
      </c>
      <c r="CB172" s="91">
        <f t="shared" si="112"/>
        <v>0</v>
      </c>
      <c r="CC172" s="91">
        <f t="shared" si="112"/>
        <v>0</v>
      </c>
      <c r="CD172" s="91">
        <f t="shared" si="112"/>
        <v>0</v>
      </c>
      <c r="CE172" s="91">
        <f t="shared" si="112"/>
        <v>0</v>
      </c>
      <c r="CF172" s="91">
        <f t="shared" si="112"/>
        <v>0</v>
      </c>
      <c r="CG172" s="91">
        <f t="shared" si="112"/>
        <v>0</v>
      </c>
      <c r="CH172" s="91">
        <f t="shared" si="112"/>
        <v>0</v>
      </c>
      <c r="CI172" s="91">
        <f t="shared" si="112"/>
        <v>0</v>
      </c>
      <c r="CJ172" s="91">
        <f t="shared" si="112"/>
        <v>0</v>
      </c>
      <c r="CK172" s="91">
        <f t="shared" si="112"/>
        <v>0</v>
      </c>
      <c r="CL172" s="91">
        <f t="shared" si="112"/>
        <v>0</v>
      </c>
      <c r="CM172" s="91">
        <f t="shared" si="112"/>
        <v>0</v>
      </c>
      <c r="CN172" s="91">
        <f t="shared" si="112"/>
        <v>0</v>
      </c>
      <c r="CO172" s="91">
        <f t="shared" si="112"/>
        <v>0</v>
      </c>
      <c r="CP172" s="91">
        <f t="shared" si="112"/>
        <v>0</v>
      </c>
      <c r="CQ172" s="91">
        <f t="shared" si="112"/>
        <v>0</v>
      </c>
      <c r="CR172" s="91">
        <f t="shared" si="112"/>
        <v>0</v>
      </c>
      <c r="CS172" s="91">
        <f t="shared" si="112"/>
        <v>0</v>
      </c>
    </row>
    <row r="173" spans="2:97">
      <c r="B173" t="s">
        <v>101</v>
      </c>
      <c r="E173" s="88">
        <f>SUM(G173:CS173)</f>
        <v>0</v>
      </c>
      <c r="F173" s="63"/>
      <c r="G173" s="95">
        <f t="shared" ref="G173:BR173" si="113">IF(G$3&lt;$C$9,G172,0)</f>
        <v>0</v>
      </c>
      <c r="H173" s="95">
        <f t="shared" si="113"/>
        <v>0</v>
      </c>
      <c r="I173" s="95">
        <f t="shared" si="113"/>
        <v>0</v>
      </c>
      <c r="J173" s="95">
        <f t="shared" si="113"/>
        <v>0</v>
      </c>
      <c r="K173" s="95">
        <f t="shared" si="113"/>
        <v>0</v>
      </c>
      <c r="L173" s="95">
        <f t="shared" si="113"/>
        <v>0</v>
      </c>
      <c r="M173" s="95">
        <f t="shared" si="113"/>
        <v>0</v>
      </c>
      <c r="N173" s="95">
        <f t="shared" si="113"/>
        <v>0</v>
      </c>
      <c r="O173" s="95">
        <f t="shared" si="113"/>
        <v>0</v>
      </c>
      <c r="P173" s="95">
        <f t="shared" si="113"/>
        <v>0</v>
      </c>
      <c r="Q173" s="95">
        <f t="shared" si="113"/>
        <v>0</v>
      </c>
      <c r="R173" s="95">
        <f t="shared" si="113"/>
        <v>0</v>
      </c>
      <c r="S173" s="95">
        <f t="shared" si="113"/>
        <v>0</v>
      </c>
      <c r="T173" s="95">
        <f t="shared" si="113"/>
        <v>0</v>
      </c>
      <c r="U173" s="95">
        <f t="shared" si="113"/>
        <v>0</v>
      </c>
      <c r="V173" s="95">
        <f t="shared" si="113"/>
        <v>0</v>
      </c>
      <c r="W173" s="95">
        <f t="shared" si="113"/>
        <v>0</v>
      </c>
      <c r="X173" s="95">
        <f t="shared" si="113"/>
        <v>0</v>
      </c>
      <c r="Y173" s="95">
        <f t="shared" si="113"/>
        <v>0</v>
      </c>
      <c r="Z173" s="95">
        <f t="shared" si="113"/>
        <v>0</v>
      </c>
      <c r="AA173" s="95">
        <f t="shared" si="113"/>
        <v>0</v>
      </c>
      <c r="AB173" s="95">
        <f t="shared" si="113"/>
        <v>0</v>
      </c>
      <c r="AC173" s="95">
        <f t="shared" si="113"/>
        <v>0</v>
      </c>
      <c r="AD173" s="95">
        <f t="shared" si="113"/>
        <v>0</v>
      </c>
      <c r="AE173" s="95">
        <f t="shared" si="113"/>
        <v>0</v>
      </c>
      <c r="AF173" s="95">
        <f t="shared" si="113"/>
        <v>0</v>
      </c>
      <c r="AG173" s="95">
        <f t="shared" si="113"/>
        <v>0</v>
      </c>
      <c r="AH173" s="95">
        <f t="shared" si="113"/>
        <v>0</v>
      </c>
      <c r="AI173" s="95">
        <f t="shared" si="113"/>
        <v>0</v>
      </c>
      <c r="AJ173" s="95">
        <f t="shared" si="113"/>
        <v>0</v>
      </c>
      <c r="AK173" s="95">
        <f t="shared" si="113"/>
        <v>0</v>
      </c>
      <c r="AL173" s="95">
        <f t="shared" si="113"/>
        <v>0</v>
      </c>
      <c r="AM173" s="95">
        <f t="shared" si="113"/>
        <v>0</v>
      </c>
      <c r="AN173" s="95">
        <f t="shared" si="113"/>
        <v>0</v>
      </c>
      <c r="AO173" s="95">
        <f t="shared" si="113"/>
        <v>0</v>
      </c>
      <c r="AP173" s="95">
        <f t="shared" si="113"/>
        <v>0</v>
      </c>
      <c r="AQ173" s="95">
        <f t="shared" si="113"/>
        <v>0</v>
      </c>
      <c r="AR173" s="95">
        <f t="shared" si="113"/>
        <v>0</v>
      </c>
      <c r="AS173" s="95">
        <f t="shared" si="113"/>
        <v>0</v>
      </c>
      <c r="AT173" s="95">
        <f t="shared" si="113"/>
        <v>0</v>
      </c>
      <c r="AU173" s="95">
        <f t="shared" si="113"/>
        <v>0</v>
      </c>
      <c r="AV173" s="95">
        <f t="shared" si="113"/>
        <v>0</v>
      </c>
      <c r="AW173" s="95">
        <f t="shared" si="113"/>
        <v>0</v>
      </c>
      <c r="AX173" s="95">
        <f t="shared" si="113"/>
        <v>0</v>
      </c>
      <c r="AY173" s="95">
        <f t="shared" si="113"/>
        <v>0</v>
      </c>
      <c r="AZ173" s="95">
        <f t="shared" si="113"/>
        <v>0</v>
      </c>
      <c r="BA173" s="95">
        <f t="shared" si="113"/>
        <v>0</v>
      </c>
      <c r="BB173" s="95">
        <f t="shared" si="113"/>
        <v>0</v>
      </c>
      <c r="BC173" s="95">
        <f t="shared" si="113"/>
        <v>0</v>
      </c>
      <c r="BD173" s="95">
        <f t="shared" si="113"/>
        <v>0</v>
      </c>
      <c r="BE173" s="95">
        <f t="shared" si="113"/>
        <v>0</v>
      </c>
      <c r="BF173" s="95">
        <f t="shared" si="113"/>
        <v>0</v>
      </c>
      <c r="BG173" s="95">
        <f t="shared" si="113"/>
        <v>0</v>
      </c>
      <c r="BH173" s="95">
        <f t="shared" si="113"/>
        <v>0</v>
      </c>
      <c r="BI173" s="95">
        <f t="shared" si="113"/>
        <v>0</v>
      </c>
      <c r="BJ173" s="95">
        <f t="shared" si="113"/>
        <v>0</v>
      </c>
      <c r="BK173" s="95">
        <f t="shared" si="113"/>
        <v>0</v>
      </c>
      <c r="BL173" s="95">
        <f t="shared" si="113"/>
        <v>0</v>
      </c>
      <c r="BM173" s="95">
        <f t="shared" si="113"/>
        <v>0</v>
      </c>
      <c r="BN173" s="95">
        <f t="shared" si="113"/>
        <v>0</v>
      </c>
      <c r="BO173" s="95">
        <f t="shared" si="113"/>
        <v>0</v>
      </c>
      <c r="BP173" s="95">
        <f t="shared" si="113"/>
        <v>0</v>
      </c>
      <c r="BQ173" s="95">
        <f t="shared" si="113"/>
        <v>0</v>
      </c>
      <c r="BR173" s="95">
        <f t="shared" si="113"/>
        <v>0</v>
      </c>
      <c r="BS173" s="95">
        <f t="shared" ref="BS173:CS173" si="114">IF(BS$3&lt;$C$9,BS172,0)</f>
        <v>0</v>
      </c>
      <c r="BT173" s="95">
        <f t="shared" si="114"/>
        <v>0</v>
      </c>
      <c r="BU173" s="95">
        <f t="shared" si="114"/>
        <v>0</v>
      </c>
      <c r="BV173" s="95">
        <f t="shared" si="114"/>
        <v>0</v>
      </c>
      <c r="BW173" s="95">
        <f t="shared" si="114"/>
        <v>0</v>
      </c>
      <c r="BX173" s="95">
        <f t="shared" si="114"/>
        <v>0</v>
      </c>
      <c r="BY173" s="95">
        <f t="shared" si="114"/>
        <v>0</v>
      </c>
      <c r="BZ173" s="95">
        <f t="shared" si="114"/>
        <v>0</v>
      </c>
      <c r="CA173" s="95">
        <f t="shared" si="114"/>
        <v>0</v>
      </c>
      <c r="CB173" s="95">
        <f t="shared" si="114"/>
        <v>0</v>
      </c>
      <c r="CC173" s="95">
        <f t="shared" si="114"/>
        <v>0</v>
      </c>
      <c r="CD173" s="95">
        <f t="shared" si="114"/>
        <v>0</v>
      </c>
      <c r="CE173" s="95">
        <f t="shared" si="114"/>
        <v>0</v>
      </c>
      <c r="CF173" s="95">
        <f t="shared" si="114"/>
        <v>0</v>
      </c>
      <c r="CG173" s="95">
        <f t="shared" si="114"/>
        <v>0</v>
      </c>
      <c r="CH173" s="95">
        <f t="shared" si="114"/>
        <v>0</v>
      </c>
      <c r="CI173" s="95">
        <f t="shared" si="114"/>
        <v>0</v>
      </c>
      <c r="CJ173" s="95">
        <f t="shared" si="114"/>
        <v>0</v>
      </c>
      <c r="CK173" s="95">
        <f t="shared" si="114"/>
        <v>0</v>
      </c>
      <c r="CL173" s="95">
        <f t="shared" si="114"/>
        <v>0</v>
      </c>
      <c r="CM173" s="95">
        <f t="shared" si="114"/>
        <v>0</v>
      </c>
      <c r="CN173" s="95">
        <f t="shared" si="114"/>
        <v>0</v>
      </c>
      <c r="CO173" s="95">
        <f t="shared" si="114"/>
        <v>0</v>
      </c>
      <c r="CP173" s="95">
        <f t="shared" si="114"/>
        <v>0</v>
      </c>
      <c r="CQ173" s="95">
        <f t="shared" si="114"/>
        <v>0</v>
      </c>
      <c r="CR173" s="95">
        <f t="shared" si="114"/>
        <v>0</v>
      </c>
      <c r="CS173" s="95">
        <f t="shared" si="114"/>
        <v>0</v>
      </c>
    </row>
    <row r="174" spans="2:97">
      <c r="E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c r="AX174" s="90"/>
      <c r="AY174" s="90"/>
      <c r="AZ174" s="90"/>
      <c r="BA174" s="90"/>
      <c r="BB174" s="90"/>
      <c r="BC174" s="90"/>
      <c r="BD174" s="90"/>
      <c r="BE174" s="90"/>
      <c r="BF174" s="90"/>
      <c r="BG174" s="90"/>
      <c r="BH174" s="90"/>
      <c r="BI174" s="90"/>
      <c r="BJ174" s="90"/>
      <c r="BK174" s="90"/>
      <c r="BL174" s="90"/>
      <c r="BM174" s="90"/>
      <c r="BN174" s="90"/>
      <c r="BO174" s="90"/>
      <c r="BP174" s="90"/>
      <c r="BQ174" s="90"/>
      <c r="BR174" s="90"/>
      <c r="BS174" s="90"/>
      <c r="BT174" s="90"/>
      <c r="BU174" s="90"/>
      <c r="BV174" s="90"/>
      <c r="BW174" s="90"/>
      <c r="BX174" s="90"/>
      <c r="BY174" s="90"/>
      <c r="BZ174" s="90"/>
      <c r="CA174" s="90"/>
      <c r="CB174" s="90"/>
      <c r="CC174" s="90"/>
      <c r="CD174" s="90"/>
      <c r="CE174" s="90"/>
      <c r="CF174" s="90"/>
      <c r="CG174" s="90"/>
      <c r="CH174" s="90"/>
      <c r="CI174" s="90"/>
      <c r="CJ174" s="90"/>
      <c r="CK174" s="90"/>
      <c r="CL174" s="90"/>
      <c r="CM174" s="90"/>
      <c r="CN174" s="90"/>
      <c r="CO174" s="90"/>
      <c r="CP174" s="90"/>
      <c r="CQ174" s="90"/>
      <c r="CR174" s="90"/>
      <c r="CS174" s="90"/>
    </row>
    <row r="175" spans="2:97">
      <c r="B175" t="s">
        <v>102</v>
      </c>
      <c r="C175" s="63"/>
      <c r="D175" s="63"/>
      <c r="E175" s="88">
        <f>SUM(G175:CS175)</f>
        <v>0</v>
      </c>
      <c r="F175" s="63"/>
      <c r="G175" s="95">
        <f t="shared" ref="G175:BR175" si="115">G171+G167</f>
        <v>0</v>
      </c>
      <c r="H175" s="95">
        <f t="shared" si="115"/>
        <v>0</v>
      </c>
      <c r="I175" s="95">
        <f t="shared" si="115"/>
        <v>0</v>
      </c>
      <c r="J175" s="95">
        <f t="shared" si="115"/>
        <v>0</v>
      </c>
      <c r="K175" s="95">
        <f t="shared" si="115"/>
        <v>0</v>
      </c>
      <c r="L175" s="95">
        <f t="shared" si="115"/>
        <v>0</v>
      </c>
      <c r="M175" s="95">
        <f t="shared" si="115"/>
        <v>0</v>
      </c>
      <c r="N175" s="95">
        <f t="shared" si="115"/>
        <v>0</v>
      </c>
      <c r="O175" s="95">
        <f t="shared" si="115"/>
        <v>0</v>
      </c>
      <c r="P175" s="95">
        <f t="shared" si="115"/>
        <v>0</v>
      </c>
      <c r="Q175" s="95">
        <f t="shared" si="115"/>
        <v>0</v>
      </c>
      <c r="R175" s="95">
        <f t="shared" si="115"/>
        <v>0</v>
      </c>
      <c r="S175" s="95">
        <f t="shared" si="115"/>
        <v>0</v>
      </c>
      <c r="T175" s="95">
        <f t="shared" si="115"/>
        <v>0</v>
      </c>
      <c r="U175" s="95">
        <f t="shared" si="115"/>
        <v>0</v>
      </c>
      <c r="V175" s="95">
        <f t="shared" si="115"/>
        <v>0</v>
      </c>
      <c r="W175" s="95">
        <f t="shared" si="115"/>
        <v>0</v>
      </c>
      <c r="X175" s="95">
        <f t="shared" si="115"/>
        <v>0</v>
      </c>
      <c r="Y175" s="95">
        <f t="shared" si="115"/>
        <v>0</v>
      </c>
      <c r="Z175" s="95">
        <f t="shared" si="115"/>
        <v>0</v>
      </c>
      <c r="AA175" s="95">
        <f t="shared" si="115"/>
        <v>0</v>
      </c>
      <c r="AB175" s="95">
        <f t="shared" si="115"/>
        <v>0</v>
      </c>
      <c r="AC175" s="95">
        <f t="shared" si="115"/>
        <v>0</v>
      </c>
      <c r="AD175" s="95">
        <f t="shared" si="115"/>
        <v>0</v>
      </c>
      <c r="AE175" s="95">
        <f t="shared" si="115"/>
        <v>0</v>
      </c>
      <c r="AF175" s="95">
        <f t="shared" si="115"/>
        <v>0</v>
      </c>
      <c r="AG175" s="95">
        <f t="shared" si="115"/>
        <v>0</v>
      </c>
      <c r="AH175" s="95">
        <f t="shared" si="115"/>
        <v>0</v>
      </c>
      <c r="AI175" s="95">
        <f t="shared" si="115"/>
        <v>0</v>
      </c>
      <c r="AJ175" s="95">
        <f t="shared" si="115"/>
        <v>0</v>
      </c>
      <c r="AK175" s="95">
        <f t="shared" si="115"/>
        <v>0</v>
      </c>
      <c r="AL175" s="95">
        <f t="shared" si="115"/>
        <v>0</v>
      </c>
      <c r="AM175" s="95">
        <f t="shared" si="115"/>
        <v>0</v>
      </c>
      <c r="AN175" s="95">
        <f t="shared" si="115"/>
        <v>0</v>
      </c>
      <c r="AO175" s="95">
        <f t="shared" si="115"/>
        <v>0</v>
      </c>
      <c r="AP175" s="95">
        <f t="shared" si="115"/>
        <v>0</v>
      </c>
      <c r="AQ175" s="95">
        <f t="shared" si="115"/>
        <v>0</v>
      </c>
      <c r="AR175" s="95">
        <f t="shared" si="115"/>
        <v>0</v>
      </c>
      <c r="AS175" s="95">
        <f t="shared" si="115"/>
        <v>0</v>
      </c>
      <c r="AT175" s="95">
        <f t="shared" si="115"/>
        <v>0</v>
      </c>
      <c r="AU175" s="95">
        <f t="shared" si="115"/>
        <v>0</v>
      </c>
      <c r="AV175" s="95">
        <f t="shared" si="115"/>
        <v>0</v>
      </c>
      <c r="AW175" s="95">
        <f t="shared" si="115"/>
        <v>0</v>
      </c>
      <c r="AX175" s="95">
        <f t="shared" si="115"/>
        <v>0</v>
      </c>
      <c r="AY175" s="95">
        <f t="shared" si="115"/>
        <v>0</v>
      </c>
      <c r="AZ175" s="95">
        <f t="shared" si="115"/>
        <v>0</v>
      </c>
      <c r="BA175" s="95">
        <f t="shared" si="115"/>
        <v>0</v>
      </c>
      <c r="BB175" s="95">
        <f t="shared" si="115"/>
        <v>0</v>
      </c>
      <c r="BC175" s="95">
        <f t="shared" si="115"/>
        <v>0</v>
      </c>
      <c r="BD175" s="95">
        <f t="shared" si="115"/>
        <v>0</v>
      </c>
      <c r="BE175" s="95">
        <f t="shared" si="115"/>
        <v>0</v>
      </c>
      <c r="BF175" s="95">
        <f t="shared" si="115"/>
        <v>0</v>
      </c>
      <c r="BG175" s="95">
        <f t="shared" si="115"/>
        <v>0</v>
      </c>
      <c r="BH175" s="95">
        <f t="shared" si="115"/>
        <v>0</v>
      </c>
      <c r="BI175" s="95">
        <f t="shared" si="115"/>
        <v>0</v>
      </c>
      <c r="BJ175" s="95">
        <f t="shared" si="115"/>
        <v>0</v>
      </c>
      <c r="BK175" s="95">
        <f t="shared" si="115"/>
        <v>0</v>
      </c>
      <c r="BL175" s="95">
        <f t="shared" si="115"/>
        <v>0</v>
      </c>
      <c r="BM175" s="95">
        <f t="shared" si="115"/>
        <v>0</v>
      </c>
      <c r="BN175" s="95">
        <f t="shared" si="115"/>
        <v>0</v>
      </c>
      <c r="BO175" s="95">
        <f t="shared" si="115"/>
        <v>0</v>
      </c>
      <c r="BP175" s="95">
        <f t="shared" si="115"/>
        <v>0</v>
      </c>
      <c r="BQ175" s="95">
        <f t="shared" si="115"/>
        <v>0</v>
      </c>
      <c r="BR175" s="95">
        <f t="shared" si="115"/>
        <v>0</v>
      </c>
      <c r="BS175" s="95">
        <f t="shared" ref="BS175:CS175" si="116">BS171+BS167</f>
        <v>0</v>
      </c>
      <c r="BT175" s="95">
        <f t="shared" si="116"/>
        <v>0</v>
      </c>
      <c r="BU175" s="95">
        <f t="shared" si="116"/>
        <v>0</v>
      </c>
      <c r="BV175" s="95">
        <f t="shared" si="116"/>
        <v>0</v>
      </c>
      <c r="BW175" s="95">
        <f t="shared" si="116"/>
        <v>0</v>
      </c>
      <c r="BX175" s="95">
        <f t="shared" si="116"/>
        <v>0</v>
      </c>
      <c r="BY175" s="95">
        <f t="shared" si="116"/>
        <v>0</v>
      </c>
      <c r="BZ175" s="95">
        <f t="shared" si="116"/>
        <v>0</v>
      </c>
      <c r="CA175" s="95">
        <f t="shared" si="116"/>
        <v>0</v>
      </c>
      <c r="CB175" s="95">
        <f t="shared" si="116"/>
        <v>0</v>
      </c>
      <c r="CC175" s="95">
        <f t="shared" si="116"/>
        <v>0</v>
      </c>
      <c r="CD175" s="95">
        <f t="shared" si="116"/>
        <v>0</v>
      </c>
      <c r="CE175" s="95">
        <f t="shared" si="116"/>
        <v>0</v>
      </c>
      <c r="CF175" s="95">
        <f t="shared" si="116"/>
        <v>0</v>
      </c>
      <c r="CG175" s="95">
        <f t="shared" si="116"/>
        <v>0</v>
      </c>
      <c r="CH175" s="95">
        <f t="shared" si="116"/>
        <v>0</v>
      </c>
      <c r="CI175" s="95">
        <f t="shared" si="116"/>
        <v>0</v>
      </c>
      <c r="CJ175" s="95">
        <f t="shared" si="116"/>
        <v>0</v>
      </c>
      <c r="CK175" s="95">
        <f t="shared" si="116"/>
        <v>0</v>
      </c>
      <c r="CL175" s="95">
        <f t="shared" si="116"/>
        <v>0</v>
      </c>
      <c r="CM175" s="95">
        <f t="shared" si="116"/>
        <v>0</v>
      </c>
      <c r="CN175" s="95">
        <f t="shared" si="116"/>
        <v>0</v>
      </c>
      <c r="CO175" s="95">
        <f t="shared" si="116"/>
        <v>0</v>
      </c>
      <c r="CP175" s="95">
        <f t="shared" si="116"/>
        <v>0</v>
      </c>
      <c r="CQ175" s="95">
        <f t="shared" si="116"/>
        <v>0</v>
      </c>
      <c r="CR175" s="95">
        <f t="shared" si="116"/>
        <v>0</v>
      </c>
      <c r="CS175" s="95">
        <f t="shared" si="116"/>
        <v>0</v>
      </c>
    </row>
    <row r="176" spans="2:97">
      <c r="B176" t="s">
        <v>103</v>
      </c>
      <c r="E176" s="90">
        <f>SUM(G176:CS176)</f>
        <v>0</v>
      </c>
      <c r="F176" s="63"/>
      <c r="G176" s="91">
        <f t="shared" ref="G176:BR176" si="117">G172+G167</f>
        <v>0</v>
      </c>
      <c r="H176" s="91">
        <f t="shared" si="117"/>
        <v>0</v>
      </c>
      <c r="I176" s="91">
        <f t="shared" si="117"/>
        <v>0</v>
      </c>
      <c r="J176" s="91">
        <f t="shared" si="117"/>
        <v>0</v>
      </c>
      <c r="K176" s="91">
        <f t="shared" si="117"/>
        <v>0</v>
      </c>
      <c r="L176" s="91">
        <f t="shared" si="117"/>
        <v>0</v>
      </c>
      <c r="M176" s="91">
        <f t="shared" si="117"/>
        <v>0</v>
      </c>
      <c r="N176" s="91">
        <f t="shared" si="117"/>
        <v>0</v>
      </c>
      <c r="O176" s="91">
        <f t="shared" si="117"/>
        <v>0</v>
      </c>
      <c r="P176" s="91">
        <f t="shared" si="117"/>
        <v>0</v>
      </c>
      <c r="Q176" s="91">
        <f t="shared" si="117"/>
        <v>0</v>
      </c>
      <c r="R176" s="91">
        <f t="shared" si="117"/>
        <v>0</v>
      </c>
      <c r="S176" s="91">
        <f t="shared" si="117"/>
        <v>0</v>
      </c>
      <c r="T176" s="91">
        <f t="shared" si="117"/>
        <v>0</v>
      </c>
      <c r="U176" s="91">
        <f t="shared" si="117"/>
        <v>0</v>
      </c>
      <c r="V176" s="91">
        <f t="shared" si="117"/>
        <v>0</v>
      </c>
      <c r="W176" s="91">
        <f t="shared" si="117"/>
        <v>0</v>
      </c>
      <c r="X176" s="91">
        <f t="shared" si="117"/>
        <v>0</v>
      </c>
      <c r="Y176" s="91">
        <f t="shared" si="117"/>
        <v>0</v>
      </c>
      <c r="Z176" s="91">
        <f t="shared" si="117"/>
        <v>0</v>
      </c>
      <c r="AA176" s="91">
        <f t="shared" si="117"/>
        <v>0</v>
      </c>
      <c r="AB176" s="91">
        <f t="shared" si="117"/>
        <v>0</v>
      </c>
      <c r="AC176" s="91">
        <f t="shared" si="117"/>
        <v>0</v>
      </c>
      <c r="AD176" s="91">
        <f t="shared" si="117"/>
        <v>0</v>
      </c>
      <c r="AE176" s="91">
        <f t="shared" si="117"/>
        <v>0</v>
      </c>
      <c r="AF176" s="91">
        <f t="shared" si="117"/>
        <v>0</v>
      </c>
      <c r="AG176" s="91">
        <f t="shared" si="117"/>
        <v>0</v>
      </c>
      <c r="AH176" s="91">
        <f t="shared" si="117"/>
        <v>0</v>
      </c>
      <c r="AI176" s="91">
        <f t="shared" si="117"/>
        <v>0</v>
      </c>
      <c r="AJ176" s="91">
        <f t="shared" si="117"/>
        <v>0</v>
      </c>
      <c r="AK176" s="91">
        <f t="shared" si="117"/>
        <v>0</v>
      </c>
      <c r="AL176" s="91">
        <f t="shared" si="117"/>
        <v>0</v>
      </c>
      <c r="AM176" s="91">
        <f t="shared" si="117"/>
        <v>0</v>
      </c>
      <c r="AN176" s="91">
        <f t="shared" si="117"/>
        <v>0</v>
      </c>
      <c r="AO176" s="91">
        <f t="shared" si="117"/>
        <v>0</v>
      </c>
      <c r="AP176" s="91">
        <f t="shared" si="117"/>
        <v>0</v>
      </c>
      <c r="AQ176" s="91">
        <f t="shared" si="117"/>
        <v>0</v>
      </c>
      <c r="AR176" s="91">
        <f t="shared" si="117"/>
        <v>0</v>
      </c>
      <c r="AS176" s="91">
        <f t="shared" si="117"/>
        <v>0</v>
      </c>
      <c r="AT176" s="91">
        <f t="shared" si="117"/>
        <v>0</v>
      </c>
      <c r="AU176" s="91">
        <f t="shared" si="117"/>
        <v>0</v>
      </c>
      <c r="AV176" s="91">
        <f t="shared" si="117"/>
        <v>0</v>
      </c>
      <c r="AW176" s="91">
        <f t="shared" si="117"/>
        <v>0</v>
      </c>
      <c r="AX176" s="91">
        <f t="shared" si="117"/>
        <v>0</v>
      </c>
      <c r="AY176" s="91">
        <f t="shared" si="117"/>
        <v>0</v>
      </c>
      <c r="AZ176" s="91">
        <f t="shared" si="117"/>
        <v>0</v>
      </c>
      <c r="BA176" s="91">
        <f t="shared" si="117"/>
        <v>0</v>
      </c>
      <c r="BB176" s="91">
        <f t="shared" si="117"/>
        <v>0</v>
      </c>
      <c r="BC176" s="91">
        <f t="shared" si="117"/>
        <v>0</v>
      </c>
      <c r="BD176" s="91">
        <f t="shared" si="117"/>
        <v>0</v>
      </c>
      <c r="BE176" s="91">
        <f t="shared" si="117"/>
        <v>0</v>
      </c>
      <c r="BF176" s="91">
        <f t="shared" si="117"/>
        <v>0</v>
      </c>
      <c r="BG176" s="91">
        <f t="shared" si="117"/>
        <v>0</v>
      </c>
      <c r="BH176" s="91">
        <f t="shared" si="117"/>
        <v>0</v>
      </c>
      <c r="BI176" s="91">
        <f t="shared" si="117"/>
        <v>0</v>
      </c>
      <c r="BJ176" s="91">
        <f t="shared" si="117"/>
        <v>0</v>
      </c>
      <c r="BK176" s="91">
        <f t="shared" si="117"/>
        <v>0</v>
      </c>
      <c r="BL176" s="91">
        <f t="shared" si="117"/>
        <v>0</v>
      </c>
      <c r="BM176" s="91">
        <f t="shared" si="117"/>
        <v>0</v>
      </c>
      <c r="BN176" s="91">
        <f t="shared" si="117"/>
        <v>0</v>
      </c>
      <c r="BO176" s="91">
        <f t="shared" si="117"/>
        <v>0</v>
      </c>
      <c r="BP176" s="91">
        <f t="shared" si="117"/>
        <v>0</v>
      </c>
      <c r="BQ176" s="91">
        <f t="shared" si="117"/>
        <v>0</v>
      </c>
      <c r="BR176" s="91">
        <f t="shared" si="117"/>
        <v>0</v>
      </c>
      <c r="BS176" s="91">
        <f t="shared" ref="BS176:CS176" si="118">BS172+BS167</f>
        <v>0</v>
      </c>
      <c r="BT176" s="91">
        <f t="shared" si="118"/>
        <v>0</v>
      </c>
      <c r="BU176" s="91">
        <f t="shared" si="118"/>
        <v>0</v>
      </c>
      <c r="BV176" s="91">
        <f t="shared" si="118"/>
        <v>0</v>
      </c>
      <c r="BW176" s="91">
        <f t="shared" si="118"/>
        <v>0</v>
      </c>
      <c r="BX176" s="91">
        <f t="shared" si="118"/>
        <v>0</v>
      </c>
      <c r="BY176" s="91">
        <f t="shared" si="118"/>
        <v>0</v>
      </c>
      <c r="BZ176" s="91">
        <f t="shared" si="118"/>
        <v>0</v>
      </c>
      <c r="CA176" s="91">
        <f t="shared" si="118"/>
        <v>0</v>
      </c>
      <c r="CB176" s="91">
        <f t="shared" si="118"/>
        <v>0</v>
      </c>
      <c r="CC176" s="91">
        <f t="shared" si="118"/>
        <v>0</v>
      </c>
      <c r="CD176" s="91">
        <f t="shared" si="118"/>
        <v>0</v>
      </c>
      <c r="CE176" s="91">
        <f t="shared" si="118"/>
        <v>0</v>
      </c>
      <c r="CF176" s="91">
        <f t="shared" si="118"/>
        <v>0</v>
      </c>
      <c r="CG176" s="91">
        <f t="shared" si="118"/>
        <v>0</v>
      </c>
      <c r="CH176" s="91">
        <f t="shared" si="118"/>
        <v>0</v>
      </c>
      <c r="CI176" s="91">
        <f t="shared" si="118"/>
        <v>0</v>
      </c>
      <c r="CJ176" s="91">
        <f t="shared" si="118"/>
        <v>0</v>
      </c>
      <c r="CK176" s="91">
        <f t="shared" si="118"/>
        <v>0</v>
      </c>
      <c r="CL176" s="91">
        <f t="shared" si="118"/>
        <v>0</v>
      </c>
      <c r="CM176" s="91">
        <f t="shared" si="118"/>
        <v>0</v>
      </c>
      <c r="CN176" s="91">
        <f t="shared" si="118"/>
        <v>0</v>
      </c>
      <c r="CO176" s="91">
        <f t="shared" si="118"/>
        <v>0</v>
      </c>
      <c r="CP176" s="91">
        <f t="shared" si="118"/>
        <v>0</v>
      </c>
      <c r="CQ176" s="91">
        <f t="shared" si="118"/>
        <v>0</v>
      </c>
      <c r="CR176" s="91">
        <f t="shared" si="118"/>
        <v>0</v>
      </c>
      <c r="CS176" s="91">
        <f t="shared" si="118"/>
        <v>0</v>
      </c>
    </row>
    <row r="177" spans="2:97">
      <c r="B177" t="s">
        <v>104</v>
      </c>
      <c r="E177" s="88">
        <f>SUM(G177:CS177)</f>
        <v>0</v>
      </c>
      <c r="F177" s="63"/>
      <c r="G177" s="95">
        <f t="shared" ref="G177:BR177" si="119">G173+G167</f>
        <v>0</v>
      </c>
      <c r="H177" s="95">
        <f t="shared" si="119"/>
        <v>0</v>
      </c>
      <c r="I177" s="95">
        <f t="shared" si="119"/>
        <v>0</v>
      </c>
      <c r="J177" s="95">
        <f t="shared" si="119"/>
        <v>0</v>
      </c>
      <c r="K177" s="95">
        <f t="shared" si="119"/>
        <v>0</v>
      </c>
      <c r="L177" s="95">
        <f t="shared" si="119"/>
        <v>0</v>
      </c>
      <c r="M177" s="95">
        <f t="shared" si="119"/>
        <v>0</v>
      </c>
      <c r="N177" s="95">
        <f t="shared" si="119"/>
        <v>0</v>
      </c>
      <c r="O177" s="95">
        <f t="shared" si="119"/>
        <v>0</v>
      </c>
      <c r="P177" s="95">
        <f t="shared" si="119"/>
        <v>0</v>
      </c>
      <c r="Q177" s="95">
        <f t="shared" si="119"/>
        <v>0</v>
      </c>
      <c r="R177" s="95">
        <f t="shared" si="119"/>
        <v>0</v>
      </c>
      <c r="S177" s="95">
        <f t="shared" si="119"/>
        <v>0</v>
      </c>
      <c r="T177" s="95">
        <f t="shared" si="119"/>
        <v>0</v>
      </c>
      <c r="U177" s="95">
        <f t="shared" si="119"/>
        <v>0</v>
      </c>
      <c r="V177" s="95">
        <f t="shared" si="119"/>
        <v>0</v>
      </c>
      <c r="W177" s="95">
        <f t="shared" si="119"/>
        <v>0</v>
      </c>
      <c r="X177" s="95">
        <f t="shared" si="119"/>
        <v>0</v>
      </c>
      <c r="Y177" s="95">
        <f t="shared" si="119"/>
        <v>0</v>
      </c>
      <c r="Z177" s="95">
        <f t="shared" si="119"/>
        <v>0</v>
      </c>
      <c r="AA177" s="95">
        <f t="shared" si="119"/>
        <v>0</v>
      </c>
      <c r="AB177" s="95">
        <f t="shared" si="119"/>
        <v>0</v>
      </c>
      <c r="AC177" s="95">
        <f t="shared" si="119"/>
        <v>0</v>
      </c>
      <c r="AD177" s="95">
        <f t="shared" si="119"/>
        <v>0</v>
      </c>
      <c r="AE177" s="95">
        <f t="shared" si="119"/>
        <v>0</v>
      </c>
      <c r="AF177" s="95">
        <f t="shared" si="119"/>
        <v>0</v>
      </c>
      <c r="AG177" s="95">
        <f t="shared" si="119"/>
        <v>0</v>
      </c>
      <c r="AH177" s="95">
        <f t="shared" si="119"/>
        <v>0</v>
      </c>
      <c r="AI177" s="95">
        <f t="shared" si="119"/>
        <v>0</v>
      </c>
      <c r="AJ177" s="95">
        <f t="shared" si="119"/>
        <v>0</v>
      </c>
      <c r="AK177" s="95">
        <f t="shared" si="119"/>
        <v>0</v>
      </c>
      <c r="AL177" s="95">
        <f t="shared" si="119"/>
        <v>0</v>
      </c>
      <c r="AM177" s="95">
        <f t="shared" si="119"/>
        <v>0</v>
      </c>
      <c r="AN177" s="95">
        <f t="shared" si="119"/>
        <v>0</v>
      </c>
      <c r="AO177" s="95">
        <f t="shared" si="119"/>
        <v>0</v>
      </c>
      <c r="AP177" s="95">
        <f t="shared" si="119"/>
        <v>0</v>
      </c>
      <c r="AQ177" s="95">
        <f t="shared" si="119"/>
        <v>0</v>
      </c>
      <c r="AR177" s="95">
        <f t="shared" si="119"/>
        <v>0</v>
      </c>
      <c r="AS177" s="95">
        <f t="shared" si="119"/>
        <v>0</v>
      </c>
      <c r="AT177" s="95">
        <f t="shared" si="119"/>
        <v>0</v>
      </c>
      <c r="AU177" s="95">
        <f t="shared" si="119"/>
        <v>0</v>
      </c>
      <c r="AV177" s="95">
        <f t="shared" si="119"/>
        <v>0</v>
      </c>
      <c r="AW177" s="95">
        <f t="shared" si="119"/>
        <v>0</v>
      </c>
      <c r="AX177" s="95">
        <f t="shared" si="119"/>
        <v>0</v>
      </c>
      <c r="AY177" s="95">
        <f t="shared" si="119"/>
        <v>0</v>
      </c>
      <c r="AZ177" s="95">
        <f t="shared" si="119"/>
        <v>0</v>
      </c>
      <c r="BA177" s="95">
        <f t="shared" si="119"/>
        <v>0</v>
      </c>
      <c r="BB177" s="95">
        <f t="shared" si="119"/>
        <v>0</v>
      </c>
      <c r="BC177" s="95">
        <f t="shared" si="119"/>
        <v>0</v>
      </c>
      <c r="BD177" s="95">
        <f t="shared" si="119"/>
        <v>0</v>
      </c>
      <c r="BE177" s="95">
        <f t="shared" si="119"/>
        <v>0</v>
      </c>
      <c r="BF177" s="95">
        <f t="shared" si="119"/>
        <v>0</v>
      </c>
      <c r="BG177" s="95">
        <f t="shared" si="119"/>
        <v>0</v>
      </c>
      <c r="BH177" s="95">
        <f t="shared" si="119"/>
        <v>0</v>
      </c>
      <c r="BI177" s="95">
        <f t="shared" si="119"/>
        <v>0</v>
      </c>
      <c r="BJ177" s="95">
        <f t="shared" si="119"/>
        <v>0</v>
      </c>
      <c r="BK177" s="95">
        <f t="shared" si="119"/>
        <v>0</v>
      </c>
      <c r="BL177" s="95">
        <f t="shared" si="119"/>
        <v>0</v>
      </c>
      <c r="BM177" s="95">
        <f t="shared" si="119"/>
        <v>0</v>
      </c>
      <c r="BN177" s="95">
        <f t="shared" si="119"/>
        <v>0</v>
      </c>
      <c r="BO177" s="95">
        <f t="shared" si="119"/>
        <v>0</v>
      </c>
      <c r="BP177" s="95">
        <f t="shared" si="119"/>
        <v>0</v>
      </c>
      <c r="BQ177" s="95">
        <f t="shared" si="119"/>
        <v>0</v>
      </c>
      <c r="BR177" s="95">
        <f t="shared" si="119"/>
        <v>0</v>
      </c>
      <c r="BS177" s="95">
        <f t="shared" ref="BS177:CS177" si="120">BS173+BS167</f>
        <v>0</v>
      </c>
      <c r="BT177" s="95">
        <f t="shared" si="120"/>
        <v>0</v>
      </c>
      <c r="BU177" s="95">
        <f t="shared" si="120"/>
        <v>0</v>
      </c>
      <c r="BV177" s="95">
        <f t="shared" si="120"/>
        <v>0</v>
      </c>
      <c r="BW177" s="95">
        <f t="shared" si="120"/>
        <v>0</v>
      </c>
      <c r="BX177" s="95">
        <f t="shared" si="120"/>
        <v>0</v>
      </c>
      <c r="BY177" s="95">
        <f t="shared" si="120"/>
        <v>0</v>
      </c>
      <c r="BZ177" s="95">
        <f t="shared" si="120"/>
        <v>0</v>
      </c>
      <c r="CA177" s="95">
        <f t="shared" si="120"/>
        <v>0</v>
      </c>
      <c r="CB177" s="95">
        <f t="shared" si="120"/>
        <v>0</v>
      </c>
      <c r="CC177" s="95">
        <f t="shared" si="120"/>
        <v>0</v>
      </c>
      <c r="CD177" s="95">
        <f t="shared" si="120"/>
        <v>0</v>
      </c>
      <c r="CE177" s="95">
        <f t="shared" si="120"/>
        <v>0</v>
      </c>
      <c r="CF177" s="95">
        <f t="shared" si="120"/>
        <v>0</v>
      </c>
      <c r="CG177" s="95">
        <f t="shared" si="120"/>
        <v>0</v>
      </c>
      <c r="CH177" s="95">
        <f t="shared" si="120"/>
        <v>0</v>
      </c>
      <c r="CI177" s="95">
        <f t="shared" si="120"/>
        <v>0</v>
      </c>
      <c r="CJ177" s="95">
        <f t="shared" si="120"/>
        <v>0</v>
      </c>
      <c r="CK177" s="95">
        <f t="shared" si="120"/>
        <v>0</v>
      </c>
      <c r="CL177" s="95">
        <f t="shared" si="120"/>
        <v>0</v>
      </c>
      <c r="CM177" s="95">
        <f t="shared" si="120"/>
        <v>0</v>
      </c>
      <c r="CN177" s="95">
        <f t="shared" si="120"/>
        <v>0</v>
      </c>
      <c r="CO177" s="95">
        <f t="shared" si="120"/>
        <v>0</v>
      </c>
      <c r="CP177" s="95">
        <f t="shared" si="120"/>
        <v>0</v>
      </c>
      <c r="CQ177" s="95">
        <f t="shared" si="120"/>
        <v>0</v>
      </c>
      <c r="CR177" s="95">
        <f t="shared" si="120"/>
        <v>0</v>
      </c>
      <c r="CS177" s="95">
        <f t="shared" si="120"/>
        <v>0</v>
      </c>
    </row>
    <row r="179" spans="2:97">
      <c r="B179" s="63" t="s">
        <v>94</v>
      </c>
    </row>
    <row r="181" spans="2:97">
      <c r="B181" t="s">
        <v>99</v>
      </c>
      <c r="C181" s="63"/>
      <c r="D181" s="63"/>
      <c r="E181" s="88">
        <f>SUM(G181:CS181)</f>
        <v>0</v>
      </c>
      <c r="F181" s="63"/>
      <c r="G181" s="95">
        <f t="shared" ref="G181:BR183" si="121">G171*G$52</f>
        <v>0</v>
      </c>
      <c r="H181" s="95">
        <f t="shared" si="121"/>
        <v>0</v>
      </c>
      <c r="I181" s="95">
        <f t="shared" si="121"/>
        <v>0</v>
      </c>
      <c r="J181" s="95">
        <f t="shared" si="121"/>
        <v>0</v>
      </c>
      <c r="K181" s="95">
        <f t="shared" si="121"/>
        <v>0</v>
      </c>
      <c r="L181" s="95">
        <f t="shared" si="121"/>
        <v>0</v>
      </c>
      <c r="M181" s="95">
        <f t="shared" si="121"/>
        <v>0</v>
      </c>
      <c r="N181" s="95">
        <f t="shared" si="121"/>
        <v>0</v>
      </c>
      <c r="O181" s="95">
        <f t="shared" si="121"/>
        <v>0</v>
      </c>
      <c r="P181" s="95">
        <f t="shared" si="121"/>
        <v>0</v>
      </c>
      <c r="Q181" s="95">
        <f t="shared" si="121"/>
        <v>0</v>
      </c>
      <c r="R181" s="95">
        <f t="shared" si="121"/>
        <v>0</v>
      </c>
      <c r="S181" s="95">
        <f t="shared" si="121"/>
        <v>0</v>
      </c>
      <c r="T181" s="95">
        <f t="shared" si="121"/>
        <v>0</v>
      </c>
      <c r="U181" s="95">
        <f t="shared" si="121"/>
        <v>0</v>
      </c>
      <c r="V181" s="95">
        <f t="shared" si="121"/>
        <v>0</v>
      </c>
      <c r="W181" s="95">
        <f t="shared" si="121"/>
        <v>0</v>
      </c>
      <c r="X181" s="95">
        <f t="shared" si="121"/>
        <v>0</v>
      </c>
      <c r="Y181" s="95">
        <f t="shared" si="121"/>
        <v>0</v>
      </c>
      <c r="Z181" s="95">
        <f t="shared" si="121"/>
        <v>0</v>
      </c>
      <c r="AA181" s="95">
        <f t="shared" si="121"/>
        <v>0</v>
      </c>
      <c r="AB181" s="95">
        <f t="shared" si="121"/>
        <v>0</v>
      </c>
      <c r="AC181" s="95">
        <f t="shared" si="121"/>
        <v>0</v>
      </c>
      <c r="AD181" s="95">
        <f t="shared" si="121"/>
        <v>0</v>
      </c>
      <c r="AE181" s="95">
        <f t="shared" si="121"/>
        <v>0</v>
      </c>
      <c r="AF181" s="95">
        <f t="shared" si="121"/>
        <v>0</v>
      </c>
      <c r="AG181" s="95">
        <f t="shared" si="121"/>
        <v>0</v>
      </c>
      <c r="AH181" s="95">
        <f t="shared" si="121"/>
        <v>0</v>
      </c>
      <c r="AI181" s="95">
        <f t="shared" si="121"/>
        <v>0</v>
      </c>
      <c r="AJ181" s="95">
        <f t="shared" si="121"/>
        <v>0</v>
      </c>
      <c r="AK181" s="95">
        <f t="shared" si="121"/>
        <v>0</v>
      </c>
      <c r="AL181" s="95">
        <f t="shared" si="121"/>
        <v>0</v>
      </c>
      <c r="AM181" s="95">
        <f t="shared" si="121"/>
        <v>0</v>
      </c>
      <c r="AN181" s="95">
        <f t="shared" si="121"/>
        <v>0</v>
      </c>
      <c r="AO181" s="95">
        <f t="shared" si="121"/>
        <v>0</v>
      </c>
      <c r="AP181" s="95">
        <f t="shared" si="121"/>
        <v>0</v>
      </c>
      <c r="AQ181" s="95">
        <f t="shared" si="121"/>
        <v>0</v>
      </c>
      <c r="AR181" s="95">
        <f t="shared" si="121"/>
        <v>0</v>
      </c>
      <c r="AS181" s="95">
        <f t="shared" si="121"/>
        <v>0</v>
      </c>
      <c r="AT181" s="95">
        <f t="shared" si="121"/>
        <v>0</v>
      </c>
      <c r="AU181" s="95">
        <f t="shared" si="121"/>
        <v>0</v>
      </c>
      <c r="AV181" s="95">
        <f t="shared" si="121"/>
        <v>0</v>
      </c>
      <c r="AW181" s="95">
        <f t="shared" si="121"/>
        <v>0</v>
      </c>
      <c r="AX181" s="95">
        <f t="shared" si="121"/>
        <v>0</v>
      </c>
      <c r="AY181" s="95">
        <f t="shared" si="121"/>
        <v>0</v>
      </c>
      <c r="AZ181" s="95">
        <f t="shared" si="121"/>
        <v>0</v>
      </c>
      <c r="BA181" s="95">
        <f t="shared" si="121"/>
        <v>0</v>
      </c>
      <c r="BB181" s="95">
        <f t="shared" si="121"/>
        <v>0</v>
      </c>
      <c r="BC181" s="95">
        <f t="shared" si="121"/>
        <v>0</v>
      </c>
      <c r="BD181" s="95">
        <f t="shared" si="121"/>
        <v>0</v>
      </c>
      <c r="BE181" s="95">
        <f t="shared" si="121"/>
        <v>0</v>
      </c>
      <c r="BF181" s="95">
        <f t="shared" si="121"/>
        <v>0</v>
      </c>
      <c r="BG181" s="95">
        <f t="shared" si="121"/>
        <v>0</v>
      </c>
      <c r="BH181" s="95">
        <f t="shared" si="121"/>
        <v>0</v>
      </c>
      <c r="BI181" s="95">
        <f t="shared" si="121"/>
        <v>0</v>
      </c>
      <c r="BJ181" s="95">
        <f t="shared" si="121"/>
        <v>0</v>
      </c>
      <c r="BK181" s="95">
        <f t="shared" si="121"/>
        <v>0</v>
      </c>
      <c r="BL181" s="95">
        <f t="shared" si="121"/>
        <v>0</v>
      </c>
      <c r="BM181" s="95">
        <f t="shared" si="121"/>
        <v>0</v>
      </c>
      <c r="BN181" s="95">
        <f t="shared" si="121"/>
        <v>0</v>
      </c>
      <c r="BO181" s="95">
        <f t="shared" si="121"/>
        <v>0</v>
      </c>
      <c r="BP181" s="95">
        <f t="shared" si="121"/>
        <v>0</v>
      </c>
      <c r="BQ181" s="95">
        <f t="shared" si="121"/>
        <v>0</v>
      </c>
      <c r="BR181" s="95">
        <f t="shared" si="121"/>
        <v>0</v>
      </c>
      <c r="BS181" s="95">
        <f t="shared" ref="BS181:CS183" si="122">BS171*BS$52</f>
        <v>0</v>
      </c>
      <c r="BT181" s="95">
        <f t="shared" si="122"/>
        <v>0</v>
      </c>
      <c r="BU181" s="95">
        <f t="shared" si="122"/>
        <v>0</v>
      </c>
      <c r="BV181" s="95">
        <f t="shared" si="122"/>
        <v>0</v>
      </c>
      <c r="BW181" s="95">
        <f t="shared" si="122"/>
        <v>0</v>
      </c>
      <c r="BX181" s="95">
        <f t="shared" si="122"/>
        <v>0</v>
      </c>
      <c r="BY181" s="95">
        <f t="shared" si="122"/>
        <v>0</v>
      </c>
      <c r="BZ181" s="95">
        <f t="shared" si="122"/>
        <v>0</v>
      </c>
      <c r="CA181" s="95">
        <f t="shared" si="122"/>
        <v>0</v>
      </c>
      <c r="CB181" s="95">
        <f t="shared" si="122"/>
        <v>0</v>
      </c>
      <c r="CC181" s="95">
        <f t="shared" si="122"/>
        <v>0</v>
      </c>
      <c r="CD181" s="95">
        <f t="shared" si="122"/>
        <v>0</v>
      </c>
      <c r="CE181" s="95">
        <f t="shared" si="122"/>
        <v>0</v>
      </c>
      <c r="CF181" s="95">
        <f t="shared" si="122"/>
        <v>0</v>
      </c>
      <c r="CG181" s="95">
        <f t="shared" si="122"/>
        <v>0</v>
      </c>
      <c r="CH181" s="95">
        <f t="shared" si="122"/>
        <v>0</v>
      </c>
      <c r="CI181" s="95">
        <f t="shared" si="122"/>
        <v>0</v>
      </c>
      <c r="CJ181" s="95">
        <f t="shared" si="122"/>
        <v>0</v>
      </c>
      <c r="CK181" s="95">
        <f t="shared" si="122"/>
        <v>0</v>
      </c>
      <c r="CL181" s="95">
        <f t="shared" si="122"/>
        <v>0</v>
      </c>
      <c r="CM181" s="95">
        <f t="shared" si="122"/>
        <v>0</v>
      </c>
      <c r="CN181" s="95">
        <f t="shared" si="122"/>
        <v>0</v>
      </c>
      <c r="CO181" s="95">
        <f t="shared" si="122"/>
        <v>0</v>
      </c>
      <c r="CP181" s="95">
        <f t="shared" si="122"/>
        <v>0</v>
      </c>
      <c r="CQ181" s="95">
        <f t="shared" si="122"/>
        <v>0</v>
      </c>
      <c r="CR181" s="95">
        <f t="shared" si="122"/>
        <v>0</v>
      </c>
      <c r="CS181" s="95">
        <f t="shared" si="122"/>
        <v>0</v>
      </c>
    </row>
    <row r="182" spans="2:97">
      <c r="B182" t="s">
        <v>100</v>
      </c>
      <c r="E182" s="90">
        <f>SUM(G182:CS182)</f>
        <v>0</v>
      </c>
      <c r="F182" s="63"/>
      <c r="G182" s="91">
        <f t="shared" si="121"/>
        <v>0</v>
      </c>
      <c r="H182" s="91">
        <f t="shared" si="121"/>
        <v>0</v>
      </c>
      <c r="I182" s="91">
        <f t="shared" si="121"/>
        <v>0</v>
      </c>
      <c r="J182" s="91">
        <f t="shared" si="121"/>
        <v>0</v>
      </c>
      <c r="K182" s="91">
        <f t="shared" si="121"/>
        <v>0</v>
      </c>
      <c r="L182" s="91">
        <f t="shared" si="121"/>
        <v>0</v>
      </c>
      <c r="M182" s="91">
        <f t="shared" si="121"/>
        <v>0</v>
      </c>
      <c r="N182" s="91">
        <f t="shared" si="121"/>
        <v>0</v>
      </c>
      <c r="O182" s="91">
        <f t="shared" si="121"/>
        <v>0</v>
      </c>
      <c r="P182" s="91">
        <f t="shared" si="121"/>
        <v>0</v>
      </c>
      <c r="Q182" s="91">
        <f t="shared" si="121"/>
        <v>0</v>
      </c>
      <c r="R182" s="91">
        <f t="shared" si="121"/>
        <v>0</v>
      </c>
      <c r="S182" s="91">
        <f t="shared" si="121"/>
        <v>0</v>
      </c>
      <c r="T182" s="91">
        <f t="shared" si="121"/>
        <v>0</v>
      </c>
      <c r="U182" s="91">
        <f t="shared" si="121"/>
        <v>0</v>
      </c>
      <c r="V182" s="91">
        <f t="shared" si="121"/>
        <v>0</v>
      </c>
      <c r="W182" s="91">
        <f t="shared" si="121"/>
        <v>0</v>
      </c>
      <c r="X182" s="91">
        <f t="shared" si="121"/>
        <v>0</v>
      </c>
      <c r="Y182" s="91">
        <f t="shared" si="121"/>
        <v>0</v>
      </c>
      <c r="Z182" s="91">
        <f t="shared" si="121"/>
        <v>0</v>
      </c>
      <c r="AA182" s="91">
        <f t="shared" si="121"/>
        <v>0</v>
      </c>
      <c r="AB182" s="91">
        <f t="shared" si="121"/>
        <v>0</v>
      </c>
      <c r="AC182" s="91">
        <f t="shared" si="121"/>
        <v>0</v>
      </c>
      <c r="AD182" s="91">
        <f t="shared" si="121"/>
        <v>0</v>
      </c>
      <c r="AE182" s="91">
        <f t="shared" si="121"/>
        <v>0</v>
      </c>
      <c r="AF182" s="91">
        <f t="shared" si="121"/>
        <v>0</v>
      </c>
      <c r="AG182" s="91">
        <f t="shared" si="121"/>
        <v>0</v>
      </c>
      <c r="AH182" s="91">
        <f t="shared" si="121"/>
        <v>0</v>
      </c>
      <c r="AI182" s="91">
        <f t="shared" si="121"/>
        <v>0</v>
      </c>
      <c r="AJ182" s="91">
        <f t="shared" si="121"/>
        <v>0</v>
      </c>
      <c r="AK182" s="91">
        <f t="shared" si="121"/>
        <v>0</v>
      </c>
      <c r="AL182" s="91">
        <f t="shared" si="121"/>
        <v>0</v>
      </c>
      <c r="AM182" s="91">
        <f t="shared" si="121"/>
        <v>0</v>
      </c>
      <c r="AN182" s="91">
        <f t="shared" si="121"/>
        <v>0</v>
      </c>
      <c r="AO182" s="91">
        <f t="shared" si="121"/>
        <v>0</v>
      </c>
      <c r="AP182" s="91">
        <f t="shared" si="121"/>
        <v>0</v>
      </c>
      <c r="AQ182" s="91">
        <f t="shared" si="121"/>
        <v>0</v>
      </c>
      <c r="AR182" s="91">
        <f t="shared" si="121"/>
        <v>0</v>
      </c>
      <c r="AS182" s="91">
        <f t="shared" si="121"/>
        <v>0</v>
      </c>
      <c r="AT182" s="91">
        <f t="shared" si="121"/>
        <v>0</v>
      </c>
      <c r="AU182" s="91">
        <f t="shared" si="121"/>
        <v>0</v>
      </c>
      <c r="AV182" s="91">
        <f t="shared" si="121"/>
        <v>0</v>
      </c>
      <c r="AW182" s="91">
        <f t="shared" si="121"/>
        <v>0</v>
      </c>
      <c r="AX182" s="91">
        <f t="shared" si="121"/>
        <v>0</v>
      </c>
      <c r="AY182" s="91">
        <f t="shared" si="121"/>
        <v>0</v>
      </c>
      <c r="AZ182" s="91">
        <f t="shared" si="121"/>
        <v>0</v>
      </c>
      <c r="BA182" s="91">
        <f t="shared" si="121"/>
        <v>0</v>
      </c>
      <c r="BB182" s="91">
        <f t="shared" si="121"/>
        <v>0</v>
      </c>
      <c r="BC182" s="91">
        <f t="shared" si="121"/>
        <v>0</v>
      </c>
      <c r="BD182" s="91">
        <f t="shared" si="121"/>
        <v>0</v>
      </c>
      <c r="BE182" s="91">
        <f t="shared" si="121"/>
        <v>0</v>
      </c>
      <c r="BF182" s="91">
        <f t="shared" si="121"/>
        <v>0</v>
      </c>
      <c r="BG182" s="91">
        <f t="shared" si="121"/>
        <v>0</v>
      </c>
      <c r="BH182" s="91">
        <f t="shared" si="121"/>
        <v>0</v>
      </c>
      <c r="BI182" s="91">
        <f t="shared" si="121"/>
        <v>0</v>
      </c>
      <c r="BJ182" s="91">
        <f t="shared" si="121"/>
        <v>0</v>
      </c>
      <c r="BK182" s="91">
        <f t="shared" si="121"/>
        <v>0</v>
      </c>
      <c r="BL182" s="91">
        <f t="shared" si="121"/>
        <v>0</v>
      </c>
      <c r="BM182" s="91">
        <f t="shared" si="121"/>
        <v>0</v>
      </c>
      <c r="BN182" s="91">
        <f t="shared" si="121"/>
        <v>0</v>
      </c>
      <c r="BO182" s="91">
        <f t="shared" si="121"/>
        <v>0</v>
      </c>
      <c r="BP182" s="91">
        <f t="shared" si="121"/>
        <v>0</v>
      </c>
      <c r="BQ182" s="91">
        <f t="shared" si="121"/>
        <v>0</v>
      </c>
      <c r="BR182" s="91">
        <f t="shared" si="121"/>
        <v>0</v>
      </c>
      <c r="BS182" s="91">
        <f t="shared" si="122"/>
        <v>0</v>
      </c>
      <c r="BT182" s="91">
        <f t="shared" si="122"/>
        <v>0</v>
      </c>
      <c r="BU182" s="91">
        <f t="shared" si="122"/>
        <v>0</v>
      </c>
      <c r="BV182" s="91">
        <f t="shared" si="122"/>
        <v>0</v>
      </c>
      <c r="BW182" s="91">
        <f t="shared" si="122"/>
        <v>0</v>
      </c>
      <c r="BX182" s="91">
        <f t="shared" si="122"/>
        <v>0</v>
      </c>
      <c r="BY182" s="91">
        <f t="shared" si="122"/>
        <v>0</v>
      </c>
      <c r="BZ182" s="91">
        <f t="shared" si="122"/>
        <v>0</v>
      </c>
      <c r="CA182" s="91">
        <f t="shared" si="122"/>
        <v>0</v>
      </c>
      <c r="CB182" s="91">
        <f t="shared" si="122"/>
        <v>0</v>
      </c>
      <c r="CC182" s="91">
        <f t="shared" si="122"/>
        <v>0</v>
      </c>
      <c r="CD182" s="91">
        <f t="shared" si="122"/>
        <v>0</v>
      </c>
      <c r="CE182" s="91">
        <f t="shared" si="122"/>
        <v>0</v>
      </c>
      <c r="CF182" s="91">
        <f t="shared" si="122"/>
        <v>0</v>
      </c>
      <c r="CG182" s="91">
        <f t="shared" si="122"/>
        <v>0</v>
      </c>
      <c r="CH182" s="91">
        <f t="shared" si="122"/>
        <v>0</v>
      </c>
      <c r="CI182" s="91">
        <f t="shared" si="122"/>
        <v>0</v>
      </c>
      <c r="CJ182" s="91">
        <f t="shared" si="122"/>
        <v>0</v>
      </c>
      <c r="CK182" s="91">
        <f t="shared" si="122"/>
        <v>0</v>
      </c>
      <c r="CL182" s="91">
        <f t="shared" si="122"/>
        <v>0</v>
      </c>
      <c r="CM182" s="91">
        <f t="shared" si="122"/>
        <v>0</v>
      </c>
      <c r="CN182" s="91">
        <f t="shared" si="122"/>
        <v>0</v>
      </c>
      <c r="CO182" s="91">
        <f t="shared" si="122"/>
        <v>0</v>
      </c>
      <c r="CP182" s="91">
        <f t="shared" si="122"/>
        <v>0</v>
      </c>
      <c r="CQ182" s="91">
        <f t="shared" si="122"/>
        <v>0</v>
      </c>
      <c r="CR182" s="91">
        <f t="shared" si="122"/>
        <v>0</v>
      </c>
      <c r="CS182" s="91">
        <f t="shared" si="122"/>
        <v>0</v>
      </c>
    </row>
    <row r="183" spans="2:97">
      <c r="B183" t="s">
        <v>101</v>
      </c>
      <c r="E183" s="88">
        <f>SUM(G183:CS183)</f>
        <v>0</v>
      </c>
      <c r="F183" s="63"/>
      <c r="G183" s="95">
        <f t="shared" si="121"/>
        <v>0</v>
      </c>
      <c r="H183" s="95">
        <f t="shared" si="121"/>
        <v>0</v>
      </c>
      <c r="I183" s="95">
        <f t="shared" si="121"/>
        <v>0</v>
      </c>
      <c r="J183" s="95">
        <f t="shared" si="121"/>
        <v>0</v>
      </c>
      <c r="K183" s="95">
        <f t="shared" si="121"/>
        <v>0</v>
      </c>
      <c r="L183" s="95">
        <f t="shared" si="121"/>
        <v>0</v>
      </c>
      <c r="M183" s="95">
        <f t="shared" si="121"/>
        <v>0</v>
      </c>
      <c r="N183" s="95">
        <f t="shared" si="121"/>
        <v>0</v>
      </c>
      <c r="O183" s="95">
        <f t="shared" si="121"/>
        <v>0</v>
      </c>
      <c r="P183" s="95">
        <f t="shared" si="121"/>
        <v>0</v>
      </c>
      <c r="Q183" s="95">
        <f t="shared" si="121"/>
        <v>0</v>
      </c>
      <c r="R183" s="95">
        <f t="shared" si="121"/>
        <v>0</v>
      </c>
      <c r="S183" s="95">
        <f t="shared" si="121"/>
        <v>0</v>
      </c>
      <c r="T183" s="95">
        <f t="shared" si="121"/>
        <v>0</v>
      </c>
      <c r="U183" s="95">
        <f t="shared" si="121"/>
        <v>0</v>
      </c>
      <c r="V183" s="95">
        <f t="shared" si="121"/>
        <v>0</v>
      </c>
      <c r="W183" s="95">
        <f t="shared" si="121"/>
        <v>0</v>
      </c>
      <c r="X183" s="95">
        <f t="shared" si="121"/>
        <v>0</v>
      </c>
      <c r="Y183" s="95">
        <f t="shared" si="121"/>
        <v>0</v>
      </c>
      <c r="Z183" s="95">
        <f t="shared" si="121"/>
        <v>0</v>
      </c>
      <c r="AA183" s="95">
        <f t="shared" si="121"/>
        <v>0</v>
      </c>
      <c r="AB183" s="95">
        <f t="shared" si="121"/>
        <v>0</v>
      </c>
      <c r="AC183" s="95">
        <f t="shared" si="121"/>
        <v>0</v>
      </c>
      <c r="AD183" s="95">
        <f t="shared" si="121"/>
        <v>0</v>
      </c>
      <c r="AE183" s="95">
        <f t="shared" si="121"/>
        <v>0</v>
      </c>
      <c r="AF183" s="95">
        <f t="shared" si="121"/>
        <v>0</v>
      </c>
      <c r="AG183" s="95">
        <f t="shared" si="121"/>
        <v>0</v>
      </c>
      <c r="AH183" s="95">
        <f t="shared" si="121"/>
        <v>0</v>
      </c>
      <c r="AI183" s="95">
        <f t="shared" si="121"/>
        <v>0</v>
      </c>
      <c r="AJ183" s="95">
        <f t="shared" si="121"/>
        <v>0</v>
      </c>
      <c r="AK183" s="95">
        <f t="shared" si="121"/>
        <v>0</v>
      </c>
      <c r="AL183" s="95">
        <f t="shared" si="121"/>
        <v>0</v>
      </c>
      <c r="AM183" s="95">
        <f t="shared" si="121"/>
        <v>0</v>
      </c>
      <c r="AN183" s="95">
        <f t="shared" si="121"/>
        <v>0</v>
      </c>
      <c r="AO183" s="95">
        <f t="shared" si="121"/>
        <v>0</v>
      </c>
      <c r="AP183" s="95">
        <f t="shared" si="121"/>
        <v>0</v>
      </c>
      <c r="AQ183" s="95">
        <f t="shared" si="121"/>
        <v>0</v>
      </c>
      <c r="AR183" s="95">
        <f t="shared" si="121"/>
        <v>0</v>
      </c>
      <c r="AS183" s="95">
        <f t="shared" si="121"/>
        <v>0</v>
      </c>
      <c r="AT183" s="95">
        <f t="shared" si="121"/>
        <v>0</v>
      </c>
      <c r="AU183" s="95">
        <f t="shared" si="121"/>
        <v>0</v>
      </c>
      <c r="AV183" s="95">
        <f t="shared" si="121"/>
        <v>0</v>
      </c>
      <c r="AW183" s="95">
        <f t="shared" si="121"/>
        <v>0</v>
      </c>
      <c r="AX183" s="95">
        <f t="shared" si="121"/>
        <v>0</v>
      </c>
      <c r="AY183" s="95">
        <f t="shared" si="121"/>
        <v>0</v>
      </c>
      <c r="AZ183" s="95">
        <f t="shared" si="121"/>
        <v>0</v>
      </c>
      <c r="BA183" s="95">
        <f t="shared" si="121"/>
        <v>0</v>
      </c>
      <c r="BB183" s="95">
        <f t="shared" si="121"/>
        <v>0</v>
      </c>
      <c r="BC183" s="95">
        <f t="shared" si="121"/>
        <v>0</v>
      </c>
      <c r="BD183" s="95">
        <f t="shared" si="121"/>
        <v>0</v>
      </c>
      <c r="BE183" s="95">
        <f t="shared" si="121"/>
        <v>0</v>
      </c>
      <c r="BF183" s="95">
        <f t="shared" si="121"/>
        <v>0</v>
      </c>
      <c r="BG183" s="95">
        <f t="shared" si="121"/>
        <v>0</v>
      </c>
      <c r="BH183" s="95">
        <f t="shared" si="121"/>
        <v>0</v>
      </c>
      <c r="BI183" s="95">
        <f t="shared" si="121"/>
        <v>0</v>
      </c>
      <c r="BJ183" s="95">
        <f t="shared" si="121"/>
        <v>0</v>
      </c>
      <c r="BK183" s="95">
        <f t="shared" si="121"/>
        <v>0</v>
      </c>
      <c r="BL183" s="95">
        <f t="shared" si="121"/>
        <v>0</v>
      </c>
      <c r="BM183" s="95">
        <f t="shared" si="121"/>
        <v>0</v>
      </c>
      <c r="BN183" s="95">
        <f t="shared" si="121"/>
        <v>0</v>
      </c>
      <c r="BO183" s="95">
        <f t="shared" si="121"/>
        <v>0</v>
      </c>
      <c r="BP183" s="95">
        <f t="shared" si="121"/>
        <v>0</v>
      </c>
      <c r="BQ183" s="95">
        <f t="shared" si="121"/>
        <v>0</v>
      </c>
      <c r="BR183" s="95">
        <f t="shared" si="121"/>
        <v>0</v>
      </c>
      <c r="BS183" s="95">
        <f t="shared" si="122"/>
        <v>0</v>
      </c>
      <c r="BT183" s="95">
        <f t="shared" si="122"/>
        <v>0</v>
      </c>
      <c r="BU183" s="95">
        <f t="shared" si="122"/>
        <v>0</v>
      </c>
      <c r="BV183" s="95">
        <f t="shared" si="122"/>
        <v>0</v>
      </c>
      <c r="BW183" s="95">
        <f t="shared" si="122"/>
        <v>0</v>
      </c>
      <c r="BX183" s="95">
        <f t="shared" si="122"/>
        <v>0</v>
      </c>
      <c r="BY183" s="95">
        <f t="shared" si="122"/>
        <v>0</v>
      </c>
      <c r="BZ183" s="95">
        <f t="shared" si="122"/>
        <v>0</v>
      </c>
      <c r="CA183" s="95">
        <f t="shared" si="122"/>
        <v>0</v>
      </c>
      <c r="CB183" s="95">
        <f t="shared" si="122"/>
        <v>0</v>
      </c>
      <c r="CC183" s="95">
        <f t="shared" si="122"/>
        <v>0</v>
      </c>
      <c r="CD183" s="95">
        <f t="shared" si="122"/>
        <v>0</v>
      </c>
      <c r="CE183" s="95">
        <f t="shared" si="122"/>
        <v>0</v>
      </c>
      <c r="CF183" s="95">
        <f t="shared" si="122"/>
        <v>0</v>
      </c>
      <c r="CG183" s="95">
        <f t="shared" si="122"/>
        <v>0</v>
      </c>
      <c r="CH183" s="95">
        <f t="shared" si="122"/>
        <v>0</v>
      </c>
      <c r="CI183" s="95">
        <f t="shared" si="122"/>
        <v>0</v>
      </c>
      <c r="CJ183" s="95">
        <f t="shared" si="122"/>
        <v>0</v>
      </c>
      <c r="CK183" s="95">
        <f t="shared" si="122"/>
        <v>0</v>
      </c>
      <c r="CL183" s="95">
        <f t="shared" si="122"/>
        <v>0</v>
      </c>
      <c r="CM183" s="95">
        <f t="shared" si="122"/>
        <v>0</v>
      </c>
      <c r="CN183" s="95">
        <f t="shared" si="122"/>
        <v>0</v>
      </c>
      <c r="CO183" s="95">
        <f t="shared" si="122"/>
        <v>0</v>
      </c>
      <c r="CP183" s="95">
        <f t="shared" si="122"/>
        <v>0</v>
      </c>
      <c r="CQ183" s="95">
        <f t="shared" si="122"/>
        <v>0</v>
      </c>
      <c r="CR183" s="95">
        <f t="shared" si="122"/>
        <v>0</v>
      </c>
      <c r="CS183" s="95">
        <f t="shared" si="122"/>
        <v>0</v>
      </c>
    </row>
    <row r="184" spans="2:97">
      <c r="E184" s="90"/>
      <c r="F184" s="63"/>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c r="AX184" s="90"/>
      <c r="AY184" s="90"/>
      <c r="AZ184" s="90"/>
      <c r="BA184" s="90"/>
      <c r="BB184" s="90"/>
      <c r="BC184" s="90"/>
      <c r="BD184" s="90"/>
      <c r="BE184" s="90"/>
      <c r="BF184" s="90"/>
      <c r="BG184" s="90"/>
      <c r="BH184" s="90"/>
      <c r="BI184" s="90"/>
      <c r="BJ184" s="90"/>
      <c r="BK184" s="90"/>
      <c r="BL184" s="90"/>
      <c r="BM184" s="90"/>
      <c r="BN184" s="90"/>
      <c r="BO184" s="90"/>
      <c r="BP184" s="90"/>
      <c r="BQ184" s="90"/>
      <c r="BR184" s="90"/>
      <c r="BS184" s="90"/>
      <c r="BT184" s="90"/>
      <c r="BU184" s="90"/>
      <c r="BV184" s="90"/>
      <c r="BW184" s="90"/>
      <c r="BX184" s="90"/>
      <c r="BY184" s="90"/>
      <c r="BZ184" s="90"/>
      <c r="CA184" s="90"/>
      <c r="CB184" s="90"/>
      <c r="CC184" s="90"/>
      <c r="CD184" s="90"/>
      <c r="CE184" s="90"/>
      <c r="CF184" s="90"/>
      <c r="CG184" s="90"/>
      <c r="CH184" s="90"/>
      <c r="CI184" s="90"/>
      <c r="CJ184" s="90"/>
      <c r="CK184" s="90"/>
      <c r="CL184" s="90"/>
      <c r="CM184" s="90"/>
      <c r="CN184" s="90"/>
      <c r="CO184" s="90"/>
      <c r="CP184" s="90"/>
      <c r="CQ184" s="90"/>
      <c r="CR184" s="90"/>
      <c r="CS184" s="90"/>
    </row>
    <row r="185" spans="2:97">
      <c r="B185" t="s">
        <v>102</v>
      </c>
      <c r="C185" s="63"/>
      <c r="D185" s="63"/>
      <c r="E185" s="88">
        <f>SUM(G185:CS185)</f>
        <v>0</v>
      </c>
      <c r="F185" s="63"/>
      <c r="G185" s="95">
        <f t="shared" ref="G185:BR187" si="123">G175*G$52</f>
        <v>0</v>
      </c>
      <c r="H185" s="95">
        <f t="shared" si="123"/>
        <v>0</v>
      </c>
      <c r="I185" s="95">
        <f t="shared" si="123"/>
        <v>0</v>
      </c>
      <c r="J185" s="95">
        <f t="shared" si="123"/>
        <v>0</v>
      </c>
      <c r="K185" s="95">
        <f t="shared" si="123"/>
        <v>0</v>
      </c>
      <c r="L185" s="95">
        <f t="shared" si="123"/>
        <v>0</v>
      </c>
      <c r="M185" s="95">
        <f t="shared" si="123"/>
        <v>0</v>
      </c>
      <c r="N185" s="95">
        <f t="shared" si="123"/>
        <v>0</v>
      </c>
      <c r="O185" s="95">
        <f t="shared" si="123"/>
        <v>0</v>
      </c>
      <c r="P185" s="95">
        <f t="shared" si="123"/>
        <v>0</v>
      </c>
      <c r="Q185" s="95">
        <f t="shared" si="123"/>
        <v>0</v>
      </c>
      <c r="R185" s="95">
        <f t="shared" si="123"/>
        <v>0</v>
      </c>
      <c r="S185" s="95">
        <f t="shared" si="123"/>
        <v>0</v>
      </c>
      <c r="T185" s="95">
        <f t="shared" si="123"/>
        <v>0</v>
      </c>
      <c r="U185" s="95">
        <f t="shared" si="123"/>
        <v>0</v>
      </c>
      <c r="V185" s="95">
        <f t="shared" si="123"/>
        <v>0</v>
      </c>
      <c r="W185" s="95">
        <f t="shared" si="123"/>
        <v>0</v>
      </c>
      <c r="X185" s="95">
        <f t="shared" si="123"/>
        <v>0</v>
      </c>
      <c r="Y185" s="95">
        <f t="shared" si="123"/>
        <v>0</v>
      </c>
      <c r="Z185" s="95">
        <f t="shared" si="123"/>
        <v>0</v>
      </c>
      <c r="AA185" s="95">
        <f t="shared" si="123"/>
        <v>0</v>
      </c>
      <c r="AB185" s="95">
        <f t="shared" si="123"/>
        <v>0</v>
      </c>
      <c r="AC185" s="95">
        <f t="shared" si="123"/>
        <v>0</v>
      </c>
      <c r="AD185" s="95">
        <f t="shared" si="123"/>
        <v>0</v>
      </c>
      <c r="AE185" s="95">
        <f t="shared" si="123"/>
        <v>0</v>
      </c>
      <c r="AF185" s="95">
        <f t="shared" si="123"/>
        <v>0</v>
      </c>
      <c r="AG185" s="95">
        <f t="shared" si="123"/>
        <v>0</v>
      </c>
      <c r="AH185" s="95">
        <f t="shared" si="123"/>
        <v>0</v>
      </c>
      <c r="AI185" s="95">
        <f t="shared" si="123"/>
        <v>0</v>
      </c>
      <c r="AJ185" s="95">
        <f t="shared" si="123"/>
        <v>0</v>
      </c>
      <c r="AK185" s="95">
        <f t="shared" si="123"/>
        <v>0</v>
      </c>
      <c r="AL185" s="95">
        <f t="shared" si="123"/>
        <v>0</v>
      </c>
      <c r="AM185" s="95">
        <f t="shared" si="123"/>
        <v>0</v>
      </c>
      <c r="AN185" s="95">
        <f t="shared" si="123"/>
        <v>0</v>
      </c>
      <c r="AO185" s="95">
        <f t="shared" si="123"/>
        <v>0</v>
      </c>
      <c r="AP185" s="95">
        <f t="shared" si="123"/>
        <v>0</v>
      </c>
      <c r="AQ185" s="95">
        <f t="shared" si="123"/>
        <v>0</v>
      </c>
      <c r="AR185" s="95">
        <f t="shared" si="123"/>
        <v>0</v>
      </c>
      <c r="AS185" s="95">
        <f t="shared" si="123"/>
        <v>0</v>
      </c>
      <c r="AT185" s="95">
        <f t="shared" si="123"/>
        <v>0</v>
      </c>
      <c r="AU185" s="95">
        <f t="shared" si="123"/>
        <v>0</v>
      </c>
      <c r="AV185" s="95">
        <f t="shared" si="123"/>
        <v>0</v>
      </c>
      <c r="AW185" s="95">
        <f t="shared" si="123"/>
        <v>0</v>
      </c>
      <c r="AX185" s="95">
        <f t="shared" si="123"/>
        <v>0</v>
      </c>
      <c r="AY185" s="95">
        <f t="shared" si="123"/>
        <v>0</v>
      </c>
      <c r="AZ185" s="95">
        <f t="shared" si="123"/>
        <v>0</v>
      </c>
      <c r="BA185" s="95">
        <f t="shared" si="123"/>
        <v>0</v>
      </c>
      <c r="BB185" s="95">
        <f t="shared" si="123"/>
        <v>0</v>
      </c>
      <c r="BC185" s="95">
        <f t="shared" si="123"/>
        <v>0</v>
      </c>
      <c r="BD185" s="95">
        <f t="shared" si="123"/>
        <v>0</v>
      </c>
      <c r="BE185" s="95">
        <f t="shared" si="123"/>
        <v>0</v>
      </c>
      <c r="BF185" s="95">
        <f t="shared" si="123"/>
        <v>0</v>
      </c>
      <c r="BG185" s="95">
        <f t="shared" si="123"/>
        <v>0</v>
      </c>
      <c r="BH185" s="95">
        <f t="shared" si="123"/>
        <v>0</v>
      </c>
      <c r="BI185" s="95">
        <f t="shared" si="123"/>
        <v>0</v>
      </c>
      <c r="BJ185" s="95">
        <f t="shared" si="123"/>
        <v>0</v>
      </c>
      <c r="BK185" s="95">
        <f t="shared" si="123"/>
        <v>0</v>
      </c>
      <c r="BL185" s="95">
        <f t="shared" si="123"/>
        <v>0</v>
      </c>
      <c r="BM185" s="95">
        <f t="shared" si="123"/>
        <v>0</v>
      </c>
      <c r="BN185" s="95">
        <f t="shared" si="123"/>
        <v>0</v>
      </c>
      <c r="BO185" s="95">
        <f t="shared" si="123"/>
        <v>0</v>
      </c>
      <c r="BP185" s="95">
        <f t="shared" si="123"/>
        <v>0</v>
      </c>
      <c r="BQ185" s="95">
        <f t="shared" si="123"/>
        <v>0</v>
      </c>
      <c r="BR185" s="95">
        <f t="shared" si="123"/>
        <v>0</v>
      </c>
      <c r="BS185" s="95">
        <f t="shared" ref="BS185:CS187" si="124">BS175*BS$52</f>
        <v>0</v>
      </c>
      <c r="BT185" s="95">
        <f t="shared" si="124"/>
        <v>0</v>
      </c>
      <c r="BU185" s="95">
        <f t="shared" si="124"/>
        <v>0</v>
      </c>
      <c r="BV185" s="95">
        <f t="shared" si="124"/>
        <v>0</v>
      </c>
      <c r="BW185" s="95">
        <f t="shared" si="124"/>
        <v>0</v>
      </c>
      <c r="BX185" s="95">
        <f t="shared" si="124"/>
        <v>0</v>
      </c>
      <c r="BY185" s="95">
        <f t="shared" si="124"/>
        <v>0</v>
      </c>
      <c r="BZ185" s="95">
        <f t="shared" si="124"/>
        <v>0</v>
      </c>
      <c r="CA185" s="95">
        <f t="shared" si="124"/>
        <v>0</v>
      </c>
      <c r="CB185" s="95">
        <f t="shared" si="124"/>
        <v>0</v>
      </c>
      <c r="CC185" s="95">
        <f t="shared" si="124"/>
        <v>0</v>
      </c>
      <c r="CD185" s="95">
        <f t="shared" si="124"/>
        <v>0</v>
      </c>
      <c r="CE185" s="95">
        <f t="shared" si="124"/>
        <v>0</v>
      </c>
      <c r="CF185" s="95">
        <f t="shared" si="124"/>
        <v>0</v>
      </c>
      <c r="CG185" s="95">
        <f t="shared" si="124"/>
        <v>0</v>
      </c>
      <c r="CH185" s="95">
        <f t="shared" si="124"/>
        <v>0</v>
      </c>
      <c r="CI185" s="95">
        <f t="shared" si="124"/>
        <v>0</v>
      </c>
      <c r="CJ185" s="95">
        <f t="shared" si="124"/>
        <v>0</v>
      </c>
      <c r="CK185" s="95">
        <f t="shared" si="124"/>
        <v>0</v>
      </c>
      <c r="CL185" s="95">
        <f t="shared" si="124"/>
        <v>0</v>
      </c>
      <c r="CM185" s="95">
        <f t="shared" si="124"/>
        <v>0</v>
      </c>
      <c r="CN185" s="95">
        <f t="shared" si="124"/>
        <v>0</v>
      </c>
      <c r="CO185" s="95">
        <f t="shared" si="124"/>
        <v>0</v>
      </c>
      <c r="CP185" s="95">
        <f t="shared" si="124"/>
        <v>0</v>
      </c>
      <c r="CQ185" s="95">
        <f t="shared" si="124"/>
        <v>0</v>
      </c>
      <c r="CR185" s="95">
        <f t="shared" si="124"/>
        <v>0</v>
      </c>
      <c r="CS185" s="95">
        <f t="shared" si="124"/>
        <v>0</v>
      </c>
    </row>
    <row r="186" spans="2:97">
      <c r="B186" t="s">
        <v>103</v>
      </c>
      <c r="E186" s="90">
        <f>SUM(G186:CS186)</f>
        <v>0</v>
      </c>
      <c r="F186" s="63"/>
      <c r="G186" s="91">
        <f t="shared" si="123"/>
        <v>0</v>
      </c>
      <c r="H186" s="91">
        <f t="shared" si="123"/>
        <v>0</v>
      </c>
      <c r="I186" s="91">
        <f t="shared" si="123"/>
        <v>0</v>
      </c>
      <c r="J186" s="91">
        <f t="shared" si="123"/>
        <v>0</v>
      </c>
      <c r="K186" s="91">
        <f t="shared" si="123"/>
        <v>0</v>
      </c>
      <c r="L186" s="91">
        <f t="shared" si="123"/>
        <v>0</v>
      </c>
      <c r="M186" s="91">
        <f t="shared" si="123"/>
        <v>0</v>
      </c>
      <c r="N186" s="91">
        <f t="shared" si="123"/>
        <v>0</v>
      </c>
      <c r="O186" s="91">
        <f t="shared" si="123"/>
        <v>0</v>
      </c>
      <c r="P186" s="91">
        <f t="shared" si="123"/>
        <v>0</v>
      </c>
      <c r="Q186" s="91">
        <f t="shared" si="123"/>
        <v>0</v>
      </c>
      <c r="R186" s="91">
        <f t="shared" si="123"/>
        <v>0</v>
      </c>
      <c r="S186" s="91">
        <f t="shared" si="123"/>
        <v>0</v>
      </c>
      <c r="T186" s="91">
        <f t="shared" si="123"/>
        <v>0</v>
      </c>
      <c r="U186" s="91">
        <f t="shared" si="123"/>
        <v>0</v>
      </c>
      <c r="V186" s="91">
        <f t="shared" si="123"/>
        <v>0</v>
      </c>
      <c r="W186" s="91">
        <f t="shared" si="123"/>
        <v>0</v>
      </c>
      <c r="X186" s="91">
        <f t="shared" si="123"/>
        <v>0</v>
      </c>
      <c r="Y186" s="91">
        <f t="shared" si="123"/>
        <v>0</v>
      </c>
      <c r="Z186" s="91">
        <f t="shared" si="123"/>
        <v>0</v>
      </c>
      <c r="AA186" s="91">
        <f t="shared" si="123"/>
        <v>0</v>
      </c>
      <c r="AB186" s="91">
        <f t="shared" si="123"/>
        <v>0</v>
      </c>
      <c r="AC186" s="91">
        <f t="shared" si="123"/>
        <v>0</v>
      </c>
      <c r="AD186" s="91">
        <f t="shared" si="123"/>
        <v>0</v>
      </c>
      <c r="AE186" s="91">
        <f t="shared" si="123"/>
        <v>0</v>
      </c>
      <c r="AF186" s="91">
        <f t="shared" si="123"/>
        <v>0</v>
      </c>
      <c r="AG186" s="91">
        <f t="shared" si="123"/>
        <v>0</v>
      </c>
      <c r="AH186" s="91">
        <f t="shared" si="123"/>
        <v>0</v>
      </c>
      <c r="AI186" s="91">
        <f t="shared" si="123"/>
        <v>0</v>
      </c>
      <c r="AJ186" s="91">
        <f t="shared" si="123"/>
        <v>0</v>
      </c>
      <c r="AK186" s="91">
        <f t="shared" si="123"/>
        <v>0</v>
      </c>
      <c r="AL186" s="91">
        <f t="shared" si="123"/>
        <v>0</v>
      </c>
      <c r="AM186" s="91">
        <f t="shared" si="123"/>
        <v>0</v>
      </c>
      <c r="AN186" s="91">
        <f t="shared" si="123"/>
        <v>0</v>
      </c>
      <c r="AO186" s="91">
        <f t="shared" si="123"/>
        <v>0</v>
      </c>
      <c r="AP186" s="91">
        <f t="shared" si="123"/>
        <v>0</v>
      </c>
      <c r="AQ186" s="91">
        <f t="shared" si="123"/>
        <v>0</v>
      </c>
      <c r="AR186" s="91">
        <f t="shared" si="123"/>
        <v>0</v>
      </c>
      <c r="AS186" s="91">
        <f t="shared" si="123"/>
        <v>0</v>
      </c>
      <c r="AT186" s="91">
        <f t="shared" si="123"/>
        <v>0</v>
      </c>
      <c r="AU186" s="91">
        <f t="shared" si="123"/>
        <v>0</v>
      </c>
      <c r="AV186" s="91">
        <f t="shared" si="123"/>
        <v>0</v>
      </c>
      <c r="AW186" s="91">
        <f t="shared" si="123"/>
        <v>0</v>
      </c>
      <c r="AX186" s="91">
        <f t="shared" si="123"/>
        <v>0</v>
      </c>
      <c r="AY186" s="91">
        <f t="shared" si="123"/>
        <v>0</v>
      </c>
      <c r="AZ186" s="91">
        <f t="shared" si="123"/>
        <v>0</v>
      </c>
      <c r="BA186" s="91">
        <f t="shared" si="123"/>
        <v>0</v>
      </c>
      <c r="BB186" s="91">
        <f t="shared" si="123"/>
        <v>0</v>
      </c>
      <c r="BC186" s="91">
        <f t="shared" si="123"/>
        <v>0</v>
      </c>
      <c r="BD186" s="91">
        <f t="shared" si="123"/>
        <v>0</v>
      </c>
      <c r="BE186" s="91">
        <f t="shared" si="123"/>
        <v>0</v>
      </c>
      <c r="BF186" s="91">
        <f t="shared" si="123"/>
        <v>0</v>
      </c>
      <c r="BG186" s="91">
        <f t="shared" si="123"/>
        <v>0</v>
      </c>
      <c r="BH186" s="91">
        <f t="shared" si="123"/>
        <v>0</v>
      </c>
      <c r="BI186" s="91">
        <f t="shared" si="123"/>
        <v>0</v>
      </c>
      <c r="BJ186" s="91">
        <f t="shared" si="123"/>
        <v>0</v>
      </c>
      <c r="BK186" s="91">
        <f t="shared" si="123"/>
        <v>0</v>
      </c>
      <c r="BL186" s="91">
        <f t="shared" si="123"/>
        <v>0</v>
      </c>
      <c r="BM186" s="91">
        <f t="shared" si="123"/>
        <v>0</v>
      </c>
      <c r="BN186" s="91">
        <f t="shared" si="123"/>
        <v>0</v>
      </c>
      <c r="BO186" s="91">
        <f t="shared" si="123"/>
        <v>0</v>
      </c>
      <c r="BP186" s="91">
        <f t="shared" si="123"/>
        <v>0</v>
      </c>
      <c r="BQ186" s="91">
        <f t="shared" si="123"/>
        <v>0</v>
      </c>
      <c r="BR186" s="91">
        <f t="shared" si="123"/>
        <v>0</v>
      </c>
      <c r="BS186" s="91">
        <f t="shared" si="124"/>
        <v>0</v>
      </c>
      <c r="BT186" s="91">
        <f t="shared" si="124"/>
        <v>0</v>
      </c>
      <c r="BU186" s="91">
        <f t="shared" si="124"/>
        <v>0</v>
      </c>
      <c r="BV186" s="91">
        <f t="shared" si="124"/>
        <v>0</v>
      </c>
      <c r="BW186" s="91">
        <f t="shared" si="124"/>
        <v>0</v>
      </c>
      <c r="BX186" s="91">
        <f t="shared" si="124"/>
        <v>0</v>
      </c>
      <c r="BY186" s="91">
        <f t="shared" si="124"/>
        <v>0</v>
      </c>
      <c r="BZ186" s="91">
        <f t="shared" si="124"/>
        <v>0</v>
      </c>
      <c r="CA186" s="91">
        <f t="shared" si="124"/>
        <v>0</v>
      </c>
      <c r="CB186" s="91">
        <f t="shared" si="124"/>
        <v>0</v>
      </c>
      <c r="CC186" s="91">
        <f t="shared" si="124"/>
        <v>0</v>
      </c>
      <c r="CD186" s="91">
        <f t="shared" si="124"/>
        <v>0</v>
      </c>
      <c r="CE186" s="91">
        <f t="shared" si="124"/>
        <v>0</v>
      </c>
      <c r="CF186" s="91">
        <f t="shared" si="124"/>
        <v>0</v>
      </c>
      <c r="CG186" s="91">
        <f t="shared" si="124"/>
        <v>0</v>
      </c>
      <c r="CH186" s="91">
        <f t="shared" si="124"/>
        <v>0</v>
      </c>
      <c r="CI186" s="91">
        <f t="shared" si="124"/>
        <v>0</v>
      </c>
      <c r="CJ186" s="91">
        <f t="shared" si="124"/>
        <v>0</v>
      </c>
      <c r="CK186" s="91">
        <f t="shared" si="124"/>
        <v>0</v>
      </c>
      <c r="CL186" s="91">
        <f t="shared" si="124"/>
        <v>0</v>
      </c>
      <c r="CM186" s="91">
        <f t="shared" si="124"/>
        <v>0</v>
      </c>
      <c r="CN186" s="91">
        <f t="shared" si="124"/>
        <v>0</v>
      </c>
      <c r="CO186" s="91">
        <f t="shared" si="124"/>
        <v>0</v>
      </c>
      <c r="CP186" s="91">
        <f t="shared" si="124"/>
        <v>0</v>
      </c>
      <c r="CQ186" s="91">
        <f t="shared" si="124"/>
        <v>0</v>
      </c>
      <c r="CR186" s="91">
        <f t="shared" si="124"/>
        <v>0</v>
      </c>
      <c r="CS186" s="91">
        <f t="shared" si="124"/>
        <v>0</v>
      </c>
    </row>
    <row r="187" spans="2:97">
      <c r="B187" t="s">
        <v>104</v>
      </c>
      <c r="E187" s="88">
        <f>SUM(G187:CS187)</f>
        <v>0</v>
      </c>
      <c r="F187" s="63"/>
      <c r="G187" s="95">
        <f t="shared" si="123"/>
        <v>0</v>
      </c>
      <c r="H187" s="95">
        <f t="shared" si="123"/>
        <v>0</v>
      </c>
      <c r="I187" s="95">
        <f t="shared" si="123"/>
        <v>0</v>
      </c>
      <c r="J187" s="95">
        <f t="shared" si="123"/>
        <v>0</v>
      </c>
      <c r="K187" s="95">
        <f t="shared" si="123"/>
        <v>0</v>
      </c>
      <c r="L187" s="95">
        <f t="shared" si="123"/>
        <v>0</v>
      </c>
      <c r="M187" s="95">
        <f t="shared" si="123"/>
        <v>0</v>
      </c>
      <c r="N187" s="95">
        <f t="shared" si="123"/>
        <v>0</v>
      </c>
      <c r="O187" s="95">
        <f t="shared" si="123"/>
        <v>0</v>
      </c>
      <c r="P187" s="95">
        <f t="shared" si="123"/>
        <v>0</v>
      </c>
      <c r="Q187" s="95">
        <f t="shared" si="123"/>
        <v>0</v>
      </c>
      <c r="R187" s="95">
        <f t="shared" si="123"/>
        <v>0</v>
      </c>
      <c r="S187" s="95">
        <f t="shared" si="123"/>
        <v>0</v>
      </c>
      <c r="T187" s="95">
        <f t="shared" si="123"/>
        <v>0</v>
      </c>
      <c r="U187" s="95">
        <f t="shared" si="123"/>
        <v>0</v>
      </c>
      <c r="V187" s="95">
        <f t="shared" si="123"/>
        <v>0</v>
      </c>
      <c r="W187" s="95">
        <f t="shared" si="123"/>
        <v>0</v>
      </c>
      <c r="X187" s="95">
        <f t="shared" si="123"/>
        <v>0</v>
      </c>
      <c r="Y187" s="95">
        <f t="shared" si="123"/>
        <v>0</v>
      </c>
      <c r="Z187" s="95">
        <f t="shared" si="123"/>
        <v>0</v>
      </c>
      <c r="AA187" s="95">
        <f t="shared" si="123"/>
        <v>0</v>
      </c>
      <c r="AB187" s="95">
        <f t="shared" si="123"/>
        <v>0</v>
      </c>
      <c r="AC187" s="95">
        <f t="shared" si="123"/>
        <v>0</v>
      </c>
      <c r="AD187" s="95">
        <f t="shared" si="123"/>
        <v>0</v>
      </c>
      <c r="AE187" s="95">
        <f t="shared" si="123"/>
        <v>0</v>
      </c>
      <c r="AF187" s="95">
        <f t="shared" si="123"/>
        <v>0</v>
      </c>
      <c r="AG187" s="95">
        <f t="shared" si="123"/>
        <v>0</v>
      </c>
      <c r="AH187" s="95">
        <f t="shared" si="123"/>
        <v>0</v>
      </c>
      <c r="AI187" s="95">
        <f t="shared" si="123"/>
        <v>0</v>
      </c>
      <c r="AJ187" s="95">
        <f t="shared" si="123"/>
        <v>0</v>
      </c>
      <c r="AK187" s="95">
        <f t="shared" si="123"/>
        <v>0</v>
      </c>
      <c r="AL187" s="95">
        <f t="shared" si="123"/>
        <v>0</v>
      </c>
      <c r="AM187" s="95">
        <f t="shared" si="123"/>
        <v>0</v>
      </c>
      <c r="AN187" s="95">
        <f t="shared" si="123"/>
        <v>0</v>
      </c>
      <c r="AO187" s="95">
        <f t="shared" si="123"/>
        <v>0</v>
      </c>
      <c r="AP187" s="95">
        <f t="shared" si="123"/>
        <v>0</v>
      </c>
      <c r="AQ187" s="95">
        <f t="shared" si="123"/>
        <v>0</v>
      </c>
      <c r="AR187" s="95">
        <f t="shared" si="123"/>
        <v>0</v>
      </c>
      <c r="AS187" s="95">
        <f t="shared" si="123"/>
        <v>0</v>
      </c>
      <c r="AT187" s="95">
        <f t="shared" si="123"/>
        <v>0</v>
      </c>
      <c r="AU187" s="95">
        <f t="shared" si="123"/>
        <v>0</v>
      </c>
      <c r="AV187" s="95">
        <f t="shared" si="123"/>
        <v>0</v>
      </c>
      <c r="AW187" s="95">
        <f t="shared" si="123"/>
        <v>0</v>
      </c>
      <c r="AX187" s="95">
        <f t="shared" si="123"/>
        <v>0</v>
      </c>
      <c r="AY187" s="95">
        <f t="shared" si="123"/>
        <v>0</v>
      </c>
      <c r="AZ187" s="95">
        <f t="shared" si="123"/>
        <v>0</v>
      </c>
      <c r="BA187" s="95">
        <f t="shared" si="123"/>
        <v>0</v>
      </c>
      <c r="BB187" s="95">
        <f t="shared" si="123"/>
        <v>0</v>
      </c>
      <c r="BC187" s="95">
        <f t="shared" si="123"/>
        <v>0</v>
      </c>
      <c r="BD187" s="95">
        <f t="shared" si="123"/>
        <v>0</v>
      </c>
      <c r="BE187" s="95">
        <f t="shared" si="123"/>
        <v>0</v>
      </c>
      <c r="BF187" s="95">
        <f t="shared" si="123"/>
        <v>0</v>
      </c>
      <c r="BG187" s="95">
        <f t="shared" si="123"/>
        <v>0</v>
      </c>
      <c r="BH187" s="95">
        <f t="shared" si="123"/>
        <v>0</v>
      </c>
      <c r="BI187" s="95">
        <f t="shared" si="123"/>
        <v>0</v>
      </c>
      <c r="BJ187" s="95">
        <f t="shared" si="123"/>
        <v>0</v>
      </c>
      <c r="BK187" s="95">
        <f t="shared" si="123"/>
        <v>0</v>
      </c>
      <c r="BL187" s="95">
        <f t="shared" si="123"/>
        <v>0</v>
      </c>
      <c r="BM187" s="95">
        <f t="shared" si="123"/>
        <v>0</v>
      </c>
      <c r="BN187" s="95">
        <f t="shared" si="123"/>
        <v>0</v>
      </c>
      <c r="BO187" s="95">
        <f t="shared" si="123"/>
        <v>0</v>
      </c>
      <c r="BP187" s="95">
        <f t="shared" si="123"/>
        <v>0</v>
      </c>
      <c r="BQ187" s="95">
        <f t="shared" si="123"/>
        <v>0</v>
      </c>
      <c r="BR187" s="95">
        <f t="shared" si="123"/>
        <v>0</v>
      </c>
      <c r="BS187" s="95">
        <f t="shared" si="124"/>
        <v>0</v>
      </c>
      <c r="BT187" s="95">
        <f t="shared" si="124"/>
        <v>0</v>
      </c>
      <c r="BU187" s="95">
        <f t="shared" si="124"/>
        <v>0</v>
      </c>
      <c r="BV187" s="95">
        <f t="shared" si="124"/>
        <v>0</v>
      </c>
      <c r="BW187" s="95">
        <f t="shared" si="124"/>
        <v>0</v>
      </c>
      <c r="BX187" s="95">
        <f t="shared" si="124"/>
        <v>0</v>
      </c>
      <c r="BY187" s="95">
        <f t="shared" si="124"/>
        <v>0</v>
      </c>
      <c r="BZ187" s="95">
        <f t="shared" si="124"/>
        <v>0</v>
      </c>
      <c r="CA187" s="95">
        <f t="shared" si="124"/>
        <v>0</v>
      </c>
      <c r="CB187" s="95">
        <f t="shared" si="124"/>
        <v>0</v>
      </c>
      <c r="CC187" s="95">
        <f t="shared" si="124"/>
        <v>0</v>
      </c>
      <c r="CD187" s="95">
        <f t="shared" si="124"/>
        <v>0</v>
      </c>
      <c r="CE187" s="95">
        <f t="shared" si="124"/>
        <v>0</v>
      </c>
      <c r="CF187" s="95">
        <f t="shared" si="124"/>
        <v>0</v>
      </c>
      <c r="CG187" s="95">
        <f t="shared" si="124"/>
        <v>0</v>
      </c>
      <c r="CH187" s="95">
        <f t="shared" si="124"/>
        <v>0</v>
      </c>
      <c r="CI187" s="95">
        <f t="shared" si="124"/>
        <v>0</v>
      </c>
      <c r="CJ187" s="95">
        <f t="shared" si="124"/>
        <v>0</v>
      </c>
      <c r="CK187" s="95">
        <f t="shared" si="124"/>
        <v>0</v>
      </c>
      <c r="CL187" s="95">
        <f t="shared" si="124"/>
        <v>0</v>
      </c>
      <c r="CM187" s="95">
        <f t="shared" si="124"/>
        <v>0</v>
      </c>
      <c r="CN187" s="95">
        <f t="shared" si="124"/>
        <v>0</v>
      </c>
      <c r="CO187" s="95">
        <f t="shared" si="124"/>
        <v>0</v>
      </c>
      <c r="CP187" s="95">
        <f t="shared" si="124"/>
        <v>0</v>
      </c>
      <c r="CQ187" s="95">
        <f t="shared" si="124"/>
        <v>0</v>
      </c>
      <c r="CR187" s="95">
        <f t="shared" si="124"/>
        <v>0</v>
      </c>
      <c r="CS187" s="95">
        <f t="shared" si="124"/>
        <v>0</v>
      </c>
    </row>
    <row r="189" spans="2:97">
      <c r="B189" s="100" t="str">
        <f>B17</f>
        <v>Enter Name</v>
      </c>
      <c r="C189" s="101"/>
      <c r="D189" s="101"/>
      <c r="E189" s="101"/>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01"/>
      <c r="CH189" s="101"/>
      <c r="CI189" s="101"/>
      <c r="CJ189" s="101"/>
      <c r="CK189" s="101"/>
      <c r="CL189" s="101"/>
      <c r="CM189" s="101"/>
      <c r="CN189" s="101"/>
      <c r="CO189" s="101"/>
      <c r="CP189" s="101"/>
      <c r="CQ189" s="101"/>
      <c r="CR189" s="101"/>
      <c r="CS189" s="101"/>
    </row>
    <row r="191" spans="2:97">
      <c r="B191" t="s">
        <v>96</v>
      </c>
      <c r="E191" s="90">
        <f>SUM(G191:CS191)</f>
        <v>0</v>
      </c>
      <c r="F191" s="63"/>
      <c r="G191" s="95">
        <f t="shared" ref="G191:BR191" si="125">(G$28*$C$17)+(G$29*$D$17)+(G$30*$C$17)</f>
        <v>0</v>
      </c>
      <c r="H191" s="95">
        <f t="shared" si="125"/>
        <v>0</v>
      </c>
      <c r="I191" s="95">
        <f t="shared" si="125"/>
        <v>0</v>
      </c>
      <c r="J191" s="95">
        <f t="shared" si="125"/>
        <v>0</v>
      </c>
      <c r="K191" s="95">
        <f t="shared" si="125"/>
        <v>0</v>
      </c>
      <c r="L191" s="95">
        <f t="shared" si="125"/>
        <v>0</v>
      </c>
      <c r="M191" s="95">
        <f t="shared" si="125"/>
        <v>0</v>
      </c>
      <c r="N191" s="95">
        <f t="shared" si="125"/>
        <v>0</v>
      </c>
      <c r="O191" s="95">
        <f t="shared" si="125"/>
        <v>0</v>
      </c>
      <c r="P191" s="95">
        <f t="shared" si="125"/>
        <v>0</v>
      </c>
      <c r="Q191" s="95">
        <f t="shared" si="125"/>
        <v>0</v>
      </c>
      <c r="R191" s="95">
        <f t="shared" si="125"/>
        <v>0</v>
      </c>
      <c r="S191" s="95">
        <f t="shared" si="125"/>
        <v>0</v>
      </c>
      <c r="T191" s="95">
        <f t="shared" si="125"/>
        <v>0</v>
      </c>
      <c r="U191" s="95">
        <f t="shared" si="125"/>
        <v>0</v>
      </c>
      <c r="V191" s="95">
        <f t="shared" si="125"/>
        <v>0</v>
      </c>
      <c r="W191" s="95">
        <f t="shared" si="125"/>
        <v>0</v>
      </c>
      <c r="X191" s="95">
        <f t="shared" si="125"/>
        <v>0</v>
      </c>
      <c r="Y191" s="95">
        <f t="shared" si="125"/>
        <v>0</v>
      </c>
      <c r="Z191" s="95">
        <f t="shared" si="125"/>
        <v>0</v>
      </c>
      <c r="AA191" s="95">
        <f t="shared" si="125"/>
        <v>0</v>
      </c>
      <c r="AB191" s="95">
        <f t="shared" si="125"/>
        <v>0</v>
      </c>
      <c r="AC191" s="95">
        <f t="shared" si="125"/>
        <v>0</v>
      </c>
      <c r="AD191" s="95">
        <f t="shared" si="125"/>
        <v>0</v>
      </c>
      <c r="AE191" s="95">
        <f t="shared" si="125"/>
        <v>0</v>
      </c>
      <c r="AF191" s="95">
        <f t="shared" si="125"/>
        <v>0</v>
      </c>
      <c r="AG191" s="95">
        <f t="shared" si="125"/>
        <v>0</v>
      </c>
      <c r="AH191" s="95">
        <f t="shared" si="125"/>
        <v>0</v>
      </c>
      <c r="AI191" s="95">
        <f t="shared" si="125"/>
        <v>0</v>
      </c>
      <c r="AJ191" s="95">
        <f t="shared" si="125"/>
        <v>0</v>
      </c>
      <c r="AK191" s="95">
        <f t="shared" si="125"/>
        <v>0</v>
      </c>
      <c r="AL191" s="95">
        <f t="shared" si="125"/>
        <v>0</v>
      </c>
      <c r="AM191" s="95">
        <f t="shared" si="125"/>
        <v>0</v>
      </c>
      <c r="AN191" s="95">
        <f t="shared" si="125"/>
        <v>0</v>
      </c>
      <c r="AO191" s="95">
        <f t="shared" si="125"/>
        <v>0</v>
      </c>
      <c r="AP191" s="95">
        <f t="shared" si="125"/>
        <v>0</v>
      </c>
      <c r="AQ191" s="95">
        <f t="shared" si="125"/>
        <v>0</v>
      </c>
      <c r="AR191" s="95">
        <f t="shared" si="125"/>
        <v>0</v>
      </c>
      <c r="AS191" s="95">
        <f t="shared" si="125"/>
        <v>0</v>
      </c>
      <c r="AT191" s="95">
        <f t="shared" si="125"/>
        <v>0</v>
      </c>
      <c r="AU191" s="95">
        <f t="shared" si="125"/>
        <v>0</v>
      </c>
      <c r="AV191" s="95">
        <f t="shared" si="125"/>
        <v>0</v>
      </c>
      <c r="AW191" s="95">
        <f t="shared" si="125"/>
        <v>0</v>
      </c>
      <c r="AX191" s="95">
        <f t="shared" si="125"/>
        <v>0</v>
      </c>
      <c r="AY191" s="95">
        <f t="shared" si="125"/>
        <v>0</v>
      </c>
      <c r="AZ191" s="95">
        <f t="shared" si="125"/>
        <v>0</v>
      </c>
      <c r="BA191" s="95">
        <f t="shared" si="125"/>
        <v>0</v>
      </c>
      <c r="BB191" s="95">
        <f t="shared" si="125"/>
        <v>0</v>
      </c>
      <c r="BC191" s="95">
        <f t="shared" si="125"/>
        <v>0</v>
      </c>
      <c r="BD191" s="95">
        <f t="shared" si="125"/>
        <v>0</v>
      </c>
      <c r="BE191" s="95">
        <f t="shared" si="125"/>
        <v>0</v>
      </c>
      <c r="BF191" s="95">
        <f t="shared" si="125"/>
        <v>0</v>
      </c>
      <c r="BG191" s="95">
        <f t="shared" si="125"/>
        <v>0</v>
      </c>
      <c r="BH191" s="95">
        <f t="shared" si="125"/>
        <v>0</v>
      </c>
      <c r="BI191" s="95">
        <f t="shared" si="125"/>
        <v>0</v>
      </c>
      <c r="BJ191" s="95">
        <f t="shared" si="125"/>
        <v>0</v>
      </c>
      <c r="BK191" s="95">
        <f t="shared" si="125"/>
        <v>0</v>
      </c>
      <c r="BL191" s="95">
        <f t="shared" si="125"/>
        <v>0</v>
      </c>
      <c r="BM191" s="95">
        <f t="shared" si="125"/>
        <v>0</v>
      </c>
      <c r="BN191" s="95">
        <f t="shared" si="125"/>
        <v>0</v>
      </c>
      <c r="BO191" s="95">
        <f t="shared" si="125"/>
        <v>0</v>
      </c>
      <c r="BP191" s="95">
        <f t="shared" si="125"/>
        <v>0</v>
      </c>
      <c r="BQ191" s="95">
        <f t="shared" si="125"/>
        <v>0</v>
      </c>
      <c r="BR191" s="95">
        <f t="shared" si="125"/>
        <v>0</v>
      </c>
      <c r="BS191" s="95">
        <f t="shared" ref="BS191:CS191" si="126">(BS$28*$C$17)+(BS$29*$D$17)+(BS$30*$C$17)</f>
        <v>0</v>
      </c>
      <c r="BT191" s="95">
        <f t="shared" si="126"/>
        <v>0</v>
      </c>
      <c r="BU191" s="95">
        <f t="shared" si="126"/>
        <v>0</v>
      </c>
      <c r="BV191" s="95">
        <f t="shared" si="126"/>
        <v>0</v>
      </c>
      <c r="BW191" s="95">
        <f t="shared" si="126"/>
        <v>0</v>
      </c>
      <c r="BX191" s="95">
        <f t="shared" si="126"/>
        <v>0</v>
      </c>
      <c r="BY191" s="95">
        <f t="shared" si="126"/>
        <v>0</v>
      </c>
      <c r="BZ191" s="95">
        <f t="shared" si="126"/>
        <v>0</v>
      </c>
      <c r="CA191" s="95">
        <f t="shared" si="126"/>
        <v>0</v>
      </c>
      <c r="CB191" s="95">
        <f t="shared" si="126"/>
        <v>0</v>
      </c>
      <c r="CC191" s="95">
        <f t="shared" si="126"/>
        <v>0</v>
      </c>
      <c r="CD191" s="95">
        <f t="shared" si="126"/>
        <v>0</v>
      </c>
      <c r="CE191" s="95">
        <f t="shared" si="126"/>
        <v>0</v>
      </c>
      <c r="CF191" s="95">
        <f t="shared" si="126"/>
        <v>0</v>
      </c>
      <c r="CG191" s="95">
        <f t="shared" si="126"/>
        <v>0</v>
      </c>
      <c r="CH191" s="95">
        <f t="shared" si="126"/>
        <v>0</v>
      </c>
      <c r="CI191" s="95">
        <f t="shared" si="126"/>
        <v>0</v>
      </c>
      <c r="CJ191" s="95">
        <f t="shared" si="126"/>
        <v>0</v>
      </c>
      <c r="CK191" s="95">
        <f t="shared" si="126"/>
        <v>0</v>
      </c>
      <c r="CL191" s="95">
        <f t="shared" si="126"/>
        <v>0</v>
      </c>
      <c r="CM191" s="95">
        <f t="shared" si="126"/>
        <v>0</v>
      </c>
      <c r="CN191" s="95">
        <f t="shared" si="126"/>
        <v>0</v>
      </c>
      <c r="CO191" s="95">
        <f t="shared" si="126"/>
        <v>0</v>
      </c>
      <c r="CP191" s="95">
        <f t="shared" si="126"/>
        <v>0</v>
      </c>
      <c r="CQ191" s="95">
        <f t="shared" si="126"/>
        <v>0</v>
      </c>
      <c r="CR191" s="95">
        <f t="shared" si="126"/>
        <v>0</v>
      </c>
      <c r="CS191" s="95">
        <f t="shared" si="126"/>
        <v>0</v>
      </c>
    </row>
    <row r="192" spans="2:97">
      <c r="B192" t="s">
        <v>97</v>
      </c>
      <c r="E192" s="90">
        <f>SUM(G192:CS192)</f>
        <v>0</v>
      </c>
      <c r="G192" s="95">
        <f t="shared" ref="G192:BR192" si="127">(G$56*$C$17)+(G$57*$D$17)+(G$58*$D$17)+(G$59*$C$17)</f>
        <v>0</v>
      </c>
      <c r="H192" s="95">
        <f t="shared" si="127"/>
        <v>0</v>
      </c>
      <c r="I192" s="95">
        <f t="shared" si="127"/>
        <v>0</v>
      </c>
      <c r="J192" s="95">
        <f t="shared" si="127"/>
        <v>0</v>
      </c>
      <c r="K192" s="95">
        <f t="shared" si="127"/>
        <v>0</v>
      </c>
      <c r="L192" s="95">
        <f t="shared" si="127"/>
        <v>0</v>
      </c>
      <c r="M192" s="95">
        <f t="shared" si="127"/>
        <v>0</v>
      </c>
      <c r="N192" s="95">
        <f t="shared" si="127"/>
        <v>0</v>
      </c>
      <c r="O192" s="95">
        <f t="shared" si="127"/>
        <v>0</v>
      </c>
      <c r="P192" s="95">
        <f t="shared" si="127"/>
        <v>0</v>
      </c>
      <c r="Q192" s="95">
        <f t="shared" si="127"/>
        <v>0</v>
      </c>
      <c r="R192" s="95">
        <f t="shared" si="127"/>
        <v>0</v>
      </c>
      <c r="S192" s="95">
        <f t="shared" si="127"/>
        <v>0</v>
      </c>
      <c r="T192" s="95">
        <f t="shared" si="127"/>
        <v>0</v>
      </c>
      <c r="U192" s="95">
        <f t="shared" si="127"/>
        <v>0</v>
      </c>
      <c r="V192" s="95">
        <f t="shared" si="127"/>
        <v>0</v>
      </c>
      <c r="W192" s="95">
        <f t="shared" si="127"/>
        <v>0</v>
      </c>
      <c r="X192" s="95">
        <f t="shared" si="127"/>
        <v>0</v>
      </c>
      <c r="Y192" s="95">
        <f t="shared" si="127"/>
        <v>0</v>
      </c>
      <c r="Z192" s="95">
        <f t="shared" si="127"/>
        <v>0</v>
      </c>
      <c r="AA192" s="95">
        <f t="shared" si="127"/>
        <v>0</v>
      </c>
      <c r="AB192" s="95">
        <f t="shared" si="127"/>
        <v>0</v>
      </c>
      <c r="AC192" s="95">
        <f t="shared" si="127"/>
        <v>0</v>
      </c>
      <c r="AD192" s="95">
        <f t="shared" si="127"/>
        <v>0</v>
      </c>
      <c r="AE192" s="95">
        <f t="shared" si="127"/>
        <v>0</v>
      </c>
      <c r="AF192" s="95">
        <f t="shared" si="127"/>
        <v>0</v>
      </c>
      <c r="AG192" s="95">
        <f t="shared" si="127"/>
        <v>0</v>
      </c>
      <c r="AH192" s="95">
        <f t="shared" si="127"/>
        <v>0</v>
      </c>
      <c r="AI192" s="95">
        <f t="shared" si="127"/>
        <v>0</v>
      </c>
      <c r="AJ192" s="95">
        <f t="shared" si="127"/>
        <v>0</v>
      </c>
      <c r="AK192" s="95">
        <f t="shared" si="127"/>
        <v>0</v>
      </c>
      <c r="AL192" s="95">
        <f t="shared" si="127"/>
        <v>0</v>
      </c>
      <c r="AM192" s="95">
        <f t="shared" si="127"/>
        <v>0</v>
      </c>
      <c r="AN192" s="95">
        <f t="shared" si="127"/>
        <v>0</v>
      </c>
      <c r="AO192" s="95">
        <f t="shared" si="127"/>
        <v>0</v>
      </c>
      <c r="AP192" s="95">
        <f t="shared" si="127"/>
        <v>0</v>
      </c>
      <c r="AQ192" s="95">
        <f t="shared" si="127"/>
        <v>0</v>
      </c>
      <c r="AR192" s="95">
        <f t="shared" si="127"/>
        <v>0</v>
      </c>
      <c r="AS192" s="95">
        <f t="shared" si="127"/>
        <v>0</v>
      </c>
      <c r="AT192" s="95">
        <f t="shared" si="127"/>
        <v>0</v>
      </c>
      <c r="AU192" s="95">
        <f t="shared" si="127"/>
        <v>0</v>
      </c>
      <c r="AV192" s="95">
        <f t="shared" si="127"/>
        <v>0</v>
      </c>
      <c r="AW192" s="95">
        <f t="shared" si="127"/>
        <v>0</v>
      </c>
      <c r="AX192" s="95">
        <f t="shared" si="127"/>
        <v>0</v>
      </c>
      <c r="AY192" s="95">
        <f t="shared" si="127"/>
        <v>0</v>
      </c>
      <c r="AZ192" s="95">
        <f t="shared" si="127"/>
        <v>0</v>
      </c>
      <c r="BA192" s="95">
        <f t="shared" si="127"/>
        <v>0</v>
      </c>
      <c r="BB192" s="95">
        <f t="shared" si="127"/>
        <v>0</v>
      </c>
      <c r="BC192" s="95">
        <f t="shared" si="127"/>
        <v>0</v>
      </c>
      <c r="BD192" s="95">
        <f t="shared" si="127"/>
        <v>0</v>
      </c>
      <c r="BE192" s="95">
        <f t="shared" si="127"/>
        <v>0</v>
      </c>
      <c r="BF192" s="95">
        <f t="shared" si="127"/>
        <v>0</v>
      </c>
      <c r="BG192" s="95">
        <f t="shared" si="127"/>
        <v>0</v>
      </c>
      <c r="BH192" s="95">
        <f t="shared" si="127"/>
        <v>0</v>
      </c>
      <c r="BI192" s="95">
        <f t="shared" si="127"/>
        <v>0</v>
      </c>
      <c r="BJ192" s="95">
        <f t="shared" si="127"/>
        <v>0</v>
      </c>
      <c r="BK192" s="95">
        <f t="shared" si="127"/>
        <v>0</v>
      </c>
      <c r="BL192" s="95">
        <f t="shared" si="127"/>
        <v>0</v>
      </c>
      <c r="BM192" s="95">
        <f t="shared" si="127"/>
        <v>0</v>
      </c>
      <c r="BN192" s="95">
        <f t="shared" si="127"/>
        <v>0</v>
      </c>
      <c r="BO192" s="95">
        <f t="shared" si="127"/>
        <v>0</v>
      </c>
      <c r="BP192" s="95">
        <f t="shared" si="127"/>
        <v>0</v>
      </c>
      <c r="BQ192" s="95">
        <f t="shared" si="127"/>
        <v>0</v>
      </c>
      <c r="BR192" s="95">
        <f t="shared" si="127"/>
        <v>0</v>
      </c>
      <c r="BS192" s="95">
        <f t="shared" ref="BS192:CS192" si="128">(BS$56*$C$17)+(BS$57*$D$17)+(BS$58*$D$17)+(BS$59*$C$17)</f>
        <v>0</v>
      </c>
      <c r="BT192" s="95">
        <f t="shared" si="128"/>
        <v>0</v>
      </c>
      <c r="BU192" s="95">
        <f t="shared" si="128"/>
        <v>0</v>
      </c>
      <c r="BV192" s="95">
        <f t="shared" si="128"/>
        <v>0</v>
      </c>
      <c r="BW192" s="95">
        <f t="shared" si="128"/>
        <v>0</v>
      </c>
      <c r="BX192" s="95">
        <f t="shared" si="128"/>
        <v>0</v>
      </c>
      <c r="BY192" s="95">
        <f t="shared" si="128"/>
        <v>0</v>
      </c>
      <c r="BZ192" s="95">
        <f t="shared" si="128"/>
        <v>0</v>
      </c>
      <c r="CA192" s="95">
        <f t="shared" si="128"/>
        <v>0</v>
      </c>
      <c r="CB192" s="95">
        <f t="shared" si="128"/>
        <v>0</v>
      </c>
      <c r="CC192" s="95">
        <f t="shared" si="128"/>
        <v>0</v>
      </c>
      <c r="CD192" s="95">
        <f t="shared" si="128"/>
        <v>0</v>
      </c>
      <c r="CE192" s="95">
        <f t="shared" si="128"/>
        <v>0</v>
      </c>
      <c r="CF192" s="95">
        <f t="shared" si="128"/>
        <v>0</v>
      </c>
      <c r="CG192" s="95">
        <f t="shared" si="128"/>
        <v>0</v>
      </c>
      <c r="CH192" s="95">
        <f t="shared" si="128"/>
        <v>0</v>
      </c>
      <c r="CI192" s="95">
        <f t="shared" si="128"/>
        <v>0</v>
      </c>
      <c r="CJ192" s="95">
        <f t="shared" si="128"/>
        <v>0</v>
      </c>
      <c r="CK192" s="95">
        <f t="shared" si="128"/>
        <v>0</v>
      </c>
      <c r="CL192" s="95">
        <f t="shared" si="128"/>
        <v>0</v>
      </c>
      <c r="CM192" s="95">
        <f t="shared" si="128"/>
        <v>0</v>
      </c>
      <c r="CN192" s="95">
        <f t="shared" si="128"/>
        <v>0</v>
      </c>
      <c r="CO192" s="95">
        <f t="shared" si="128"/>
        <v>0</v>
      </c>
      <c r="CP192" s="95">
        <f t="shared" si="128"/>
        <v>0</v>
      </c>
      <c r="CQ192" s="95">
        <f t="shared" si="128"/>
        <v>0</v>
      </c>
      <c r="CR192" s="95">
        <f t="shared" si="128"/>
        <v>0</v>
      </c>
      <c r="CS192" s="95">
        <f t="shared" si="128"/>
        <v>0</v>
      </c>
    </row>
    <row r="193" spans="2:97">
      <c r="B193" t="s">
        <v>98</v>
      </c>
      <c r="E193" s="90">
        <f>SUM(G193:CS193)</f>
        <v>0</v>
      </c>
      <c r="G193" s="95">
        <f t="shared" ref="G193:BR193" si="129">(G$70*$C$17)+(G$71*$D$17)+(G$72*$D$17)+(G$73*$C$17)</f>
        <v>0</v>
      </c>
      <c r="H193" s="95">
        <f t="shared" si="129"/>
        <v>0</v>
      </c>
      <c r="I193" s="95">
        <f t="shared" si="129"/>
        <v>0</v>
      </c>
      <c r="J193" s="95">
        <f t="shared" si="129"/>
        <v>0</v>
      </c>
      <c r="K193" s="95">
        <f t="shared" si="129"/>
        <v>0</v>
      </c>
      <c r="L193" s="95">
        <f t="shared" si="129"/>
        <v>0</v>
      </c>
      <c r="M193" s="95">
        <f t="shared" si="129"/>
        <v>0</v>
      </c>
      <c r="N193" s="95">
        <f t="shared" si="129"/>
        <v>0</v>
      </c>
      <c r="O193" s="95">
        <f t="shared" si="129"/>
        <v>0</v>
      </c>
      <c r="P193" s="95">
        <f t="shared" si="129"/>
        <v>0</v>
      </c>
      <c r="Q193" s="95">
        <f t="shared" si="129"/>
        <v>0</v>
      </c>
      <c r="R193" s="95">
        <f t="shared" si="129"/>
        <v>0</v>
      </c>
      <c r="S193" s="95">
        <f t="shared" si="129"/>
        <v>0</v>
      </c>
      <c r="T193" s="95">
        <f t="shared" si="129"/>
        <v>0</v>
      </c>
      <c r="U193" s="95">
        <f t="shared" si="129"/>
        <v>0</v>
      </c>
      <c r="V193" s="95">
        <f t="shared" si="129"/>
        <v>0</v>
      </c>
      <c r="W193" s="95">
        <f t="shared" si="129"/>
        <v>0</v>
      </c>
      <c r="X193" s="95">
        <f t="shared" si="129"/>
        <v>0</v>
      </c>
      <c r="Y193" s="95">
        <f t="shared" si="129"/>
        <v>0</v>
      </c>
      <c r="Z193" s="95">
        <f t="shared" si="129"/>
        <v>0</v>
      </c>
      <c r="AA193" s="95">
        <f t="shared" si="129"/>
        <v>0</v>
      </c>
      <c r="AB193" s="95">
        <f t="shared" si="129"/>
        <v>0</v>
      </c>
      <c r="AC193" s="95">
        <f t="shared" si="129"/>
        <v>0</v>
      </c>
      <c r="AD193" s="95">
        <f t="shared" si="129"/>
        <v>0</v>
      </c>
      <c r="AE193" s="95">
        <f t="shared" si="129"/>
        <v>0</v>
      </c>
      <c r="AF193" s="95">
        <f t="shared" si="129"/>
        <v>0</v>
      </c>
      <c r="AG193" s="95">
        <f t="shared" si="129"/>
        <v>0</v>
      </c>
      <c r="AH193" s="95">
        <f t="shared" si="129"/>
        <v>0</v>
      </c>
      <c r="AI193" s="95">
        <f t="shared" si="129"/>
        <v>0</v>
      </c>
      <c r="AJ193" s="95">
        <f t="shared" si="129"/>
        <v>0</v>
      </c>
      <c r="AK193" s="95">
        <f t="shared" si="129"/>
        <v>0</v>
      </c>
      <c r="AL193" s="95">
        <f t="shared" si="129"/>
        <v>0</v>
      </c>
      <c r="AM193" s="95">
        <f t="shared" si="129"/>
        <v>0</v>
      </c>
      <c r="AN193" s="95">
        <f t="shared" si="129"/>
        <v>0</v>
      </c>
      <c r="AO193" s="95">
        <f t="shared" si="129"/>
        <v>0</v>
      </c>
      <c r="AP193" s="95">
        <f t="shared" si="129"/>
        <v>0</v>
      </c>
      <c r="AQ193" s="95">
        <f t="shared" si="129"/>
        <v>0</v>
      </c>
      <c r="AR193" s="95">
        <f t="shared" si="129"/>
        <v>0</v>
      </c>
      <c r="AS193" s="95">
        <f t="shared" si="129"/>
        <v>0</v>
      </c>
      <c r="AT193" s="95">
        <f t="shared" si="129"/>
        <v>0</v>
      </c>
      <c r="AU193" s="95">
        <f t="shared" si="129"/>
        <v>0</v>
      </c>
      <c r="AV193" s="95">
        <f t="shared" si="129"/>
        <v>0</v>
      </c>
      <c r="AW193" s="95">
        <f t="shared" si="129"/>
        <v>0</v>
      </c>
      <c r="AX193" s="95">
        <f t="shared" si="129"/>
        <v>0</v>
      </c>
      <c r="AY193" s="95">
        <f t="shared" si="129"/>
        <v>0</v>
      </c>
      <c r="AZ193" s="95">
        <f t="shared" si="129"/>
        <v>0</v>
      </c>
      <c r="BA193" s="95">
        <f t="shared" si="129"/>
        <v>0</v>
      </c>
      <c r="BB193" s="95">
        <f t="shared" si="129"/>
        <v>0</v>
      </c>
      <c r="BC193" s="95">
        <f t="shared" si="129"/>
        <v>0</v>
      </c>
      <c r="BD193" s="95">
        <f t="shared" si="129"/>
        <v>0</v>
      </c>
      <c r="BE193" s="95">
        <f t="shared" si="129"/>
        <v>0</v>
      </c>
      <c r="BF193" s="95">
        <f t="shared" si="129"/>
        <v>0</v>
      </c>
      <c r="BG193" s="95">
        <f t="shared" si="129"/>
        <v>0</v>
      </c>
      <c r="BH193" s="95">
        <f t="shared" si="129"/>
        <v>0</v>
      </c>
      <c r="BI193" s="95">
        <f t="shared" si="129"/>
        <v>0</v>
      </c>
      <c r="BJ193" s="95">
        <f t="shared" si="129"/>
        <v>0</v>
      </c>
      <c r="BK193" s="95">
        <f t="shared" si="129"/>
        <v>0</v>
      </c>
      <c r="BL193" s="95">
        <f t="shared" si="129"/>
        <v>0</v>
      </c>
      <c r="BM193" s="95">
        <f t="shared" si="129"/>
        <v>0</v>
      </c>
      <c r="BN193" s="95">
        <f t="shared" si="129"/>
        <v>0</v>
      </c>
      <c r="BO193" s="95">
        <f t="shared" si="129"/>
        <v>0</v>
      </c>
      <c r="BP193" s="95">
        <f t="shared" si="129"/>
        <v>0</v>
      </c>
      <c r="BQ193" s="95">
        <f t="shared" si="129"/>
        <v>0</v>
      </c>
      <c r="BR193" s="95">
        <f t="shared" si="129"/>
        <v>0</v>
      </c>
      <c r="BS193" s="95">
        <f t="shared" ref="BS193:CS193" si="130">(BS$70*$C$17)+(BS$71*$D$17)+(BS$72*$D$17)+(BS$73*$C$17)</f>
        <v>0</v>
      </c>
      <c r="BT193" s="95">
        <f t="shared" si="130"/>
        <v>0</v>
      </c>
      <c r="BU193" s="95">
        <f t="shared" si="130"/>
        <v>0</v>
      </c>
      <c r="BV193" s="95">
        <f t="shared" si="130"/>
        <v>0</v>
      </c>
      <c r="BW193" s="95">
        <f t="shared" si="130"/>
        <v>0</v>
      </c>
      <c r="BX193" s="95">
        <f t="shared" si="130"/>
        <v>0</v>
      </c>
      <c r="BY193" s="95">
        <f t="shared" si="130"/>
        <v>0</v>
      </c>
      <c r="BZ193" s="95">
        <f t="shared" si="130"/>
        <v>0</v>
      </c>
      <c r="CA193" s="95">
        <f t="shared" si="130"/>
        <v>0</v>
      </c>
      <c r="CB193" s="95">
        <f t="shared" si="130"/>
        <v>0</v>
      </c>
      <c r="CC193" s="95">
        <f t="shared" si="130"/>
        <v>0</v>
      </c>
      <c r="CD193" s="95">
        <f t="shared" si="130"/>
        <v>0</v>
      </c>
      <c r="CE193" s="95">
        <f t="shared" si="130"/>
        <v>0</v>
      </c>
      <c r="CF193" s="95">
        <f t="shared" si="130"/>
        <v>0</v>
      </c>
      <c r="CG193" s="95">
        <f t="shared" si="130"/>
        <v>0</v>
      </c>
      <c r="CH193" s="95">
        <f t="shared" si="130"/>
        <v>0</v>
      </c>
      <c r="CI193" s="95">
        <f t="shared" si="130"/>
        <v>0</v>
      </c>
      <c r="CJ193" s="95">
        <f t="shared" si="130"/>
        <v>0</v>
      </c>
      <c r="CK193" s="95">
        <f t="shared" si="130"/>
        <v>0</v>
      </c>
      <c r="CL193" s="95">
        <f t="shared" si="130"/>
        <v>0</v>
      </c>
      <c r="CM193" s="95">
        <f t="shared" si="130"/>
        <v>0</v>
      </c>
      <c r="CN193" s="95">
        <f t="shared" si="130"/>
        <v>0</v>
      </c>
      <c r="CO193" s="95">
        <f t="shared" si="130"/>
        <v>0</v>
      </c>
      <c r="CP193" s="95">
        <f t="shared" si="130"/>
        <v>0</v>
      </c>
      <c r="CQ193" s="95">
        <f t="shared" si="130"/>
        <v>0</v>
      </c>
      <c r="CR193" s="95">
        <f t="shared" si="130"/>
        <v>0</v>
      </c>
      <c r="CS193" s="95">
        <f t="shared" si="130"/>
        <v>0</v>
      </c>
    </row>
    <row r="194" spans="2:97">
      <c r="B194" t="s">
        <v>88</v>
      </c>
      <c r="E194" s="90">
        <f>SUM(G194:CS194)</f>
        <v>0</v>
      </c>
      <c r="G194" s="95">
        <f t="shared" ref="G194:BR194" si="131">G45</f>
        <v>0</v>
      </c>
      <c r="H194" s="95">
        <f t="shared" si="131"/>
        <v>0</v>
      </c>
      <c r="I194" s="95">
        <f t="shared" si="131"/>
        <v>0</v>
      </c>
      <c r="J194" s="95">
        <f t="shared" si="131"/>
        <v>0</v>
      </c>
      <c r="K194" s="95">
        <f t="shared" si="131"/>
        <v>0</v>
      </c>
      <c r="L194" s="95">
        <f t="shared" si="131"/>
        <v>0</v>
      </c>
      <c r="M194" s="95">
        <f t="shared" si="131"/>
        <v>0</v>
      </c>
      <c r="N194" s="95">
        <f t="shared" si="131"/>
        <v>0</v>
      </c>
      <c r="O194" s="95">
        <f t="shared" si="131"/>
        <v>0</v>
      </c>
      <c r="P194" s="95">
        <f t="shared" si="131"/>
        <v>0</v>
      </c>
      <c r="Q194" s="95">
        <f t="shared" si="131"/>
        <v>0</v>
      </c>
      <c r="R194" s="95">
        <f t="shared" si="131"/>
        <v>0</v>
      </c>
      <c r="S194" s="95">
        <f t="shared" si="131"/>
        <v>0</v>
      </c>
      <c r="T194" s="95">
        <f t="shared" si="131"/>
        <v>0</v>
      </c>
      <c r="U194" s="95">
        <f t="shared" si="131"/>
        <v>0</v>
      </c>
      <c r="V194" s="95">
        <f t="shared" si="131"/>
        <v>0</v>
      </c>
      <c r="W194" s="95">
        <f t="shared" si="131"/>
        <v>0</v>
      </c>
      <c r="X194" s="95">
        <f t="shared" si="131"/>
        <v>0</v>
      </c>
      <c r="Y194" s="95">
        <f t="shared" si="131"/>
        <v>0</v>
      </c>
      <c r="Z194" s="95">
        <f t="shared" si="131"/>
        <v>0</v>
      </c>
      <c r="AA194" s="95">
        <f t="shared" si="131"/>
        <v>0</v>
      </c>
      <c r="AB194" s="95">
        <f t="shared" si="131"/>
        <v>0</v>
      </c>
      <c r="AC194" s="95">
        <f t="shared" si="131"/>
        <v>0</v>
      </c>
      <c r="AD194" s="95">
        <f t="shared" si="131"/>
        <v>0</v>
      </c>
      <c r="AE194" s="95">
        <f t="shared" si="131"/>
        <v>0</v>
      </c>
      <c r="AF194" s="95">
        <f t="shared" si="131"/>
        <v>0</v>
      </c>
      <c r="AG194" s="95">
        <f t="shared" si="131"/>
        <v>0</v>
      </c>
      <c r="AH194" s="95">
        <f t="shared" si="131"/>
        <v>0</v>
      </c>
      <c r="AI194" s="95">
        <f t="shared" si="131"/>
        <v>0</v>
      </c>
      <c r="AJ194" s="95">
        <f t="shared" si="131"/>
        <v>0</v>
      </c>
      <c r="AK194" s="95">
        <f t="shared" si="131"/>
        <v>0</v>
      </c>
      <c r="AL194" s="95">
        <f t="shared" si="131"/>
        <v>0</v>
      </c>
      <c r="AM194" s="95">
        <f t="shared" si="131"/>
        <v>0</v>
      </c>
      <c r="AN194" s="95">
        <f t="shared" si="131"/>
        <v>0</v>
      </c>
      <c r="AO194" s="95">
        <f t="shared" si="131"/>
        <v>0</v>
      </c>
      <c r="AP194" s="95">
        <f t="shared" si="131"/>
        <v>0</v>
      </c>
      <c r="AQ194" s="95">
        <f t="shared" si="131"/>
        <v>0</v>
      </c>
      <c r="AR194" s="95">
        <f t="shared" si="131"/>
        <v>0</v>
      </c>
      <c r="AS194" s="95">
        <f t="shared" si="131"/>
        <v>0</v>
      </c>
      <c r="AT194" s="95">
        <f t="shared" si="131"/>
        <v>0</v>
      </c>
      <c r="AU194" s="95">
        <f t="shared" si="131"/>
        <v>0</v>
      </c>
      <c r="AV194" s="95">
        <f t="shared" si="131"/>
        <v>0</v>
      </c>
      <c r="AW194" s="95">
        <f t="shared" si="131"/>
        <v>0</v>
      </c>
      <c r="AX194" s="95">
        <f t="shared" si="131"/>
        <v>0</v>
      </c>
      <c r="AY194" s="95">
        <f t="shared" si="131"/>
        <v>0</v>
      </c>
      <c r="AZ194" s="95">
        <f t="shared" si="131"/>
        <v>0</v>
      </c>
      <c r="BA194" s="95">
        <f t="shared" si="131"/>
        <v>0</v>
      </c>
      <c r="BB194" s="95">
        <f t="shared" si="131"/>
        <v>0</v>
      </c>
      <c r="BC194" s="95">
        <f t="shared" si="131"/>
        <v>0</v>
      </c>
      <c r="BD194" s="95">
        <f t="shared" si="131"/>
        <v>0</v>
      </c>
      <c r="BE194" s="95">
        <f t="shared" si="131"/>
        <v>0</v>
      </c>
      <c r="BF194" s="95">
        <f t="shared" si="131"/>
        <v>0</v>
      </c>
      <c r="BG194" s="95">
        <f t="shared" si="131"/>
        <v>0</v>
      </c>
      <c r="BH194" s="95">
        <f t="shared" si="131"/>
        <v>0</v>
      </c>
      <c r="BI194" s="95">
        <f t="shared" si="131"/>
        <v>0</v>
      </c>
      <c r="BJ194" s="95">
        <f t="shared" si="131"/>
        <v>0</v>
      </c>
      <c r="BK194" s="95">
        <f t="shared" si="131"/>
        <v>0</v>
      </c>
      <c r="BL194" s="95">
        <f t="shared" si="131"/>
        <v>0</v>
      </c>
      <c r="BM194" s="95">
        <f t="shared" si="131"/>
        <v>0</v>
      </c>
      <c r="BN194" s="95">
        <f t="shared" si="131"/>
        <v>0</v>
      </c>
      <c r="BO194" s="95">
        <f t="shared" si="131"/>
        <v>0</v>
      </c>
      <c r="BP194" s="95">
        <f t="shared" si="131"/>
        <v>0</v>
      </c>
      <c r="BQ194" s="95">
        <f t="shared" si="131"/>
        <v>0</v>
      </c>
      <c r="BR194" s="95">
        <f t="shared" si="131"/>
        <v>0</v>
      </c>
      <c r="BS194" s="95">
        <f t="shared" ref="BS194:CS194" si="132">BS45</f>
        <v>0</v>
      </c>
      <c r="BT194" s="95">
        <f t="shared" si="132"/>
        <v>0</v>
      </c>
      <c r="BU194" s="95">
        <f t="shared" si="132"/>
        <v>0</v>
      </c>
      <c r="BV194" s="95">
        <f t="shared" si="132"/>
        <v>0</v>
      </c>
      <c r="BW194" s="95">
        <f t="shared" si="132"/>
        <v>0</v>
      </c>
      <c r="BX194" s="95">
        <f t="shared" si="132"/>
        <v>0</v>
      </c>
      <c r="BY194" s="95">
        <f t="shared" si="132"/>
        <v>0</v>
      </c>
      <c r="BZ194" s="95">
        <f t="shared" si="132"/>
        <v>0</v>
      </c>
      <c r="CA194" s="95">
        <f t="shared" si="132"/>
        <v>0</v>
      </c>
      <c r="CB194" s="95">
        <f t="shared" si="132"/>
        <v>0</v>
      </c>
      <c r="CC194" s="95">
        <f t="shared" si="132"/>
        <v>0</v>
      </c>
      <c r="CD194" s="95">
        <f t="shared" si="132"/>
        <v>0</v>
      </c>
      <c r="CE194" s="95">
        <f t="shared" si="132"/>
        <v>0</v>
      </c>
      <c r="CF194" s="95">
        <f t="shared" si="132"/>
        <v>0</v>
      </c>
      <c r="CG194" s="95">
        <f t="shared" si="132"/>
        <v>0</v>
      </c>
      <c r="CH194" s="95">
        <f t="shared" si="132"/>
        <v>0</v>
      </c>
      <c r="CI194" s="95">
        <f t="shared" si="132"/>
        <v>0</v>
      </c>
      <c r="CJ194" s="95">
        <f t="shared" si="132"/>
        <v>0</v>
      </c>
      <c r="CK194" s="95">
        <f t="shared" si="132"/>
        <v>0</v>
      </c>
      <c r="CL194" s="95">
        <f t="shared" si="132"/>
        <v>0</v>
      </c>
      <c r="CM194" s="95">
        <f t="shared" si="132"/>
        <v>0</v>
      </c>
      <c r="CN194" s="95">
        <f t="shared" si="132"/>
        <v>0</v>
      </c>
      <c r="CO194" s="95">
        <f t="shared" si="132"/>
        <v>0</v>
      </c>
      <c r="CP194" s="95">
        <f t="shared" si="132"/>
        <v>0</v>
      </c>
      <c r="CQ194" s="95">
        <f t="shared" si="132"/>
        <v>0</v>
      </c>
      <c r="CR194" s="95">
        <f t="shared" si="132"/>
        <v>0</v>
      </c>
      <c r="CS194" s="95">
        <f t="shared" si="132"/>
        <v>0</v>
      </c>
    </row>
    <row r="195" spans="2:97">
      <c r="E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c r="CI195" s="88"/>
      <c r="CJ195" s="88"/>
      <c r="CK195" s="88"/>
      <c r="CL195" s="88"/>
      <c r="CM195" s="88"/>
      <c r="CN195" s="88"/>
      <c r="CO195" s="88"/>
      <c r="CP195" s="88"/>
      <c r="CQ195" s="88"/>
      <c r="CR195" s="88"/>
      <c r="CS195" s="88"/>
    </row>
    <row r="196" spans="2:97">
      <c r="B196" s="63" t="s">
        <v>89</v>
      </c>
      <c r="E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c r="CI196" s="88"/>
      <c r="CJ196" s="88"/>
      <c r="CK196" s="88"/>
      <c r="CL196" s="88"/>
      <c r="CM196" s="88"/>
      <c r="CN196" s="88"/>
      <c r="CO196" s="88"/>
      <c r="CP196" s="88"/>
      <c r="CQ196" s="88"/>
      <c r="CR196" s="88"/>
      <c r="CS196" s="88"/>
    </row>
    <row r="197" spans="2:97">
      <c r="E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row>
    <row r="198" spans="2:97">
      <c r="B198" t="s">
        <v>99</v>
      </c>
      <c r="E198" s="88">
        <f>SUM(G198:CS198)</f>
        <v>0</v>
      </c>
      <c r="F198" s="63"/>
      <c r="G198" s="95">
        <f t="shared" ref="G198:BR198" si="133">SUM(G192:G193)</f>
        <v>0</v>
      </c>
      <c r="H198" s="95">
        <f t="shared" si="133"/>
        <v>0</v>
      </c>
      <c r="I198" s="95">
        <f t="shared" si="133"/>
        <v>0</v>
      </c>
      <c r="J198" s="95">
        <f t="shared" si="133"/>
        <v>0</v>
      </c>
      <c r="K198" s="95">
        <f t="shared" si="133"/>
        <v>0</v>
      </c>
      <c r="L198" s="95">
        <f t="shared" si="133"/>
        <v>0</v>
      </c>
      <c r="M198" s="95">
        <f t="shared" si="133"/>
        <v>0</v>
      </c>
      <c r="N198" s="95">
        <f t="shared" si="133"/>
        <v>0</v>
      </c>
      <c r="O198" s="95">
        <f t="shared" si="133"/>
        <v>0</v>
      </c>
      <c r="P198" s="95">
        <f t="shared" si="133"/>
        <v>0</v>
      </c>
      <c r="Q198" s="95">
        <f t="shared" si="133"/>
        <v>0</v>
      </c>
      <c r="R198" s="95">
        <f t="shared" si="133"/>
        <v>0</v>
      </c>
      <c r="S198" s="95">
        <f t="shared" si="133"/>
        <v>0</v>
      </c>
      <c r="T198" s="95">
        <f t="shared" si="133"/>
        <v>0</v>
      </c>
      <c r="U198" s="95">
        <f t="shared" si="133"/>
        <v>0</v>
      </c>
      <c r="V198" s="95">
        <f t="shared" si="133"/>
        <v>0</v>
      </c>
      <c r="W198" s="95">
        <f t="shared" si="133"/>
        <v>0</v>
      </c>
      <c r="X198" s="95">
        <f t="shared" si="133"/>
        <v>0</v>
      </c>
      <c r="Y198" s="95">
        <f t="shared" si="133"/>
        <v>0</v>
      </c>
      <c r="Z198" s="95">
        <f t="shared" si="133"/>
        <v>0</v>
      </c>
      <c r="AA198" s="95">
        <f t="shared" si="133"/>
        <v>0</v>
      </c>
      <c r="AB198" s="95">
        <f t="shared" si="133"/>
        <v>0</v>
      </c>
      <c r="AC198" s="95">
        <f t="shared" si="133"/>
        <v>0</v>
      </c>
      <c r="AD198" s="95">
        <f t="shared" si="133"/>
        <v>0</v>
      </c>
      <c r="AE198" s="95">
        <f t="shared" si="133"/>
        <v>0</v>
      </c>
      <c r="AF198" s="95">
        <f t="shared" si="133"/>
        <v>0</v>
      </c>
      <c r="AG198" s="95">
        <f t="shared" si="133"/>
        <v>0</v>
      </c>
      <c r="AH198" s="95">
        <f t="shared" si="133"/>
        <v>0</v>
      </c>
      <c r="AI198" s="95">
        <f t="shared" si="133"/>
        <v>0</v>
      </c>
      <c r="AJ198" s="95">
        <f t="shared" si="133"/>
        <v>0</v>
      </c>
      <c r="AK198" s="95">
        <f t="shared" si="133"/>
        <v>0</v>
      </c>
      <c r="AL198" s="95">
        <f t="shared" si="133"/>
        <v>0</v>
      </c>
      <c r="AM198" s="95">
        <f t="shared" si="133"/>
        <v>0</v>
      </c>
      <c r="AN198" s="95">
        <f t="shared" si="133"/>
        <v>0</v>
      </c>
      <c r="AO198" s="95">
        <f t="shared" si="133"/>
        <v>0</v>
      </c>
      <c r="AP198" s="95">
        <f t="shared" si="133"/>
        <v>0</v>
      </c>
      <c r="AQ198" s="95">
        <f t="shared" si="133"/>
        <v>0</v>
      </c>
      <c r="AR198" s="95">
        <f t="shared" si="133"/>
        <v>0</v>
      </c>
      <c r="AS198" s="95">
        <f t="shared" si="133"/>
        <v>0</v>
      </c>
      <c r="AT198" s="95">
        <f t="shared" si="133"/>
        <v>0</v>
      </c>
      <c r="AU198" s="95">
        <f t="shared" si="133"/>
        <v>0</v>
      </c>
      <c r="AV198" s="95">
        <f t="shared" si="133"/>
        <v>0</v>
      </c>
      <c r="AW198" s="95">
        <f t="shared" si="133"/>
        <v>0</v>
      </c>
      <c r="AX198" s="95">
        <f t="shared" si="133"/>
        <v>0</v>
      </c>
      <c r="AY198" s="95">
        <f t="shared" si="133"/>
        <v>0</v>
      </c>
      <c r="AZ198" s="95">
        <f t="shared" si="133"/>
        <v>0</v>
      </c>
      <c r="BA198" s="95">
        <f t="shared" si="133"/>
        <v>0</v>
      </c>
      <c r="BB198" s="95">
        <f t="shared" si="133"/>
        <v>0</v>
      </c>
      <c r="BC198" s="95">
        <f t="shared" si="133"/>
        <v>0</v>
      </c>
      <c r="BD198" s="95">
        <f t="shared" si="133"/>
        <v>0</v>
      </c>
      <c r="BE198" s="95">
        <f t="shared" si="133"/>
        <v>0</v>
      </c>
      <c r="BF198" s="95">
        <f t="shared" si="133"/>
        <v>0</v>
      </c>
      <c r="BG198" s="95">
        <f t="shared" si="133"/>
        <v>0</v>
      </c>
      <c r="BH198" s="95">
        <f t="shared" si="133"/>
        <v>0</v>
      </c>
      <c r="BI198" s="95">
        <f t="shared" si="133"/>
        <v>0</v>
      </c>
      <c r="BJ198" s="95">
        <f t="shared" si="133"/>
        <v>0</v>
      </c>
      <c r="BK198" s="95">
        <f t="shared" si="133"/>
        <v>0</v>
      </c>
      <c r="BL198" s="95">
        <f t="shared" si="133"/>
        <v>0</v>
      </c>
      <c r="BM198" s="95">
        <f t="shared" si="133"/>
        <v>0</v>
      </c>
      <c r="BN198" s="95">
        <f t="shared" si="133"/>
        <v>0</v>
      </c>
      <c r="BO198" s="95">
        <f t="shared" si="133"/>
        <v>0</v>
      </c>
      <c r="BP198" s="95">
        <f t="shared" si="133"/>
        <v>0</v>
      </c>
      <c r="BQ198" s="95">
        <f t="shared" si="133"/>
        <v>0</v>
      </c>
      <c r="BR198" s="95">
        <f t="shared" si="133"/>
        <v>0</v>
      </c>
      <c r="BS198" s="95">
        <f t="shared" ref="BS198:CS198" si="134">SUM(BS192:BS193)</f>
        <v>0</v>
      </c>
      <c r="BT198" s="95">
        <f t="shared" si="134"/>
        <v>0</v>
      </c>
      <c r="BU198" s="95">
        <f t="shared" si="134"/>
        <v>0</v>
      </c>
      <c r="BV198" s="95">
        <f t="shared" si="134"/>
        <v>0</v>
      </c>
      <c r="BW198" s="95">
        <f t="shared" si="134"/>
        <v>0</v>
      </c>
      <c r="BX198" s="95">
        <f t="shared" si="134"/>
        <v>0</v>
      </c>
      <c r="BY198" s="95">
        <f t="shared" si="134"/>
        <v>0</v>
      </c>
      <c r="BZ198" s="95">
        <f t="shared" si="134"/>
        <v>0</v>
      </c>
      <c r="CA198" s="95">
        <f t="shared" si="134"/>
        <v>0</v>
      </c>
      <c r="CB198" s="95">
        <f t="shared" si="134"/>
        <v>0</v>
      </c>
      <c r="CC198" s="95">
        <f t="shared" si="134"/>
        <v>0</v>
      </c>
      <c r="CD198" s="95">
        <f t="shared" si="134"/>
        <v>0</v>
      </c>
      <c r="CE198" s="95">
        <f t="shared" si="134"/>
        <v>0</v>
      </c>
      <c r="CF198" s="95">
        <f t="shared" si="134"/>
        <v>0</v>
      </c>
      <c r="CG198" s="95">
        <f t="shared" si="134"/>
        <v>0</v>
      </c>
      <c r="CH198" s="95">
        <f t="shared" si="134"/>
        <v>0</v>
      </c>
      <c r="CI198" s="95">
        <f t="shared" si="134"/>
        <v>0</v>
      </c>
      <c r="CJ198" s="95">
        <f t="shared" si="134"/>
        <v>0</v>
      </c>
      <c r="CK198" s="95">
        <f t="shared" si="134"/>
        <v>0</v>
      </c>
      <c r="CL198" s="95">
        <f t="shared" si="134"/>
        <v>0</v>
      </c>
      <c r="CM198" s="95">
        <f t="shared" si="134"/>
        <v>0</v>
      </c>
      <c r="CN198" s="95">
        <f t="shared" si="134"/>
        <v>0</v>
      </c>
      <c r="CO198" s="95">
        <f t="shared" si="134"/>
        <v>0</v>
      </c>
      <c r="CP198" s="95">
        <f t="shared" si="134"/>
        <v>0</v>
      </c>
      <c r="CQ198" s="95">
        <f t="shared" si="134"/>
        <v>0</v>
      </c>
      <c r="CR198" s="95">
        <f t="shared" si="134"/>
        <v>0</v>
      </c>
      <c r="CS198" s="95">
        <f t="shared" si="134"/>
        <v>0</v>
      </c>
    </row>
    <row r="199" spans="2:97">
      <c r="B199" t="s">
        <v>100</v>
      </c>
      <c r="E199" s="90">
        <f>SUM(G199:CS199)</f>
        <v>0</v>
      </c>
      <c r="F199" s="63"/>
      <c r="G199" s="91">
        <f t="shared" ref="G199:BR199" si="135">SUM(G191,G198)</f>
        <v>0</v>
      </c>
      <c r="H199" s="91">
        <f t="shared" si="135"/>
        <v>0</v>
      </c>
      <c r="I199" s="91">
        <f t="shared" si="135"/>
        <v>0</v>
      </c>
      <c r="J199" s="91">
        <f t="shared" si="135"/>
        <v>0</v>
      </c>
      <c r="K199" s="91">
        <f t="shared" si="135"/>
        <v>0</v>
      </c>
      <c r="L199" s="91">
        <f t="shared" si="135"/>
        <v>0</v>
      </c>
      <c r="M199" s="91">
        <f t="shared" si="135"/>
        <v>0</v>
      </c>
      <c r="N199" s="91">
        <f t="shared" si="135"/>
        <v>0</v>
      </c>
      <c r="O199" s="91">
        <f t="shared" si="135"/>
        <v>0</v>
      </c>
      <c r="P199" s="91">
        <f t="shared" si="135"/>
        <v>0</v>
      </c>
      <c r="Q199" s="91">
        <f t="shared" si="135"/>
        <v>0</v>
      </c>
      <c r="R199" s="91">
        <f t="shared" si="135"/>
        <v>0</v>
      </c>
      <c r="S199" s="91">
        <f t="shared" si="135"/>
        <v>0</v>
      </c>
      <c r="T199" s="91">
        <f t="shared" si="135"/>
        <v>0</v>
      </c>
      <c r="U199" s="91">
        <f t="shared" si="135"/>
        <v>0</v>
      </c>
      <c r="V199" s="91">
        <f t="shared" si="135"/>
        <v>0</v>
      </c>
      <c r="W199" s="91">
        <f t="shared" si="135"/>
        <v>0</v>
      </c>
      <c r="X199" s="91">
        <f t="shared" si="135"/>
        <v>0</v>
      </c>
      <c r="Y199" s="91">
        <f t="shared" si="135"/>
        <v>0</v>
      </c>
      <c r="Z199" s="91">
        <f t="shared" si="135"/>
        <v>0</v>
      </c>
      <c r="AA199" s="91">
        <f t="shared" si="135"/>
        <v>0</v>
      </c>
      <c r="AB199" s="91">
        <f t="shared" si="135"/>
        <v>0</v>
      </c>
      <c r="AC199" s="91">
        <f t="shared" si="135"/>
        <v>0</v>
      </c>
      <c r="AD199" s="91">
        <f t="shared" si="135"/>
        <v>0</v>
      </c>
      <c r="AE199" s="91">
        <f t="shared" si="135"/>
        <v>0</v>
      </c>
      <c r="AF199" s="91">
        <f t="shared" si="135"/>
        <v>0</v>
      </c>
      <c r="AG199" s="91">
        <f t="shared" si="135"/>
        <v>0</v>
      </c>
      <c r="AH199" s="91">
        <f t="shared" si="135"/>
        <v>0</v>
      </c>
      <c r="AI199" s="91">
        <f t="shared" si="135"/>
        <v>0</v>
      </c>
      <c r="AJ199" s="91">
        <f t="shared" si="135"/>
        <v>0</v>
      </c>
      <c r="AK199" s="91">
        <f t="shared" si="135"/>
        <v>0</v>
      </c>
      <c r="AL199" s="91">
        <f t="shared" si="135"/>
        <v>0</v>
      </c>
      <c r="AM199" s="91">
        <f t="shared" si="135"/>
        <v>0</v>
      </c>
      <c r="AN199" s="91">
        <f t="shared" si="135"/>
        <v>0</v>
      </c>
      <c r="AO199" s="91">
        <f t="shared" si="135"/>
        <v>0</v>
      </c>
      <c r="AP199" s="91">
        <f t="shared" si="135"/>
        <v>0</v>
      </c>
      <c r="AQ199" s="91">
        <f t="shared" si="135"/>
        <v>0</v>
      </c>
      <c r="AR199" s="91">
        <f t="shared" si="135"/>
        <v>0</v>
      </c>
      <c r="AS199" s="91">
        <f t="shared" si="135"/>
        <v>0</v>
      </c>
      <c r="AT199" s="91">
        <f t="shared" si="135"/>
        <v>0</v>
      </c>
      <c r="AU199" s="91">
        <f t="shared" si="135"/>
        <v>0</v>
      </c>
      <c r="AV199" s="91">
        <f t="shared" si="135"/>
        <v>0</v>
      </c>
      <c r="AW199" s="91">
        <f t="shared" si="135"/>
        <v>0</v>
      </c>
      <c r="AX199" s="91">
        <f t="shared" si="135"/>
        <v>0</v>
      </c>
      <c r="AY199" s="91">
        <f t="shared" si="135"/>
        <v>0</v>
      </c>
      <c r="AZ199" s="91">
        <f t="shared" si="135"/>
        <v>0</v>
      </c>
      <c r="BA199" s="91">
        <f t="shared" si="135"/>
        <v>0</v>
      </c>
      <c r="BB199" s="91">
        <f t="shared" si="135"/>
        <v>0</v>
      </c>
      <c r="BC199" s="91">
        <f t="shared" si="135"/>
        <v>0</v>
      </c>
      <c r="BD199" s="91">
        <f t="shared" si="135"/>
        <v>0</v>
      </c>
      <c r="BE199" s="91">
        <f t="shared" si="135"/>
        <v>0</v>
      </c>
      <c r="BF199" s="91">
        <f t="shared" si="135"/>
        <v>0</v>
      </c>
      <c r="BG199" s="91">
        <f t="shared" si="135"/>
        <v>0</v>
      </c>
      <c r="BH199" s="91">
        <f t="shared" si="135"/>
        <v>0</v>
      </c>
      <c r="BI199" s="91">
        <f t="shared" si="135"/>
        <v>0</v>
      </c>
      <c r="BJ199" s="91">
        <f t="shared" si="135"/>
        <v>0</v>
      </c>
      <c r="BK199" s="91">
        <f t="shared" si="135"/>
        <v>0</v>
      </c>
      <c r="BL199" s="91">
        <f t="shared" si="135"/>
        <v>0</v>
      </c>
      <c r="BM199" s="91">
        <f t="shared" si="135"/>
        <v>0</v>
      </c>
      <c r="BN199" s="91">
        <f t="shared" si="135"/>
        <v>0</v>
      </c>
      <c r="BO199" s="91">
        <f t="shared" si="135"/>
        <v>0</v>
      </c>
      <c r="BP199" s="91">
        <f t="shared" si="135"/>
        <v>0</v>
      </c>
      <c r="BQ199" s="91">
        <f t="shared" si="135"/>
        <v>0</v>
      </c>
      <c r="BR199" s="91">
        <f t="shared" si="135"/>
        <v>0</v>
      </c>
      <c r="BS199" s="91">
        <f t="shared" ref="BS199:CS199" si="136">SUM(BS191,BS198)</f>
        <v>0</v>
      </c>
      <c r="BT199" s="91">
        <f t="shared" si="136"/>
        <v>0</v>
      </c>
      <c r="BU199" s="91">
        <f t="shared" si="136"/>
        <v>0</v>
      </c>
      <c r="BV199" s="91">
        <f t="shared" si="136"/>
        <v>0</v>
      </c>
      <c r="BW199" s="91">
        <f t="shared" si="136"/>
        <v>0</v>
      </c>
      <c r="BX199" s="91">
        <f t="shared" si="136"/>
        <v>0</v>
      </c>
      <c r="BY199" s="91">
        <f t="shared" si="136"/>
        <v>0</v>
      </c>
      <c r="BZ199" s="91">
        <f t="shared" si="136"/>
        <v>0</v>
      </c>
      <c r="CA199" s="91">
        <f t="shared" si="136"/>
        <v>0</v>
      </c>
      <c r="CB199" s="91">
        <f t="shared" si="136"/>
        <v>0</v>
      </c>
      <c r="CC199" s="91">
        <f t="shared" si="136"/>
        <v>0</v>
      </c>
      <c r="CD199" s="91">
        <f t="shared" si="136"/>
        <v>0</v>
      </c>
      <c r="CE199" s="91">
        <f t="shared" si="136"/>
        <v>0</v>
      </c>
      <c r="CF199" s="91">
        <f t="shared" si="136"/>
        <v>0</v>
      </c>
      <c r="CG199" s="91">
        <f t="shared" si="136"/>
        <v>0</v>
      </c>
      <c r="CH199" s="91">
        <f t="shared" si="136"/>
        <v>0</v>
      </c>
      <c r="CI199" s="91">
        <f t="shared" si="136"/>
        <v>0</v>
      </c>
      <c r="CJ199" s="91">
        <f t="shared" si="136"/>
        <v>0</v>
      </c>
      <c r="CK199" s="91">
        <f t="shared" si="136"/>
        <v>0</v>
      </c>
      <c r="CL199" s="91">
        <f t="shared" si="136"/>
        <v>0</v>
      </c>
      <c r="CM199" s="91">
        <f t="shared" si="136"/>
        <v>0</v>
      </c>
      <c r="CN199" s="91">
        <f t="shared" si="136"/>
        <v>0</v>
      </c>
      <c r="CO199" s="91">
        <f t="shared" si="136"/>
        <v>0</v>
      </c>
      <c r="CP199" s="91">
        <f t="shared" si="136"/>
        <v>0</v>
      </c>
      <c r="CQ199" s="91">
        <f t="shared" si="136"/>
        <v>0</v>
      </c>
      <c r="CR199" s="91">
        <f t="shared" si="136"/>
        <v>0</v>
      </c>
      <c r="CS199" s="91">
        <f t="shared" si="136"/>
        <v>0</v>
      </c>
    </row>
    <row r="200" spans="2:97">
      <c r="B200" t="s">
        <v>101</v>
      </c>
      <c r="E200" s="88">
        <f>SUM(G200:CS200)</f>
        <v>0</v>
      </c>
      <c r="G200" s="95">
        <f t="shared" ref="G200:BR200" si="137">IF(G$3&lt;$C$9,G199,0)</f>
        <v>0</v>
      </c>
      <c r="H200" s="95">
        <f t="shared" si="137"/>
        <v>0</v>
      </c>
      <c r="I200" s="95">
        <f t="shared" si="137"/>
        <v>0</v>
      </c>
      <c r="J200" s="95">
        <f t="shared" si="137"/>
        <v>0</v>
      </c>
      <c r="K200" s="95">
        <f t="shared" si="137"/>
        <v>0</v>
      </c>
      <c r="L200" s="95">
        <f t="shared" si="137"/>
        <v>0</v>
      </c>
      <c r="M200" s="95">
        <f t="shared" si="137"/>
        <v>0</v>
      </c>
      <c r="N200" s="95">
        <f t="shared" si="137"/>
        <v>0</v>
      </c>
      <c r="O200" s="95">
        <f t="shared" si="137"/>
        <v>0</v>
      </c>
      <c r="P200" s="95">
        <f t="shared" si="137"/>
        <v>0</v>
      </c>
      <c r="Q200" s="95">
        <f t="shared" si="137"/>
        <v>0</v>
      </c>
      <c r="R200" s="95">
        <f t="shared" si="137"/>
        <v>0</v>
      </c>
      <c r="S200" s="95">
        <f t="shared" si="137"/>
        <v>0</v>
      </c>
      <c r="T200" s="95">
        <f t="shared" si="137"/>
        <v>0</v>
      </c>
      <c r="U200" s="95">
        <f t="shared" si="137"/>
        <v>0</v>
      </c>
      <c r="V200" s="95">
        <f t="shared" si="137"/>
        <v>0</v>
      </c>
      <c r="W200" s="95">
        <f t="shared" si="137"/>
        <v>0</v>
      </c>
      <c r="X200" s="95">
        <f t="shared" si="137"/>
        <v>0</v>
      </c>
      <c r="Y200" s="95">
        <f t="shared" si="137"/>
        <v>0</v>
      </c>
      <c r="Z200" s="95">
        <f t="shared" si="137"/>
        <v>0</v>
      </c>
      <c r="AA200" s="95">
        <f t="shared" si="137"/>
        <v>0</v>
      </c>
      <c r="AB200" s="95">
        <f t="shared" si="137"/>
        <v>0</v>
      </c>
      <c r="AC200" s="95">
        <f t="shared" si="137"/>
        <v>0</v>
      </c>
      <c r="AD200" s="95">
        <f t="shared" si="137"/>
        <v>0</v>
      </c>
      <c r="AE200" s="95">
        <f t="shared" si="137"/>
        <v>0</v>
      </c>
      <c r="AF200" s="95">
        <f t="shared" si="137"/>
        <v>0</v>
      </c>
      <c r="AG200" s="95">
        <f t="shared" si="137"/>
        <v>0</v>
      </c>
      <c r="AH200" s="95">
        <f t="shared" si="137"/>
        <v>0</v>
      </c>
      <c r="AI200" s="95">
        <f t="shared" si="137"/>
        <v>0</v>
      </c>
      <c r="AJ200" s="95">
        <f t="shared" si="137"/>
        <v>0</v>
      </c>
      <c r="AK200" s="95">
        <f t="shared" si="137"/>
        <v>0</v>
      </c>
      <c r="AL200" s="95">
        <f t="shared" si="137"/>
        <v>0</v>
      </c>
      <c r="AM200" s="95">
        <f t="shared" si="137"/>
        <v>0</v>
      </c>
      <c r="AN200" s="95">
        <f t="shared" si="137"/>
        <v>0</v>
      </c>
      <c r="AO200" s="95">
        <f t="shared" si="137"/>
        <v>0</v>
      </c>
      <c r="AP200" s="95">
        <f t="shared" si="137"/>
        <v>0</v>
      </c>
      <c r="AQ200" s="95">
        <f t="shared" si="137"/>
        <v>0</v>
      </c>
      <c r="AR200" s="95">
        <f t="shared" si="137"/>
        <v>0</v>
      </c>
      <c r="AS200" s="95">
        <f t="shared" si="137"/>
        <v>0</v>
      </c>
      <c r="AT200" s="95">
        <f t="shared" si="137"/>
        <v>0</v>
      </c>
      <c r="AU200" s="95">
        <f t="shared" si="137"/>
        <v>0</v>
      </c>
      <c r="AV200" s="95">
        <f t="shared" si="137"/>
        <v>0</v>
      </c>
      <c r="AW200" s="95">
        <f t="shared" si="137"/>
        <v>0</v>
      </c>
      <c r="AX200" s="95">
        <f t="shared" si="137"/>
        <v>0</v>
      </c>
      <c r="AY200" s="95">
        <f t="shared" si="137"/>
        <v>0</v>
      </c>
      <c r="AZ200" s="95">
        <f t="shared" si="137"/>
        <v>0</v>
      </c>
      <c r="BA200" s="95">
        <f t="shared" si="137"/>
        <v>0</v>
      </c>
      <c r="BB200" s="95">
        <f t="shared" si="137"/>
        <v>0</v>
      </c>
      <c r="BC200" s="95">
        <f t="shared" si="137"/>
        <v>0</v>
      </c>
      <c r="BD200" s="95">
        <f t="shared" si="137"/>
        <v>0</v>
      </c>
      <c r="BE200" s="95">
        <f t="shared" si="137"/>
        <v>0</v>
      </c>
      <c r="BF200" s="95">
        <f t="shared" si="137"/>
        <v>0</v>
      </c>
      <c r="BG200" s="95">
        <f t="shared" si="137"/>
        <v>0</v>
      </c>
      <c r="BH200" s="95">
        <f t="shared" si="137"/>
        <v>0</v>
      </c>
      <c r="BI200" s="95">
        <f t="shared" si="137"/>
        <v>0</v>
      </c>
      <c r="BJ200" s="95">
        <f t="shared" si="137"/>
        <v>0</v>
      </c>
      <c r="BK200" s="95">
        <f t="shared" si="137"/>
        <v>0</v>
      </c>
      <c r="BL200" s="95">
        <f t="shared" si="137"/>
        <v>0</v>
      </c>
      <c r="BM200" s="95">
        <f t="shared" si="137"/>
        <v>0</v>
      </c>
      <c r="BN200" s="95">
        <f t="shared" si="137"/>
        <v>0</v>
      </c>
      <c r="BO200" s="95">
        <f t="shared" si="137"/>
        <v>0</v>
      </c>
      <c r="BP200" s="95">
        <f t="shared" si="137"/>
        <v>0</v>
      </c>
      <c r="BQ200" s="95">
        <f t="shared" si="137"/>
        <v>0</v>
      </c>
      <c r="BR200" s="95">
        <f t="shared" si="137"/>
        <v>0</v>
      </c>
      <c r="BS200" s="95">
        <f t="shared" ref="BS200:CS200" si="138">IF(BS$3&lt;$C$9,BS199,0)</f>
        <v>0</v>
      </c>
      <c r="BT200" s="95">
        <f t="shared" si="138"/>
        <v>0</v>
      </c>
      <c r="BU200" s="95">
        <f t="shared" si="138"/>
        <v>0</v>
      </c>
      <c r="BV200" s="95">
        <f t="shared" si="138"/>
        <v>0</v>
      </c>
      <c r="BW200" s="95">
        <f t="shared" si="138"/>
        <v>0</v>
      </c>
      <c r="BX200" s="95">
        <f t="shared" si="138"/>
        <v>0</v>
      </c>
      <c r="BY200" s="95">
        <f t="shared" si="138"/>
        <v>0</v>
      </c>
      <c r="BZ200" s="95">
        <f t="shared" si="138"/>
        <v>0</v>
      </c>
      <c r="CA200" s="95">
        <f t="shared" si="138"/>
        <v>0</v>
      </c>
      <c r="CB200" s="95">
        <f t="shared" si="138"/>
        <v>0</v>
      </c>
      <c r="CC200" s="95">
        <f t="shared" si="138"/>
        <v>0</v>
      </c>
      <c r="CD200" s="95">
        <f t="shared" si="138"/>
        <v>0</v>
      </c>
      <c r="CE200" s="95">
        <f t="shared" si="138"/>
        <v>0</v>
      </c>
      <c r="CF200" s="95">
        <f t="shared" si="138"/>
        <v>0</v>
      </c>
      <c r="CG200" s="95">
        <f t="shared" si="138"/>
        <v>0</v>
      </c>
      <c r="CH200" s="95">
        <f t="shared" si="138"/>
        <v>0</v>
      </c>
      <c r="CI200" s="95">
        <f t="shared" si="138"/>
        <v>0</v>
      </c>
      <c r="CJ200" s="95">
        <f t="shared" si="138"/>
        <v>0</v>
      </c>
      <c r="CK200" s="95">
        <f t="shared" si="138"/>
        <v>0</v>
      </c>
      <c r="CL200" s="95">
        <f t="shared" si="138"/>
        <v>0</v>
      </c>
      <c r="CM200" s="95">
        <f t="shared" si="138"/>
        <v>0</v>
      </c>
      <c r="CN200" s="95">
        <f t="shared" si="138"/>
        <v>0</v>
      </c>
      <c r="CO200" s="95">
        <f t="shared" si="138"/>
        <v>0</v>
      </c>
      <c r="CP200" s="95">
        <f t="shared" si="138"/>
        <v>0</v>
      </c>
      <c r="CQ200" s="95">
        <f t="shared" si="138"/>
        <v>0</v>
      </c>
      <c r="CR200" s="95">
        <f t="shared" si="138"/>
        <v>0</v>
      </c>
      <c r="CS200" s="95">
        <f t="shared" si="138"/>
        <v>0</v>
      </c>
    </row>
    <row r="201" spans="2:97">
      <c r="E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c r="AE201" s="90"/>
      <c r="AF201" s="90"/>
      <c r="AG201" s="90"/>
      <c r="AH201" s="90"/>
      <c r="AI201" s="90"/>
      <c r="AJ201" s="90"/>
      <c r="AK201" s="90"/>
      <c r="AL201" s="90"/>
      <c r="AM201" s="90"/>
      <c r="AN201" s="90"/>
      <c r="AO201" s="90"/>
      <c r="AP201" s="90"/>
      <c r="AQ201" s="90"/>
      <c r="AR201" s="90"/>
      <c r="AS201" s="90"/>
      <c r="AT201" s="90"/>
      <c r="AU201" s="90"/>
      <c r="AV201" s="90"/>
      <c r="AW201" s="90"/>
      <c r="AX201" s="90"/>
      <c r="AY201" s="90"/>
      <c r="AZ201" s="90"/>
      <c r="BA201" s="90"/>
      <c r="BB201" s="90"/>
      <c r="BC201" s="90"/>
      <c r="BD201" s="90"/>
      <c r="BE201" s="90"/>
      <c r="BF201" s="90"/>
      <c r="BG201" s="90"/>
      <c r="BH201" s="90"/>
      <c r="BI201" s="90"/>
      <c r="BJ201" s="90"/>
      <c r="BK201" s="90"/>
      <c r="BL201" s="90"/>
      <c r="BM201" s="90"/>
      <c r="BN201" s="90"/>
      <c r="BO201" s="90"/>
      <c r="BP201" s="90"/>
      <c r="BQ201" s="90"/>
      <c r="BR201" s="90"/>
      <c r="BS201" s="90"/>
      <c r="BT201" s="90"/>
      <c r="BU201" s="90"/>
      <c r="BV201" s="90"/>
      <c r="BW201" s="90"/>
      <c r="BX201" s="90"/>
      <c r="BY201" s="90"/>
      <c r="BZ201" s="90"/>
      <c r="CA201" s="90"/>
      <c r="CB201" s="90"/>
      <c r="CC201" s="90"/>
      <c r="CD201" s="90"/>
      <c r="CE201" s="90"/>
      <c r="CF201" s="90"/>
      <c r="CG201" s="90"/>
      <c r="CH201" s="90"/>
      <c r="CI201" s="90"/>
      <c r="CJ201" s="90"/>
      <c r="CK201" s="90"/>
      <c r="CL201" s="90"/>
      <c r="CM201" s="90"/>
      <c r="CN201" s="90"/>
      <c r="CO201" s="90"/>
      <c r="CP201" s="90"/>
      <c r="CQ201" s="90"/>
      <c r="CR201" s="90"/>
      <c r="CS201" s="90"/>
    </row>
    <row r="202" spans="2:97">
      <c r="B202" t="s">
        <v>102</v>
      </c>
      <c r="C202" s="63"/>
      <c r="D202" s="63"/>
      <c r="E202" s="88">
        <f>SUM(G202:CS202)</f>
        <v>0</v>
      </c>
      <c r="F202" s="63"/>
      <c r="G202" s="95">
        <f t="shared" ref="G202:BR202" si="139">G198+G194</f>
        <v>0</v>
      </c>
      <c r="H202" s="95">
        <f t="shared" si="139"/>
        <v>0</v>
      </c>
      <c r="I202" s="95">
        <f t="shared" si="139"/>
        <v>0</v>
      </c>
      <c r="J202" s="95">
        <f t="shared" si="139"/>
        <v>0</v>
      </c>
      <c r="K202" s="95">
        <f t="shared" si="139"/>
        <v>0</v>
      </c>
      <c r="L202" s="95">
        <f t="shared" si="139"/>
        <v>0</v>
      </c>
      <c r="M202" s="95">
        <f t="shared" si="139"/>
        <v>0</v>
      </c>
      <c r="N202" s="95">
        <f t="shared" si="139"/>
        <v>0</v>
      </c>
      <c r="O202" s="95">
        <f t="shared" si="139"/>
        <v>0</v>
      </c>
      <c r="P202" s="95">
        <f t="shared" si="139"/>
        <v>0</v>
      </c>
      <c r="Q202" s="95">
        <f t="shared" si="139"/>
        <v>0</v>
      </c>
      <c r="R202" s="95">
        <f t="shared" si="139"/>
        <v>0</v>
      </c>
      <c r="S202" s="95">
        <f t="shared" si="139"/>
        <v>0</v>
      </c>
      <c r="T202" s="95">
        <f t="shared" si="139"/>
        <v>0</v>
      </c>
      <c r="U202" s="95">
        <f t="shared" si="139"/>
        <v>0</v>
      </c>
      <c r="V202" s="95">
        <f t="shared" si="139"/>
        <v>0</v>
      </c>
      <c r="W202" s="95">
        <f t="shared" si="139"/>
        <v>0</v>
      </c>
      <c r="X202" s="95">
        <f t="shared" si="139"/>
        <v>0</v>
      </c>
      <c r="Y202" s="95">
        <f t="shared" si="139"/>
        <v>0</v>
      </c>
      <c r="Z202" s="95">
        <f t="shared" si="139"/>
        <v>0</v>
      </c>
      <c r="AA202" s="95">
        <f t="shared" si="139"/>
        <v>0</v>
      </c>
      <c r="AB202" s="95">
        <f t="shared" si="139"/>
        <v>0</v>
      </c>
      <c r="AC202" s="95">
        <f t="shared" si="139"/>
        <v>0</v>
      </c>
      <c r="AD202" s="95">
        <f t="shared" si="139"/>
        <v>0</v>
      </c>
      <c r="AE202" s="95">
        <f t="shared" si="139"/>
        <v>0</v>
      </c>
      <c r="AF202" s="95">
        <f t="shared" si="139"/>
        <v>0</v>
      </c>
      <c r="AG202" s="95">
        <f t="shared" si="139"/>
        <v>0</v>
      </c>
      <c r="AH202" s="95">
        <f t="shared" si="139"/>
        <v>0</v>
      </c>
      <c r="AI202" s="95">
        <f t="shared" si="139"/>
        <v>0</v>
      </c>
      <c r="AJ202" s="95">
        <f t="shared" si="139"/>
        <v>0</v>
      </c>
      <c r="AK202" s="95">
        <f t="shared" si="139"/>
        <v>0</v>
      </c>
      <c r="AL202" s="95">
        <f t="shared" si="139"/>
        <v>0</v>
      </c>
      <c r="AM202" s="95">
        <f t="shared" si="139"/>
        <v>0</v>
      </c>
      <c r="AN202" s="95">
        <f t="shared" si="139"/>
        <v>0</v>
      </c>
      <c r="AO202" s="95">
        <f t="shared" si="139"/>
        <v>0</v>
      </c>
      <c r="AP202" s="95">
        <f t="shared" si="139"/>
        <v>0</v>
      </c>
      <c r="AQ202" s="95">
        <f t="shared" si="139"/>
        <v>0</v>
      </c>
      <c r="AR202" s="95">
        <f t="shared" si="139"/>
        <v>0</v>
      </c>
      <c r="AS202" s="95">
        <f t="shared" si="139"/>
        <v>0</v>
      </c>
      <c r="AT202" s="95">
        <f t="shared" si="139"/>
        <v>0</v>
      </c>
      <c r="AU202" s="95">
        <f t="shared" si="139"/>
        <v>0</v>
      </c>
      <c r="AV202" s="95">
        <f t="shared" si="139"/>
        <v>0</v>
      </c>
      <c r="AW202" s="95">
        <f t="shared" si="139"/>
        <v>0</v>
      </c>
      <c r="AX202" s="95">
        <f t="shared" si="139"/>
        <v>0</v>
      </c>
      <c r="AY202" s="95">
        <f t="shared" si="139"/>
        <v>0</v>
      </c>
      <c r="AZ202" s="95">
        <f t="shared" si="139"/>
        <v>0</v>
      </c>
      <c r="BA202" s="95">
        <f t="shared" si="139"/>
        <v>0</v>
      </c>
      <c r="BB202" s="95">
        <f t="shared" si="139"/>
        <v>0</v>
      </c>
      <c r="BC202" s="95">
        <f t="shared" si="139"/>
        <v>0</v>
      </c>
      <c r="BD202" s="95">
        <f t="shared" si="139"/>
        <v>0</v>
      </c>
      <c r="BE202" s="95">
        <f t="shared" si="139"/>
        <v>0</v>
      </c>
      <c r="BF202" s="95">
        <f t="shared" si="139"/>
        <v>0</v>
      </c>
      <c r="BG202" s="95">
        <f t="shared" si="139"/>
        <v>0</v>
      </c>
      <c r="BH202" s="95">
        <f t="shared" si="139"/>
        <v>0</v>
      </c>
      <c r="BI202" s="95">
        <f t="shared" si="139"/>
        <v>0</v>
      </c>
      <c r="BJ202" s="95">
        <f t="shared" si="139"/>
        <v>0</v>
      </c>
      <c r="BK202" s="95">
        <f t="shared" si="139"/>
        <v>0</v>
      </c>
      <c r="BL202" s="95">
        <f t="shared" si="139"/>
        <v>0</v>
      </c>
      <c r="BM202" s="95">
        <f t="shared" si="139"/>
        <v>0</v>
      </c>
      <c r="BN202" s="95">
        <f t="shared" si="139"/>
        <v>0</v>
      </c>
      <c r="BO202" s="95">
        <f t="shared" si="139"/>
        <v>0</v>
      </c>
      <c r="BP202" s="95">
        <f t="shared" si="139"/>
        <v>0</v>
      </c>
      <c r="BQ202" s="95">
        <f t="shared" si="139"/>
        <v>0</v>
      </c>
      <c r="BR202" s="95">
        <f t="shared" si="139"/>
        <v>0</v>
      </c>
      <c r="BS202" s="95">
        <f t="shared" ref="BS202:CS202" si="140">BS198+BS194</f>
        <v>0</v>
      </c>
      <c r="BT202" s="95">
        <f t="shared" si="140"/>
        <v>0</v>
      </c>
      <c r="BU202" s="95">
        <f t="shared" si="140"/>
        <v>0</v>
      </c>
      <c r="BV202" s="95">
        <f t="shared" si="140"/>
        <v>0</v>
      </c>
      <c r="BW202" s="95">
        <f t="shared" si="140"/>
        <v>0</v>
      </c>
      <c r="BX202" s="95">
        <f t="shared" si="140"/>
        <v>0</v>
      </c>
      <c r="BY202" s="95">
        <f t="shared" si="140"/>
        <v>0</v>
      </c>
      <c r="BZ202" s="95">
        <f t="shared" si="140"/>
        <v>0</v>
      </c>
      <c r="CA202" s="95">
        <f t="shared" si="140"/>
        <v>0</v>
      </c>
      <c r="CB202" s="95">
        <f t="shared" si="140"/>
        <v>0</v>
      </c>
      <c r="CC202" s="95">
        <f t="shared" si="140"/>
        <v>0</v>
      </c>
      <c r="CD202" s="95">
        <f t="shared" si="140"/>
        <v>0</v>
      </c>
      <c r="CE202" s="95">
        <f t="shared" si="140"/>
        <v>0</v>
      </c>
      <c r="CF202" s="95">
        <f t="shared" si="140"/>
        <v>0</v>
      </c>
      <c r="CG202" s="95">
        <f t="shared" si="140"/>
        <v>0</v>
      </c>
      <c r="CH202" s="95">
        <f t="shared" si="140"/>
        <v>0</v>
      </c>
      <c r="CI202" s="95">
        <f t="shared" si="140"/>
        <v>0</v>
      </c>
      <c r="CJ202" s="95">
        <f t="shared" si="140"/>
        <v>0</v>
      </c>
      <c r="CK202" s="95">
        <f t="shared" si="140"/>
        <v>0</v>
      </c>
      <c r="CL202" s="95">
        <f t="shared" si="140"/>
        <v>0</v>
      </c>
      <c r="CM202" s="95">
        <f t="shared" si="140"/>
        <v>0</v>
      </c>
      <c r="CN202" s="95">
        <f t="shared" si="140"/>
        <v>0</v>
      </c>
      <c r="CO202" s="95">
        <f t="shared" si="140"/>
        <v>0</v>
      </c>
      <c r="CP202" s="95">
        <f t="shared" si="140"/>
        <v>0</v>
      </c>
      <c r="CQ202" s="95">
        <f t="shared" si="140"/>
        <v>0</v>
      </c>
      <c r="CR202" s="95">
        <f t="shared" si="140"/>
        <v>0</v>
      </c>
      <c r="CS202" s="95">
        <f t="shared" si="140"/>
        <v>0</v>
      </c>
    </row>
    <row r="203" spans="2:97">
      <c r="B203" t="s">
        <v>103</v>
      </c>
      <c r="E203" s="90">
        <f>SUM(G203:CS203)</f>
        <v>0</v>
      </c>
      <c r="F203" s="63"/>
      <c r="G203" s="91">
        <f t="shared" ref="G203:BR203" si="141">G199+G194</f>
        <v>0</v>
      </c>
      <c r="H203" s="91">
        <f t="shared" si="141"/>
        <v>0</v>
      </c>
      <c r="I203" s="91">
        <f t="shared" si="141"/>
        <v>0</v>
      </c>
      <c r="J203" s="91">
        <f t="shared" si="141"/>
        <v>0</v>
      </c>
      <c r="K203" s="91">
        <f t="shared" si="141"/>
        <v>0</v>
      </c>
      <c r="L203" s="91">
        <f t="shared" si="141"/>
        <v>0</v>
      </c>
      <c r="M203" s="91">
        <f t="shared" si="141"/>
        <v>0</v>
      </c>
      <c r="N203" s="91">
        <f t="shared" si="141"/>
        <v>0</v>
      </c>
      <c r="O203" s="91">
        <f t="shared" si="141"/>
        <v>0</v>
      </c>
      <c r="P203" s="91">
        <f t="shared" si="141"/>
        <v>0</v>
      </c>
      <c r="Q203" s="91">
        <f t="shared" si="141"/>
        <v>0</v>
      </c>
      <c r="R203" s="91">
        <f t="shared" si="141"/>
        <v>0</v>
      </c>
      <c r="S203" s="91">
        <f t="shared" si="141"/>
        <v>0</v>
      </c>
      <c r="T203" s="91">
        <f t="shared" si="141"/>
        <v>0</v>
      </c>
      <c r="U203" s="91">
        <f t="shared" si="141"/>
        <v>0</v>
      </c>
      <c r="V203" s="91">
        <f t="shared" si="141"/>
        <v>0</v>
      </c>
      <c r="W203" s="91">
        <f t="shared" si="141"/>
        <v>0</v>
      </c>
      <c r="X203" s="91">
        <f t="shared" si="141"/>
        <v>0</v>
      </c>
      <c r="Y203" s="91">
        <f t="shared" si="141"/>
        <v>0</v>
      </c>
      <c r="Z203" s="91">
        <f t="shared" si="141"/>
        <v>0</v>
      </c>
      <c r="AA203" s="91">
        <f t="shared" si="141"/>
        <v>0</v>
      </c>
      <c r="AB203" s="91">
        <f t="shared" si="141"/>
        <v>0</v>
      </c>
      <c r="AC203" s="91">
        <f t="shared" si="141"/>
        <v>0</v>
      </c>
      <c r="AD203" s="91">
        <f t="shared" si="141"/>
        <v>0</v>
      </c>
      <c r="AE203" s="91">
        <f t="shared" si="141"/>
        <v>0</v>
      </c>
      <c r="AF203" s="91">
        <f t="shared" si="141"/>
        <v>0</v>
      </c>
      <c r="AG203" s="91">
        <f t="shared" si="141"/>
        <v>0</v>
      </c>
      <c r="AH203" s="91">
        <f t="shared" si="141"/>
        <v>0</v>
      </c>
      <c r="AI203" s="91">
        <f t="shared" si="141"/>
        <v>0</v>
      </c>
      <c r="AJ203" s="91">
        <f t="shared" si="141"/>
        <v>0</v>
      </c>
      <c r="AK203" s="91">
        <f t="shared" si="141"/>
        <v>0</v>
      </c>
      <c r="AL203" s="91">
        <f t="shared" si="141"/>
        <v>0</v>
      </c>
      <c r="AM203" s="91">
        <f t="shared" si="141"/>
        <v>0</v>
      </c>
      <c r="AN203" s="91">
        <f t="shared" si="141"/>
        <v>0</v>
      </c>
      <c r="AO203" s="91">
        <f t="shared" si="141"/>
        <v>0</v>
      </c>
      <c r="AP203" s="91">
        <f t="shared" si="141"/>
        <v>0</v>
      </c>
      <c r="AQ203" s="91">
        <f t="shared" si="141"/>
        <v>0</v>
      </c>
      <c r="AR203" s="91">
        <f t="shared" si="141"/>
        <v>0</v>
      </c>
      <c r="AS203" s="91">
        <f t="shared" si="141"/>
        <v>0</v>
      </c>
      <c r="AT203" s="91">
        <f t="shared" si="141"/>
        <v>0</v>
      </c>
      <c r="AU203" s="91">
        <f t="shared" si="141"/>
        <v>0</v>
      </c>
      <c r="AV203" s="91">
        <f t="shared" si="141"/>
        <v>0</v>
      </c>
      <c r="AW203" s="91">
        <f t="shared" si="141"/>
        <v>0</v>
      </c>
      <c r="AX203" s="91">
        <f t="shared" si="141"/>
        <v>0</v>
      </c>
      <c r="AY203" s="91">
        <f t="shared" si="141"/>
        <v>0</v>
      </c>
      <c r="AZ203" s="91">
        <f t="shared" si="141"/>
        <v>0</v>
      </c>
      <c r="BA203" s="91">
        <f t="shared" si="141"/>
        <v>0</v>
      </c>
      <c r="BB203" s="91">
        <f t="shared" si="141"/>
        <v>0</v>
      </c>
      <c r="BC203" s="91">
        <f t="shared" si="141"/>
        <v>0</v>
      </c>
      <c r="BD203" s="91">
        <f t="shared" si="141"/>
        <v>0</v>
      </c>
      <c r="BE203" s="91">
        <f t="shared" si="141"/>
        <v>0</v>
      </c>
      <c r="BF203" s="91">
        <f t="shared" si="141"/>
        <v>0</v>
      </c>
      <c r="BG203" s="91">
        <f t="shared" si="141"/>
        <v>0</v>
      </c>
      <c r="BH203" s="91">
        <f t="shared" si="141"/>
        <v>0</v>
      </c>
      <c r="BI203" s="91">
        <f t="shared" si="141"/>
        <v>0</v>
      </c>
      <c r="BJ203" s="91">
        <f t="shared" si="141"/>
        <v>0</v>
      </c>
      <c r="BK203" s="91">
        <f t="shared" si="141"/>
        <v>0</v>
      </c>
      <c r="BL203" s="91">
        <f t="shared" si="141"/>
        <v>0</v>
      </c>
      <c r="BM203" s="91">
        <f t="shared" si="141"/>
        <v>0</v>
      </c>
      <c r="BN203" s="91">
        <f t="shared" si="141"/>
        <v>0</v>
      </c>
      <c r="BO203" s="91">
        <f t="shared" si="141"/>
        <v>0</v>
      </c>
      <c r="BP203" s="91">
        <f t="shared" si="141"/>
        <v>0</v>
      </c>
      <c r="BQ203" s="91">
        <f t="shared" si="141"/>
        <v>0</v>
      </c>
      <c r="BR203" s="91">
        <f t="shared" si="141"/>
        <v>0</v>
      </c>
      <c r="BS203" s="91">
        <f t="shared" ref="BS203:CS203" si="142">BS199+BS194</f>
        <v>0</v>
      </c>
      <c r="BT203" s="91">
        <f t="shared" si="142"/>
        <v>0</v>
      </c>
      <c r="BU203" s="91">
        <f t="shared" si="142"/>
        <v>0</v>
      </c>
      <c r="BV203" s="91">
        <f t="shared" si="142"/>
        <v>0</v>
      </c>
      <c r="BW203" s="91">
        <f t="shared" si="142"/>
        <v>0</v>
      </c>
      <c r="BX203" s="91">
        <f t="shared" si="142"/>
        <v>0</v>
      </c>
      <c r="BY203" s="91">
        <f t="shared" si="142"/>
        <v>0</v>
      </c>
      <c r="BZ203" s="91">
        <f t="shared" si="142"/>
        <v>0</v>
      </c>
      <c r="CA203" s="91">
        <f t="shared" si="142"/>
        <v>0</v>
      </c>
      <c r="CB203" s="91">
        <f t="shared" si="142"/>
        <v>0</v>
      </c>
      <c r="CC203" s="91">
        <f t="shared" si="142"/>
        <v>0</v>
      </c>
      <c r="CD203" s="91">
        <f t="shared" si="142"/>
        <v>0</v>
      </c>
      <c r="CE203" s="91">
        <f t="shared" si="142"/>
        <v>0</v>
      </c>
      <c r="CF203" s="91">
        <f t="shared" si="142"/>
        <v>0</v>
      </c>
      <c r="CG203" s="91">
        <f t="shared" si="142"/>
        <v>0</v>
      </c>
      <c r="CH203" s="91">
        <f t="shared" si="142"/>
        <v>0</v>
      </c>
      <c r="CI203" s="91">
        <f t="shared" si="142"/>
        <v>0</v>
      </c>
      <c r="CJ203" s="91">
        <f t="shared" si="142"/>
        <v>0</v>
      </c>
      <c r="CK203" s="91">
        <f t="shared" si="142"/>
        <v>0</v>
      </c>
      <c r="CL203" s="91">
        <f t="shared" si="142"/>
        <v>0</v>
      </c>
      <c r="CM203" s="91">
        <f t="shared" si="142"/>
        <v>0</v>
      </c>
      <c r="CN203" s="91">
        <f t="shared" si="142"/>
        <v>0</v>
      </c>
      <c r="CO203" s="91">
        <f t="shared" si="142"/>
        <v>0</v>
      </c>
      <c r="CP203" s="91">
        <f t="shared" si="142"/>
        <v>0</v>
      </c>
      <c r="CQ203" s="91">
        <f t="shared" si="142"/>
        <v>0</v>
      </c>
      <c r="CR203" s="91">
        <f t="shared" si="142"/>
        <v>0</v>
      </c>
      <c r="CS203" s="91">
        <f t="shared" si="142"/>
        <v>0</v>
      </c>
    </row>
    <row r="204" spans="2:97">
      <c r="B204" t="s">
        <v>104</v>
      </c>
      <c r="E204" s="88">
        <f>SUM(G204:CS204)</f>
        <v>0</v>
      </c>
      <c r="F204" s="63"/>
      <c r="G204" s="95">
        <f t="shared" ref="G204:BR204" si="143">G200+G194</f>
        <v>0</v>
      </c>
      <c r="H204" s="95">
        <f t="shared" si="143"/>
        <v>0</v>
      </c>
      <c r="I204" s="95">
        <f t="shared" si="143"/>
        <v>0</v>
      </c>
      <c r="J204" s="95">
        <f t="shared" si="143"/>
        <v>0</v>
      </c>
      <c r="K204" s="95">
        <f t="shared" si="143"/>
        <v>0</v>
      </c>
      <c r="L204" s="95">
        <f t="shared" si="143"/>
        <v>0</v>
      </c>
      <c r="M204" s="95">
        <f t="shared" si="143"/>
        <v>0</v>
      </c>
      <c r="N204" s="95">
        <f t="shared" si="143"/>
        <v>0</v>
      </c>
      <c r="O204" s="95">
        <f t="shared" si="143"/>
        <v>0</v>
      </c>
      <c r="P204" s="95">
        <f t="shared" si="143"/>
        <v>0</v>
      </c>
      <c r="Q204" s="95">
        <f t="shared" si="143"/>
        <v>0</v>
      </c>
      <c r="R204" s="95">
        <f t="shared" si="143"/>
        <v>0</v>
      </c>
      <c r="S204" s="95">
        <f t="shared" si="143"/>
        <v>0</v>
      </c>
      <c r="T204" s="95">
        <f t="shared" si="143"/>
        <v>0</v>
      </c>
      <c r="U204" s="95">
        <f t="shared" si="143"/>
        <v>0</v>
      </c>
      <c r="V204" s="95">
        <f t="shared" si="143"/>
        <v>0</v>
      </c>
      <c r="W204" s="95">
        <f t="shared" si="143"/>
        <v>0</v>
      </c>
      <c r="X204" s="95">
        <f t="shared" si="143"/>
        <v>0</v>
      </c>
      <c r="Y204" s="95">
        <f t="shared" si="143"/>
        <v>0</v>
      </c>
      <c r="Z204" s="95">
        <f t="shared" si="143"/>
        <v>0</v>
      </c>
      <c r="AA204" s="95">
        <f t="shared" si="143"/>
        <v>0</v>
      </c>
      <c r="AB204" s="95">
        <f t="shared" si="143"/>
        <v>0</v>
      </c>
      <c r="AC204" s="95">
        <f t="shared" si="143"/>
        <v>0</v>
      </c>
      <c r="AD204" s="95">
        <f t="shared" si="143"/>
        <v>0</v>
      </c>
      <c r="AE204" s="95">
        <f t="shared" si="143"/>
        <v>0</v>
      </c>
      <c r="AF204" s="95">
        <f t="shared" si="143"/>
        <v>0</v>
      </c>
      <c r="AG204" s="95">
        <f t="shared" si="143"/>
        <v>0</v>
      </c>
      <c r="AH204" s="95">
        <f t="shared" si="143"/>
        <v>0</v>
      </c>
      <c r="AI204" s="95">
        <f t="shared" si="143"/>
        <v>0</v>
      </c>
      <c r="AJ204" s="95">
        <f t="shared" si="143"/>
        <v>0</v>
      </c>
      <c r="AK204" s="95">
        <f t="shared" si="143"/>
        <v>0</v>
      </c>
      <c r="AL204" s="95">
        <f t="shared" si="143"/>
        <v>0</v>
      </c>
      <c r="AM204" s="95">
        <f t="shared" si="143"/>
        <v>0</v>
      </c>
      <c r="AN204" s="95">
        <f t="shared" si="143"/>
        <v>0</v>
      </c>
      <c r="AO204" s="95">
        <f t="shared" si="143"/>
        <v>0</v>
      </c>
      <c r="AP204" s="95">
        <f t="shared" si="143"/>
        <v>0</v>
      </c>
      <c r="AQ204" s="95">
        <f t="shared" si="143"/>
        <v>0</v>
      </c>
      <c r="AR204" s="95">
        <f t="shared" si="143"/>
        <v>0</v>
      </c>
      <c r="AS204" s="95">
        <f t="shared" si="143"/>
        <v>0</v>
      </c>
      <c r="AT204" s="95">
        <f t="shared" si="143"/>
        <v>0</v>
      </c>
      <c r="AU204" s="95">
        <f t="shared" si="143"/>
        <v>0</v>
      </c>
      <c r="AV204" s="95">
        <f t="shared" si="143"/>
        <v>0</v>
      </c>
      <c r="AW204" s="95">
        <f t="shared" si="143"/>
        <v>0</v>
      </c>
      <c r="AX204" s="95">
        <f t="shared" si="143"/>
        <v>0</v>
      </c>
      <c r="AY204" s="95">
        <f t="shared" si="143"/>
        <v>0</v>
      </c>
      <c r="AZ204" s="95">
        <f t="shared" si="143"/>
        <v>0</v>
      </c>
      <c r="BA204" s="95">
        <f t="shared" si="143"/>
        <v>0</v>
      </c>
      <c r="BB204" s="95">
        <f t="shared" si="143"/>
        <v>0</v>
      </c>
      <c r="BC204" s="95">
        <f t="shared" si="143"/>
        <v>0</v>
      </c>
      <c r="BD204" s="95">
        <f t="shared" si="143"/>
        <v>0</v>
      </c>
      <c r="BE204" s="95">
        <f t="shared" si="143"/>
        <v>0</v>
      </c>
      <c r="BF204" s="95">
        <f t="shared" si="143"/>
        <v>0</v>
      </c>
      <c r="BG204" s="95">
        <f t="shared" si="143"/>
        <v>0</v>
      </c>
      <c r="BH204" s="95">
        <f t="shared" si="143"/>
        <v>0</v>
      </c>
      <c r="BI204" s="95">
        <f t="shared" si="143"/>
        <v>0</v>
      </c>
      <c r="BJ204" s="95">
        <f t="shared" si="143"/>
        <v>0</v>
      </c>
      <c r="BK204" s="95">
        <f t="shared" si="143"/>
        <v>0</v>
      </c>
      <c r="BL204" s="95">
        <f t="shared" si="143"/>
        <v>0</v>
      </c>
      <c r="BM204" s="95">
        <f t="shared" si="143"/>
        <v>0</v>
      </c>
      <c r="BN204" s="95">
        <f t="shared" si="143"/>
        <v>0</v>
      </c>
      <c r="BO204" s="95">
        <f t="shared" si="143"/>
        <v>0</v>
      </c>
      <c r="BP204" s="95">
        <f t="shared" si="143"/>
        <v>0</v>
      </c>
      <c r="BQ204" s="95">
        <f t="shared" si="143"/>
        <v>0</v>
      </c>
      <c r="BR204" s="95">
        <f t="shared" si="143"/>
        <v>0</v>
      </c>
      <c r="BS204" s="95">
        <f t="shared" ref="BS204:CS204" si="144">BS200+BS194</f>
        <v>0</v>
      </c>
      <c r="BT204" s="95">
        <f t="shared" si="144"/>
        <v>0</v>
      </c>
      <c r="BU204" s="95">
        <f t="shared" si="144"/>
        <v>0</v>
      </c>
      <c r="BV204" s="95">
        <f t="shared" si="144"/>
        <v>0</v>
      </c>
      <c r="BW204" s="95">
        <f t="shared" si="144"/>
        <v>0</v>
      </c>
      <c r="BX204" s="95">
        <f t="shared" si="144"/>
        <v>0</v>
      </c>
      <c r="BY204" s="95">
        <f t="shared" si="144"/>
        <v>0</v>
      </c>
      <c r="BZ204" s="95">
        <f t="shared" si="144"/>
        <v>0</v>
      </c>
      <c r="CA204" s="95">
        <f t="shared" si="144"/>
        <v>0</v>
      </c>
      <c r="CB204" s="95">
        <f t="shared" si="144"/>
        <v>0</v>
      </c>
      <c r="CC204" s="95">
        <f t="shared" si="144"/>
        <v>0</v>
      </c>
      <c r="CD204" s="95">
        <f t="shared" si="144"/>
        <v>0</v>
      </c>
      <c r="CE204" s="95">
        <f t="shared" si="144"/>
        <v>0</v>
      </c>
      <c r="CF204" s="95">
        <f t="shared" si="144"/>
        <v>0</v>
      </c>
      <c r="CG204" s="95">
        <f t="shared" si="144"/>
        <v>0</v>
      </c>
      <c r="CH204" s="95">
        <f t="shared" si="144"/>
        <v>0</v>
      </c>
      <c r="CI204" s="95">
        <f t="shared" si="144"/>
        <v>0</v>
      </c>
      <c r="CJ204" s="95">
        <f t="shared" si="144"/>
        <v>0</v>
      </c>
      <c r="CK204" s="95">
        <f t="shared" si="144"/>
        <v>0</v>
      </c>
      <c r="CL204" s="95">
        <f t="shared" si="144"/>
        <v>0</v>
      </c>
      <c r="CM204" s="95">
        <f t="shared" si="144"/>
        <v>0</v>
      </c>
      <c r="CN204" s="95">
        <f t="shared" si="144"/>
        <v>0</v>
      </c>
      <c r="CO204" s="95">
        <f t="shared" si="144"/>
        <v>0</v>
      </c>
      <c r="CP204" s="95">
        <f t="shared" si="144"/>
        <v>0</v>
      </c>
      <c r="CQ204" s="95">
        <f t="shared" si="144"/>
        <v>0</v>
      </c>
      <c r="CR204" s="95">
        <f t="shared" si="144"/>
        <v>0</v>
      </c>
      <c r="CS204" s="95">
        <f t="shared" si="144"/>
        <v>0</v>
      </c>
    </row>
    <row r="205" spans="2:97">
      <c r="B205" s="63"/>
      <c r="F205" s="63"/>
    </row>
    <row r="206" spans="2:97">
      <c r="B206" s="63" t="s">
        <v>94</v>
      </c>
    </row>
    <row r="208" spans="2:97">
      <c r="B208" t="s">
        <v>99</v>
      </c>
      <c r="C208" s="63"/>
      <c r="D208" s="63"/>
      <c r="E208" s="88">
        <f>SUM(G208:CS208)</f>
        <v>0</v>
      </c>
      <c r="F208" s="63"/>
      <c r="G208" s="95">
        <f t="shared" ref="G208:BR210" si="145">G198*G$52</f>
        <v>0</v>
      </c>
      <c r="H208" s="95">
        <f t="shared" si="145"/>
        <v>0</v>
      </c>
      <c r="I208" s="95">
        <f t="shared" si="145"/>
        <v>0</v>
      </c>
      <c r="J208" s="95">
        <f t="shared" si="145"/>
        <v>0</v>
      </c>
      <c r="K208" s="95">
        <f t="shared" si="145"/>
        <v>0</v>
      </c>
      <c r="L208" s="95">
        <f t="shared" si="145"/>
        <v>0</v>
      </c>
      <c r="M208" s="95">
        <f t="shared" si="145"/>
        <v>0</v>
      </c>
      <c r="N208" s="95">
        <f t="shared" si="145"/>
        <v>0</v>
      </c>
      <c r="O208" s="95">
        <f t="shared" si="145"/>
        <v>0</v>
      </c>
      <c r="P208" s="95">
        <f t="shared" si="145"/>
        <v>0</v>
      </c>
      <c r="Q208" s="95">
        <f t="shared" si="145"/>
        <v>0</v>
      </c>
      <c r="R208" s="95">
        <f t="shared" si="145"/>
        <v>0</v>
      </c>
      <c r="S208" s="95">
        <f t="shared" si="145"/>
        <v>0</v>
      </c>
      <c r="T208" s="95">
        <f t="shared" si="145"/>
        <v>0</v>
      </c>
      <c r="U208" s="95">
        <f t="shared" si="145"/>
        <v>0</v>
      </c>
      <c r="V208" s="95">
        <f t="shared" si="145"/>
        <v>0</v>
      </c>
      <c r="W208" s="95">
        <f t="shared" si="145"/>
        <v>0</v>
      </c>
      <c r="X208" s="95">
        <f t="shared" si="145"/>
        <v>0</v>
      </c>
      <c r="Y208" s="95">
        <f t="shared" si="145"/>
        <v>0</v>
      </c>
      <c r="Z208" s="95">
        <f t="shared" si="145"/>
        <v>0</v>
      </c>
      <c r="AA208" s="95">
        <f t="shared" si="145"/>
        <v>0</v>
      </c>
      <c r="AB208" s="95">
        <f t="shared" si="145"/>
        <v>0</v>
      </c>
      <c r="AC208" s="95">
        <f t="shared" si="145"/>
        <v>0</v>
      </c>
      <c r="AD208" s="95">
        <f t="shared" si="145"/>
        <v>0</v>
      </c>
      <c r="AE208" s="95">
        <f t="shared" si="145"/>
        <v>0</v>
      </c>
      <c r="AF208" s="95">
        <f t="shared" si="145"/>
        <v>0</v>
      </c>
      <c r="AG208" s="95">
        <f t="shared" si="145"/>
        <v>0</v>
      </c>
      <c r="AH208" s="95">
        <f t="shared" si="145"/>
        <v>0</v>
      </c>
      <c r="AI208" s="95">
        <f t="shared" si="145"/>
        <v>0</v>
      </c>
      <c r="AJ208" s="95">
        <f t="shared" si="145"/>
        <v>0</v>
      </c>
      <c r="AK208" s="95">
        <f t="shared" si="145"/>
        <v>0</v>
      </c>
      <c r="AL208" s="95">
        <f t="shared" si="145"/>
        <v>0</v>
      </c>
      <c r="AM208" s="95">
        <f t="shared" si="145"/>
        <v>0</v>
      </c>
      <c r="AN208" s="95">
        <f t="shared" si="145"/>
        <v>0</v>
      </c>
      <c r="AO208" s="95">
        <f t="shared" si="145"/>
        <v>0</v>
      </c>
      <c r="AP208" s="95">
        <f t="shared" si="145"/>
        <v>0</v>
      </c>
      <c r="AQ208" s="95">
        <f t="shared" si="145"/>
        <v>0</v>
      </c>
      <c r="AR208" s="95">
        <f t="shared" si="145"/>
        <v>0</v>
      </c>
      <c r="AS208" s="95">
        <f t="shared" si="145"/>
        <v>0</v>
      </c>
      <c r="AT208" s="95">
        <f t="shared" si="145"/>
        <v>0</v>
      </c>
      <c r="AU208" s="95">
        <f t="shared" si="145"/>
        <v>0</v>
      </c>
      <c r="AV208" s="95">
        <f t="shared" si="145"/>
        <v>0</v>
      </c>
      <c r="AW208" s="95">
        <f t="shared" si="145"/>
        <v>0</v>
      </c>
      <c r="AX208" s="95">
        <f t="shared" si="145"/>
        <v>0</v>
      </c>
      <c r="AY208" s="95">
        <f t="shared" si="145"/>
        <v>0</v>
      </c>
      <c r="AZ208" s="95">
        <f t="shared" si="145"/>
        <v>0</v>
      </c>
      <c r="BA208" s="95">
        <f t="shared" si="145"/>
        <v>0</v>
      </c>
      <c r="BB208" s="95">
        <f t="shared" si="145"/>
        <v>0</v>
      </c>
      <c r="BC208" s="95">
        <f t="shared" si="145"/>
        <v>0</v>
      </c>
      <c r="BD208" s="95">
        <f t="shared" si="145"/>
        <v>0</v>
      </c>
      <c r="BE208" s="95">
        <f t="shared" si="145"/>
        <v>0</v>
      </c>
      <c r="BF208" s="95">
        <f t="shared" si="145"/>
        <v>0</v>
      </c>
      <c r="BG208" s="95">
        <f t="shared" si="145"/>
        <v>0</v>
      </c>
      <c r="BH208" s="95">
        <f t="shared" si="145"/>
        <v>0</v>
      </c>
      <c r="BI208" s="95">
        <f t="shared" si="145"/>
        <v>0</v>
      </c>
      <c r="BJ208" s="95">
        <f t="shared" si="145"/>
        <v>0</v>
      </c>
      <c r="BK208" s="95">
        <f t="shared" si="145"/>
        <v>0</v>
      </c>
      <c r="BL208" s="95">
        <f t="shared" si="145"/>
        <v>0</v>
      </c>
      <c r="BM208" s="95">
        <f t="shared" si="145"/>
        <v>0</v>
      </c>
      <c r="BN208" s="95">
        <f t="shared" si="145"/>
        <v>0</v>
      </c>
      <c r="BO208" s="95">
        <f t="shared" si="145"/>
        <v>0</v>
      </c>
      <c r="BP208" s="95">
        <f t="shared" si="145"/>
        <v>0</v>
      </c>
      <c r="BQ208" s="95">
        <f t="shared" si="145"/>
        <v>0</v>
      </c>
      <c r="BR208" s="95">
        <f t="shared" si="145"/>
        <v>0</v>
      </c>
      <c r="BS208" s="95">
        <f t="shared" ref="BS208:CS210" si="146">BS198*BS$52</f>
        <v>0</v>
      </c>
      <c r="BT208" s="95">
        <f t="shared" si="146"/>
        <v>0</v>
      </c>
      <c r="BU208" s="95">
        <f t="shared" si="146"/>
        <v>0</v>
      </c>
      <c r="BV208" s="95">
        <f t="shared" si="146"/>
        <v>0</v>
      </c>
      <c r="BW208" s="95">
        <f t="shared" si="146"/>
        <v>0</v>
      </c>
      <c r="BX208" s="95">
        <f t="shared" si="146"/>
        <v>0</v>
      </c>
      <c r="BY208" s="95">
        <f t="shared" si="146"/>
        <v>0</v>
      </c>
      <c r="BZ208" s="95">
        <f t="shared" si="146"/>
        <v>0</v>
      </c>
      <c r="CA208" s="95">
        <f t="shared" si="146"/>
        <v>0</v>
      </c>
      <c r="CB208" s="95">
        <f t="shared" si="146"/>
        <v>0</v>
      </c>
      <c r="CC208" s="95">
        <f t="shared" si="146"/>
        <v>0</v>
      </c>
      <c r="CD208" s="95">
        <f t="shared" si="146"/>
        <v>0</v>
      </c>
      <c r="CE208" s="95">
        <f t="shared" si="146"/>
        <v>0</v>
      </c>
      <c r="CF208" s="95">
        <f t="shared" si="146"/>
        <v>0</v>
      </c>
      <c r="CG208" s="95">
        <f t="shared" si="146"/>
        <v>0</v>
      </c>
      <c r="CH208" s="95">
        <f t="shared" si="146"/>
        <v>0</v>
      </c>
      <c r="CI208" s="95">
        <f t="shared" si="146"/>
        <v>0</v>
      </c>
      <c r="CJ208" s="95">
        <f t="shared" si="146"/>
        <v>0</v>
      </c>
      <c r="CK208" s="95">
        <f t="shared" si="146"/>
        <v>0</v>
      </c>
      <c r="CL208" s="95">
        <f t="shared" si="146"/>
        <v>0</v>
      </c>
      <c r="CM208" s="95">
        <f t="shared" si="146"/>
        <v>0</v>
      </c>
      <c r="CN208" s="95">
        <f t="shared" si="146"/>
        <v>0</v>
      </c>
      <c r="CO208" s="95">
        <f t="shared" si="146"/>
        <v>0</v>
      </c>
      <c r="CP208" s="95">
        <f t="shared" si="146"/>
        <v>0</v>
      </c>
      <c r="CQ208" s="95">
        <f t="shared" si="146"/>
        <v>0</v>
      </c>
      <c r="CR208" s="95">
        <f t="shared" si="146"/>
        <v>0</v>
      </c>
      <c r="CS208" s="95">
        <f t="shared" si="146"/>
        <v>0</v>
      </c>
    </row>
    <row r="209" spans="2:97">
      <c r="B209" t="s">
        <v>100</v>
      </c>
      <c r="E209" s="90">
        <f>SUM(G209:CS209)</f>
        <v>0</v>
      </c>
      <c r="F209" s="63"/>
      <c r="G209" s="91">
        <f t="shared" si="145"/>
        <v>0</v>
      </c>
      <c r="H209" s="91">
        <f t="shared" si="145"/>
        <v>0</v>
      </c>
      <c r="I209" s="91">
        <f t="shared" si="145"/>
        <v>0</v>
      </c>
      <c r="J209" s="91">
        <f t="shared" si="145"/>
        <v>0</v>
      </c>
      <c r="K209" s="91">
        <f t="shared" si="145"/>
        <v>0</v>
      </c>
      <c r="L209" s="91">
        <f t="shared" si="145"/>
        <v>0</v>
      </c>
      <c r="M209" s="91">
        <f t="shared" si="145"/>
        <v>0</v>
      </c>
      <c r="N209" s="91">
        <f t="shared" si="145"/>
        <v>0</v>
      </c>
      <c r="O209" s="91">
        <f t="shared" si="145"/>
        <v>0</v>
      </c>
      <c r="P209" s="91">
        <f t="shared" si="145"/>
        <v>0</v>
      </c>
      <c r="Q209" s="91">
        <f t="shared" si="145"/>
        <v>0</v>
      </c>
      <c r="R209" s="91">
        <f t="shared" si="145"/>
        <v>0</v>
      </c>
      <c r="S209" s="91">
        <f t="shared" si="145"/>
        <v>0</v>
      </c>
      <c r="T209" s="91">
        <f t="shared" si="145"/>
        <v>0</v>
      </c>
      <c r="U209" s="91">
        <f t="shared" si="145"/>
        <v>0</v>
      </c>
      <c r="V209" s="91">
        <f t="shared" si="145"/>
        <v>0</v>
      </c>
      <c r="W209" s="91">
        <f t="shared" si="145"/>
        <v>0</v>
      </c>
      <c r="X209" s="91">
        <f t="shared" si="145"/>
        <v>0</v>
      </c>
      <c r="Y209" s="91">
        <f t="shared" si="145"/>
        <v>0</v>
      </c>
      <c r="Z209" s="91">
        <f t="shared" si="145"/>
        <v>0</v>
      </c>
      <c r="AA209" s="91">
        <f t="shared" si="145"/>
        <v>0</v>
      </c>
      <c r="AB209" s="91">
        <f t="shared" si="145"/>
        <v>0</v>
      </c>
      <c r="AC209" s="91">
        <f t="shared" si="145"/>
        <v>0</v>
      </c>
      <c r="AD209" s="91">
        <f t="shared" si="145"/>
        <v>0</v>
      </c>
      <c r="AE209" s="91">
        <f t="shared" si="145"/>
        <v>0</v>
      </c>
      <c r="AF209" s="91">
        <f t="shared" si="145"/>
        <v>0</v>
      </c>
      <c r="AG209" s="91">
        <f t="shared" si="145"/>
        <v>0</v>
      </c>
      <c r="AH209" s="91">
        <f t="shared" si="145"/>
        <v>0</v>
      </c>
      <c r="AI209" s="91">
        <f t="shared" si="145"/>
        <v>0</v>
      </c>
      <c r="AJ209" s="91">
        <f t="shared" si="145"/>
        <v>0</v>
      </c>
      <c r="AK209" s="91">
        <f t="shared" si="145"/>
        <v>0</v>
      </c>
      <c r="AL209" s="91">
        <f t="shared" si="145"/>
        <v>0</v>
      </c>
      <c r="AM209" s="91">
        <f t="shared" si="145"/>
        <v>0</v>
      </c>
      <c r="AN209" s="91">
        <f t="shared" si="145"/>
        <v>0</v>
      </c>
      <c r="AO209" s="91">
        <f t="shared" si="145"/>
        <v>0</v>
      </c>
      <c r="AP209" s="91">
        <f t="shared" si="145"/>
        <v>0</v>
      </c>
      <c r="AQ209" s="91">
        <f t="shared" si="145"/>
        <v>0</v>
      </c>
      <c r="AR209" s="91">
        <f t="shared" si="145"/>
        <v>0</v>
      </c>
      <c r="AS209" s="91">
        <f t="shared" si="145"/>
        <v>0</v>
      </c>
      <c r="AT209" s="91">
        <f t="shared" si="145"/>
        <v>0</v>
      </c>
      <c r="AU209" s="91">
        <f t="shared" si="145"/>
        <v>0</v>
      </c>
      <c r="AV209" s="91">
        <f t="shared" si="145"/>
        <v>0</v>
      </c>
      <c r="AW209" s="91">
        <f t="shared" si="145"/>
        <v>0</v>
      </c>
      <c r="AX209" s="91">
        <f t="shared" si="145"/>
        <v>0</v>
      </c>
      <c r="AY209" s="91">
        <f t="shared" si="145"/>
        <v>0</v>
      </c>
      <c r="AZ209" s="91">
        <f t="shared" si="145"/>
        <v>0</v>
      </c>
      <c r="BA209" s="91">
        <f t="shared" si="145"/>
        <v>0</v>
      </c>
      <c r="BB209" s="91">
        <f t="shared" si="145"/>
        <v>0</v>
      </c>
      <c r="BC209" s="91">
        <f t="shared" si="145"/>
        <v>0</v>
      </c>
      <c r="BD209" s="91">
        <f t="shared" si="145"/>
        <v>0</v>
      </c>
      <c r="BE209" s="91">
        <f t="shared" si="145"/>
        <v>0</v>
      </c>
      <c r="BF209" s="91">
        <f t="shared" si="145"/>
        <v>0</v>
      </c>
      <c r="BG209" s="91">
        <f t="shared" si="145"/>
        <v>0</v>
      </c>
      <c r="BH209" s="91">
        <f t="shared" si="145"/>
        <v>0</v>
      </c>
      <c r="BI209" s="91">
        <f t="shared" si="145"/>
        <v>0</v>
      </c>
      <c r="BJ209" s="91">
        <f t="shared" si="145"/>
        <v>0</v>
      </c>
      <c r="BK209" s="91">
        <f t="shared" si="145"/>
        <v>0</v>
      </c>
      <c r="BL209" s="91">
        <f t="shared" si="145"/>
        <v>0</v>
      </c>
      <c r="BM209" s="91">
        <f t="shared" si="145"/>
        <v>0</v>
      </c>
      <c r="BN209" s="91">
        <f t="shared" si="145"/>
        <v>0</v>
      </c>
      <c r="BO209" s="91">
        <f t="shared" si="145"/>
        <v>0</v>
      </c>
      <c r="BP209" s="91">
        <f t="shared" si="145"/>
        <v>0</v>
      </c>
      <c r="BQ209" s="91">
        <f t="shared" si="145"/>
        <v>0</v>
      </c>
      <c r="BR209" s="91">
        <f t="shared" si="145"/>
        <v>0</v>
      </c>
      <c r="BS209" s="91">
        <f t="shared" si="146"/>
        <v>0</v>
      </c>
      <c r="BT209" s="91">
        <f t="shared" si="146"/>
        <v>0</v>
      </c>
      <c r="BU209" s="91">
        <f t="shared" si="146"/>
        <v>0</v>
      </c>
      <c r="BV209" s="91">
        <f t="shared" si="146"/>
        <v>0</v>
      </c>
      <c r="BW209" s="91">
        <f t="shared" si="146"/>
        <v>0</v>
      </c>
      <c r="BX209" s="91">
        <f t="shared" si="146"/>
        <v>0</v>
      </c>
      <c r="BY209" s="91">
        <f t="shared" si="146"/>
        <v>0</v>
      </c>
      <c r="BZ209" s="91">
        <f t="shared" si="146"/>
        <v>0</v>
      </c>
      <c r="CA209" s="91">
        <f t="shared" si="146"/>
        <v>0</v>
      </c>
      <c r="CB209" s="91">
        <f t="shared" si="146"/>
        <v>0</v>
      </c>
      <c r="CC209" s="91">
        <f t="shared" si="146"/>
        <v>0</v>
      </c>
      <c r="CD209" s="91">
        <f t="shared" si="146"/>
        <v>0</v>
      </c>
      <c r="CE209" s="91">
        <f t="shared" si="146"/>
        <v>0</v>
      </c>
      <c r="CF209" s="91">
        <f t="shared" si="146"/>
        <v>0</v>
      </c>
      <c r="CG209" s="91">
        <f t="shared" si="146"/>
        <v>0</v>
      </c>
      <c r="CH209" s="91">
        <f t="shared" si="146"/>
        <v>0</v>
      </c>
      <c r="CI209" s="91">
        <f t="shared" si="146"/>
        <v>0</v>
      </c>
      <c r="CJ209" s="91">
        <f t="shared" si="146"/>
        <v>0</v>
      </c>
      <c r="CK209" s="91">
        <f t="shared" si="146"/>
        <v>0</v>
      </c>
      <c r="CL209" s="91">
        <f t="shared" si="146"/>
        <v>0</v>
      </c>
      <c r="CM209" s="91">
        <f t="shared" si="146"/>
        <v>0</v>
      </c>
      <c r="CN209" s="91">
        <f t="shared" si="146"/>
        <v>0</v>
      </c>
      <c r="CO209" s="91">
        <f t="shared" si="146"/>
        <v>0</v>
      </c>
      <c r="CP209" s="91">
        <f t="shared" si="146"/>
        <v>0</v>
      </c>
      <c r="CQ209" s="91">
        <f t="shared" si="146"/>
        <v>0</v>
      </c>
      <c r="CR209" s="91">
        <f t="shared" si="146"/>
        <v>0</v>
      </c>
      <c r="CS209" s="91">
        <f t="shared" si="146"/>
        <v>0</v>
      </c>
    </row>
    <row r="210" spans="2:97">
      <c r="B210" t="s">
        <v>101</v>
      </c>
      <c r="E210" s="88">
        <f>SUM(G210:CS210)</f>
        <v>0</v>
      </c>
      <c r="F210" s="63"/>
      <c r="G210" s="95">
        <f t="shared" si="145"/>
        <v>0</v>
      </c>
      <c r="H210" s="95">
        <f t="shared" si="145"/>
        <v>0</v>
      </c>
      <c r="I210" s="95">
        <f t="shared" si="145"/>
        <v>0</v>
      </c>
      <c r="J210" s="95">
        <f t="shared" si="145"/>
        <v>0</v>
      </c>
      <c r="K210" s="95">
        <f t="shared" si="145"/>
        <v>0</v>
      </c>
      <c r="L210" s="95">
        <f t="shared" si="145"/>
        <v>0</v>
      </c>
      <c r="M210" s="95">
        <f t="shared" si="145"/>
        <v>0</v>
      </c>
      <c r="N210" s="95">
        <f t="shared" si="145"/>
        <v>0</v>
      </c>
      <c r="O210" s="95">
        <f t="shared" si="145"/>
        <v>0</v>
      </c>
      <c r="P210" s="95">
        <f t="shared" si="145"/>
        <v>0</v>
      </c>
      <c r="Q210" s="95">
        <f t="shared" si="145"/>
        <v>0</v>
      </c>
      <c r="R210" s="95">
        <f t="shared" si="145"/>
        <v>0</v>
      </c>
      <c r="S210" s="95">
        <f t="shared" si="145"/>
        <v>0</v>
      </c>
      <c r="T210" s="95">
        <f t="shared" si="145"/>
        <v>0</v>
      </c>
      <c r="U210" s="95">
        <f t="shared" si="145"/>
        <v>0</v>
      </c>
      <c r="V210" s="95">
        <f t="shared" si="145"/>
        <v>0</v>
      </c>
      <c r="W210" s="95">
        <f t="shared" si="145"/>
        <v>0</v>
      </c>
      <c r="X210" s="95">
        <f t="shared" si="145"/>
        <v>0</v>
      </c>
      <c r="Y210" s="95">
        <f t="shared" si="145"/>
        <v>0</v>
      </c>
      <c r="Z210" s="95">
        <f t="shared" si="145"/>
        <v>0</v>
      </c>
      <c r="AA210" s="95">
        <f t="shared" si="145"/>
        <v>0</v>
      </c>
      <c r="AB210" s="95">
        <f t="shared" si="145"/>
        <v>0</v>
      </c>
      <c r="AC210" s="95">
        <f t="shared" si="145"/>
        <v>0</v>
      </c>
      <c r="AD210" s="95">
        <f t="shared" si="145"/>
        <v>0</v>
      </c>
      <c r="AE210" s="95">
        <f t="shared" si="145"/>
        <v>0</v>
      </c>
      <c r="AF210" s="95">
        <f t="shared" si="145"/>
        <v>0</v>
      </c>
      <c r="AG210" s="95">
        <f t="shared" si="145"/>
        <v>0</v>
      </c>
      <c r="AH210" s="95">
        <f t="shared" si="145"/>
        <v>0</v>
      </c>
      <c r="AI210" s="95">
        <f t="shared" si="145"/>
        <v>0</v>
      </c>
      <c r="AJ210" s="95">
        <f t="shared" si="145"/>
        <v>0</v>
      </c>
      <c r="AK210" s="95">
        <f t="shared" si="145"/>
        <v>0</v>
      </c>
      <c r="AL210" s="95">
        <f t="shared" si="145"/>
        <v>0</v>
      </c>
      <c r="AM210" s="95">
        <f t="shared" si="145"/>
        <v>0</v>
      </c>
      <c r="AN210" s="95">
        <f t="shared" si="145"/>
        <v>0</v>
      </c>
      <c r="AO210" s="95">
        <f t="shared" si="145"/>
        <v>0</v>
      </c>
      <c r="AP210" s="95">
        <f t="shared" si="145"/>
        <v>0</v>
      </c>
      <c r="AQ210" s="95">
        <f t="shared" si="145"/>
        <v>0</v>
      </c>
      <c r="AR210" s="95">
        <f t="shared" si="145"/>
        <v>0</v>
      </c>
      <c r="AS210" s="95">
        <f t="shared" si="145"/>
        <v>0</v>
      </c>
      <c r="AT210" s="95">
        <f t="shared" si="145"/>
        <v>0</v>
      </c>
      <c r="AU210" s="95">
        <f t="shared" si="145"/>
        <v>0</v>
      </c>
      <c r="AV210" s="95">
        <f t="shared" si="145"/>
        <v>0</v>
      </c>
      <c r="AW210" s="95">
        <f t="shared" si="145"/>
        <v>0</v>
      </c>
      <c r="AX210" s="95">
        <f t="shared" si="145"/>
        <v>0</v>
      </c>
      <c r="AY210" s="95">
        <f t="shared" si="145"/>
        <v>0</v>
      </c>
      <c r="AZ210" s="95">
        <f t="shared" si="145"/>
        <v>0</v>
      </c>
      <c r="BA210" s="95">
        <f t="shared" si="145"/>
        <v>0</v>
      </c>
      <c r="BB210" s="95">
        <f t="shared" si="145"/>
        <v>0</v>
      </c>
      <c r="BC210" s="95">
        <f t="shared" si="145"/>
        <v>0</v>
      </c>
      <c r="BD210" s="95">
        <f t="shared" si="145"/>
        <v>0</v>
      </c>
      <c r="BE210" s="95">
        <f t="shared" si="145"/>
        <v>0</v>
      </c>
      <c r="BF210" s="95">
        <f t="shared" si="145"/>
        <v>0</v>
      </c>
      <c r="BG210" s="95">
        <f t="shared" si="145"/>
        <v>0</v>
      </c>
      <c r="BH210" s="95">
        <f t="shared" si="145"/>
        <v>0</v>
      </c>
      <c r="BI210" s="95">
        <f t="shared" si="145"/>
        <v>0</v>
      </c>
      <c r="BJ210" s="95">
        <f t="shared" si="145"/>
        <v>0</v>
      </c>
      <c r="BK210" s="95">
        <f t="shared" si="145"/>
        <v>0</v>
      </c>
      <c r="BL210" s="95">
        <f t="shared" si="145"/>
        <v>0</v>
      </c>
      <c r="BM210" s="95">
        <f t="shared" si="145"/>
        <v>0</v>
      </c>
      <c r="BN210" s="95">
        <f t="shared" si="145"/>
        <v>0</v>
      </c>
      <c r="BO210" s="95">
        <f t="shared" si="145"/>
        <v>0</v>
      </c>
      <c r="BP210" s="95">
        <f t="shared" si="145"/>
        <v>0</v>
      </c>
      <c r="BQ210" s="95">
        <f t="shared" si="145"/>
        <v>0</v>
      </c>
      <c r="BR210" s="95">
        <f t="shared" si="145"/>
        <v>0</v>
      </c>
      <c r="BS210" s="95">
        <f t="shared" si="146"/>
        <v>0</v>
      </c>
      <c r="BT210" s="95">
        <f t="shared" si="146"/>
        <v>0</v>
      </c>
      <c r="BU210" s="95">
        <f t="shared" si="146"/>
        <v>0</v>
      </c>
      <c r="BV210" s="95">
        <f t="shared" si="146"/>
        <v>0</v>
      </c>
      <c r="BW210" s="95">
        <f t="shared" si="146"/>
        <v>0</v>
      </c>
      <c r="BX210" s="95">
        <f t="shared" si="146"/>
        <v>0</v>
      </c>
      <c r="BY210" s="95">
        <f t="shared" si="146"/>
        <v>0</v>
      </c>
      <c r="BZ210" s="95">
        <f t="shared" si="146"/>
        <v>0</v>
      </c>
      <c r="CA210" s="95">
        <f t="shared" si="146"/>
        <v>0</v>
      </c>
      <c r="CB210" s="95">
        <f t="shared" si="146"/>
        <v>0</v>
      </c>
      <c r="CC210" s="95">
        <f t="shared" si="146"/>
        <v>0</v>
      </c>
      <c r="CD210" s="95">
        <f t="shared" si="146"/>
        <v>0</v>
      </c>
      <c r="CE210" s="95">
        <f t="shared" si="146"/>
        <v>0</v>
      </c>
      <c r="CF210" s="95">
        <f t="shared" si="146"/>
        <v>0</v>
      </c>
      <c r="CG210" s="95">
        <f t="shared" si="146"/>
        <v>0</v>
      </c>
      <c r="CH210" s="95">
        <f t="shared" si="146"/>
        <v>0</v>
      </c>
      <c r="CI210" s="95">
        <f t="shared" si="146"/>
        <v>0</v>
      </c>
      <c r="CJ210" s="95">
        <f t="shared" si="146"/>
        <v>0</v>
      </c>
      <c r="CK210" s="95">
        <f t="shared" si="146"/>
        <v>0</v>
      </c>
      <c r="CL210" s="95">
        <f t="shared" si="146"/>
        <v>0</v>
      </c>
      <c r="CM210" s="95">
        <f t="shared" si="146"/>
        <v>0</v>
      </c>
      <c r="CN210" s="95">
        <f t="shared" si="146"/>
        <v>0</v>
      </c>
      <c r="CO210" s="95">
        <f t="shared" si="146"/>
        <v>0</v>
      </c>
      <c r="CP210" s="95">
        <f t="shared" si="146"/>
        <v>0</v>
      </c>
      <c r="CQ210" s="95">
        <f t="shared" si="146"/>
        <v>0</v>
      </c>
      <c r="CR210" s="95">
        <f t="shared" si="146"/>
        <v>0</v>
      </c>
      <c r="CS210" s="95">
        <f t="shared" si="146"/>
        <v>0</v>
      </c>
    </row>
    <row r="211" spans="2:97">
      <c r="E211" s="90"/>
      <c r="F211" s="63"/>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c r="AE211" s="90"/>
      <c r="AF211" s="90"/>
      <c r="AG211" s="90"/>
      <c r="AH211" s="90"/>
      <c r="AI211" s="90"/>
      <c r="AJ211" s="90"/>
      <c r="AK211" s="90"/>
      <c r="AL211" s="90"/>
      <c r="AM211" s="90"/>
      <c r="AN211" s="90"/>
      <c r="AO211" s="90"/>
      <c r="AP211" s="90"/>
      <c r="AQ211" s="90"/>
      <c r="AR211" s="90"/>
      <c r="AS211" s="90"/>
      <c r="AT211" s="90"/>
      <c r="AU211" s="90"/>
      <c r="AV211" s="90"/>
      <c r="AW211" s="90"/>
      <c r="AX211" s="90"/>
      <c r="AY211" s="90"/>
      <c r="AZ211" s="90"/>
      <c r="BA211" s="90"/>
      <c r="BB211" s="90"/>
      <c r="BC211" s="90"/>
      <c r="BD211" s="90"/>
      <c r="BE211" s="90"/>
      <c r="BF211" s="90"/>
      <c r="BG211" s="90"/>
      <c r="BH211" s="90"/>
      <c r="BI211" s="90"/>
      <c r="BJ211" s="90"/>
      <c r="BK211" s="90"/>
      <c r="BL211" s="90"/>
      <c r="BM211" s="90"/>
      <c r="BN211" s="90"/>
      <c r="BO211" s="90"/>
      <c r="BP211" s="90"/>
      <c r="BQ211" s="90"/>
      <c r="BR211" s="90"/>
      <c r="BS211" s="90"/>
      <c r="BT211" s="90"/>
      <c r="BU211" s="90"/>
      <c r="BV211" s="90"/>
      <c r="BW211" s="90"/>
      <c r="BX211" s="90"/>
      <c r="BY211" s="90"/>
      <c r="BZ211" s="90"/>
      <c r="CA211" s="90"/>
      <c r="CB211" s="90"/>
      <c r="CC211" s="90"/>
      <c r="CD211" s="90"/>
      <c r="CE211" s="90"/>
      <c r="CF211" s="90"/>
      <c r="CG211" s="90"/>
      <c r="CH211" s="90"/>
      <c r="CI211" s="90"/>
      <c r="CJ211" s="90"/>
      <c r="CK211" s="90"/>
      <c r="CL211" s="90"/>
      <c r="CM211" s="90"/>
      <c r="CN211" s="90"/>
      <c r="CO211" s="90"/>
      <c r="CP211" s="90"/>
      <c r="CQ211" s="90"/>
      <c r="CR211" s="90"/>
      <c r="CS211" s="90"/>
    </row>
    <row r="212" spans="2:97">
      <c r="B212" t="s">
        <v>102</v>
      </c>
      <c r="C212" s="63"/>
      <c r="D212" s="63"/>
      <c r="E212" s="88">
        <f>SUM(G212:CS212)</f>
        <v>0</v>
      </c>
      <c r="F212" s="63"/>
      <c r="G212" s="95">
        <f t="shared" ref="G212:BR214" si="147">G202*G$52</f>
        <v>0</v>
      </c>
      <c r="H212" s="95">
        <f t="shared" si="147"/>
        <v>0</v>
      </c>
      <c r="I212" s="95">
        <f t="shared" si="147"/>
        <v>0</v>
      </c>
      <c r="J212" s="95">
        <f t="shared" si="147"/>
        <v>0</v>
      </c>
      <c r="K212" s="95">
        <f t="shared" si="147"/>
        <v>0</v>
      </c>
      <c r="L212" s="95">
        <f t="shared" si="147"/>
        <v>0</v>
      </c>
      <c r="M212" s="95">
        <f t="shared" si="147"/>
        <v>0</v>
      </c>
      <c r="N212" s="95">
        <f t="shared" si="147"/>
        <v>0</v>
      </c>
      <c r="O212" s="95">
        <f t="shared" si="147"/>
        <v>0</v>
      </c>
      <c r="P212" s="95">
        <f t="shared" si="147"/>
        <v>0</v>
      </c>
      <c r="Q212" s="95">
        <f t="shared" si="147"/>
        <v>0</v>
      </c>
      <c r="R212" s="95">
        <f t="shared" si="147"/>
        <v>0</v>
      </c>
      <c r="S212" s="95">
        <f t="shared" si="147"/>
        <v>0</v>
      </c>
      <c r="T212" s="95">
        <f t="shared" si="147"/>
        <v>0</v>
      </c>
      <c r="U212" s="95">
        <f t="shared" si="147"/>
        <v>0</v>
      </c>
      <c r="V212" s="95">
        <f t="shared" si="147"/>
        <v>0</v>
      </c>
      <c r="W212" s="95">
        <f t="shared" si="147"/>
        <v>0</v>
      </c>
      <c r="X212" s="95">
        <f t="shared" si="147"/>
        <v>0</v>
      </c>
      <c r="Y212" s="95">
        <f t="shared" si="147"/>
        <v>0</v>
      </c>
      <c r="Z212" s="95">
        <f t="shared" si="147"/>
        <v>0</v>
      </c>
      <c r="AA212" s="95">
        <f t="shared" si="147"/>
        <v>0</v>
      </c>
      <c r="AB212" s="95">
        <f t="shared" si="147"/>
        <v>0</v>
      </c>
      <c r="AC212" s="95">
        <f t="shared" si="147"/>
        <v>0</v>
      </c>
      <c r="AD212" s="95">
        <f t="shared" si="147"/>
        <v>0</v>
      </c>
      <c r="AE212" s="95">
        <f t="shared" si="147"/>
        <v>0</v>
      </c>
      <c r="AF212" s="95">
        <f t="shared" si="147"/>
        <v>0</v>
      </c>
      <c r="AG212" s="95">
        <f t="shared" si="147"/>
        <v>0</v>
      </c>
      <c r="AH212" s="95">
        <f t="shared" si="147"/>
        <v>0</v>
      </c>
      <c r="AI212" s="95">
        <f t="shared" si="147"/>
        <v>0</v>
      </c>
      <c r="AJ212" s="95">
        <f t="shared" si="147"/>
        <v>0</v>
      </c>
      <c r="AK212" s="95">
        <f t="shared" si="147"/>
        <v>0</v>
      </c>
      <c r="AL212" s="95">
        <f t="shared" si="147"/>
        <v>0</v>
      </c>
      <c r="AM212" s="95">
        <f t="shared" si="147"/>
        <v>0</v>
      </c>
      <c r="AN212" s="95">
        <f t="shared" si="147"/>
        <v>0</v>
      </c>
      <c r="AO212" s="95">
        <f t="shared" si="147"/>
        <v>0</v>
      </c>
      <c r="AP212" s="95">
        <f t="shared" si="147"/>
        <v>0</v>
      </c>
      <c r="AQ212" s="95">
        <f t="shared" si="147"/>
        <v>0</v>
      </c>
      <c r="AR212" s="95">
        <f t="shared" si="147"/>
        <v>0</v>
      </c>
      <c r="AS212" s="95">
        <f t="shared" si="147"/>
        <v>0</v>
      </c>
      <c r="AT212" s="95">
        <f t="shared" si="147"/>
        <v>0</v>
      </c>
      <c r="AU212" s="95">
        <f t="shared" si="147"/>
        <v>0</v>
      </c>
      <c r="AV212" s="95">
        <f t="shared" si="147"/>
        <v>0</v>
      </c>
      <c r="AW212" s="95">
        <f t="shared" si="147"/>
        <v>0</v>
      </c>
      <c r="AX212" s="95">
        <f t="shared" si="147"/>
        <v>0</v>
      </c>
      <c r="AY212" s="95">
        <f t="shared" si="147"/>
        <v>0</v>
      </c>
      <c r="AZ212" s="95">
        <f t="shared" si="147"/>
        <v>0</v>
      </c>
      <c r="BA212" s="95">
        <f t="shared" si="147"/>
        <v>0</v>
      </c>
      <c r="BB212" s="95">
        <f t="shared" si="147"/>
        <v>0</v>
      </c>
      <c r="BC212" s="95">
        <f t="shared" si="147"/>
        <v>0</v>
      </c>
      <c r="BD212" s="95">
        <f t="shared" si="147"/>
        <v>0</v>
      </c>
      <c r="BE212" s="95">
        <f t="shared" si="147"/>
        <v>0</v>
      </c>
      <c r="BF212" s="95">
        <f t="shared" si="147"/>
        <v>0</v>
      </c>
      <c r="BG212" s="95">
        <f t="shared" si="147"/>
        <v>0</v>
      </c>
      <c r="BH212" s="95">
        <f t="shared" si="147"/>
        <v>0</v>
      </c>
      <c r="BI212" s="95">
        <f t="shared" si="147"/>
        <v>0</v>
      </c>
      <c r="BJ212" s="95">
        <f t="shared" si="147"/>
        <v>0</v>
      </c>
      <c r="BK212" s="95">
        <f t="shared" si="147"/>
        <v>0</v>
      </c>
      <c r="BL212" s="95">
        <f t="shared" si="147"/>
        <v>0</v>
      </c>
      <c r="BM212" s="95">
        <f t="shared" si="147"/>
        <v>0</v>
      </c>
      <c r="BN212" s="95">
        <f t="shared" si="147"/>
        <v>0</v>
      </c>
      <c r="BO212" s="95">
        <f t="shared" si="147"/>
        <v>0</v>
      </c>
      <c r="BP212" s="95">
        <f t="shared" si="147"/>
        <v>0</v>
      </c>
      <c r="BQ212" s="95">
        <f t="shared" si="147"/>
        <v>0</v>
      </c>
      <c r="BR212" s="95">
        <f t="shared" si="147"/>
        <v>0</v>
      </c>
      <c r="BS212" s="95">
        <f t="shared" ref="BS212:CS214" si="148">BS202*BS$52</f>
        <v>0</v>
      </c>
      <c r="BT212" s="95">
        <f t="shared" si="148"/>
        <v>0</v>
      </c>
      <c r="BU212" s="95">
        <f t="shared" si="148"/>
        <v>0</v>
      </c>
      <c r="BV212" s="95">
        <f t="shared" si="148"/>
        <v>0</v>
      </c>
      <c r="BW212" s="95">
        <f t="shared" si="148"/>
        <v>0</v>
      </c>
      <c r="BX212" s="95">
        <f t="shared" si="148"/>
        <v>0</v>
      </c>
      <c r="BY212" s="95">
        <f t="shared" si="148"/>
        <v>0</v>
      </c>
      <c r="BZ212" s="95">
        <f t="shared" si="148"/>
        <v>0</v>
      </c>
      <c r="CA212" s="95">
        <f t="shared" si="148"/>
        <v>0</v>
      </c>
      <c r="CB212" s="95">
        <f t="shared" si="148"/>
        <v>0</v>
      </c>
      <c r="CC212" s="95">
        <f t="shared" si="148"/>
        <v>0</v>
      </c>
      <c r="CD212" s="95">
        <f t="shared" si="148"/>
        <v>0</v>
      </c>
      <c r="CE212" s="95">
        <f t="shared" si="148"/>
        <v>0</v>
      </c>
      <c r="CF212" s="95">
        <f t="shared" si="148"/>
        <v>0</v>
      </c>
      <c r="CG212" s="95">
        <f t="shared" si="148"/>
        <v>0</v>
      </c>
      <c r="CH212" s="95">
        <f t="shared" si="148"/>
        <v>0</v>
      </c>
      <c r="CI212" s="95">
        <f t="shared" si="148"/>
        <v>0</v>
      </c>
      <c r="CJ212" s="95">
        <f t="shared" si="148"/>
        <v>0</v>
      </c>
      <c r="CK212" s="95">
        <f t="shared" si="148"/>
        <v>0</v>
      </c>
      <c r="CL212" s="95">
        <f t="shared" si="148"/>
        <v>0</v>
      </c>
      <c r="CM212" s="95">
        <f t="shared" si="148"/>
        <v>0</v>
      </c>
      <c r="CN212" s="95">
        <f t="shared" si="148"/>
        <v>0</v>
      </c>
      <c r="CO212" s="95">
        <f t="shared" si="148"/>
        <v>0</v>
      </c>
      <c r="CP212" s="95">
        <f t="shared" si="148"/>
        <v>0</v>
      </c>
      <c r="CQ212" s="95">
        <f t="shared" si="148"/>
        <v>0</v>
      </c>
      <c r="CR212" s="95">
        <f t="shared" si="148"/>
        <v>0</v>
      </c>
      <c r="CS212" s="95">
        <f t="shared" si="148"/>
        <v>0</v>
      </c>
    </row>
    <row r="213" spans="2:97">
      <c r="B213" t="s">
        <v>103</v>
      </c>
      <c r="E213" s="90">
        <f>SUM(G213:CS213)</f>
        <v>0</v>
      </c>
      <c r="F213" s="63"/>
      <c r="G213" s="91">
        <f t="shared" si="147"/>
        <v>0</v>
      </c>
      <c r="H213" s="91">
        <f t="shared" si="147"/>
        <v>0</v>
      </c>
      <c r="I213" s="91">
        <f t="shared" si="147"/>
        <v>0</v>
      </c>
      <c r="J213" s="91">
        <f t="shared" si="147"/>
        <v>0</v>
      </c>
      <c r="K213" s="91">
        <f t="shared" si="147"/>
        <v>0</v>
      </c>
      <c r="L213" s="91">
        <f t="shared" si="147"/>
        <v>0</v>
      </c>
      <c r="M213" s="91">
        <f t="shared" si="147"/>
        <v>0</v>
      </c>
      <c r="N213" s="91">
        <f t="shared" si="147"/>
        <v>0</v>
      </c>
      <c r="O213" s="91">
        <f t="shared" si="147"/>
        <v>0</v>
      </c>
      <c r="P213" s="91">
        <f t="shared" si="147"/>
        <v>0</v>
      </c>
      <c r="Q213" s="91">
        <f t="shared" si="147"/>
        <v>0</v>
      </c>
      <c r="R213" s="91">
        <f t="shared" si="147"/>
        <v>0</v>
      </c>
      <c r="S213" s="91">
        <f t="shared" si="147"/>
        <v>0</v>
      </c>
      <c r="T213" s="91">
        <f t="shared" si="147"/>
        <v>0</v>
      </c>
      <c r="U213" s="91">
        <f t="shared" si="147"/>
        <v>0</v>
      </c>
      <c r="V213" s="91">
        <f t="shared" si="147"/>
        <v>0</v>
      </c>
      <c r="W213" s="91">
        <f t="shared" si="147"/>
        <v>0</v>
      </c>
      <c r="X213" s="91">
        <f t="shared" si="147"/>
        <v>0</v>
      </c>
      <c r="Y213" s="91">
        <f t="shared" si="147"/>
        <v>0</v>
      </c>
      <c r="Z213" s="91">
        <f t="shared" si="147"/>
        <v>0</v>
      </c>
      <c r="AA213" s="91">
        <f t="shared" si="147"/>
        <v>0</v>
      </c>
      <c r="AB213" s="91">
        <f t="shared" si="147"/>
        <v>0</v>
      </c>
      <c r="AC213" s="91">
        <f t="shared" si="147"/>
        <v>0</v>
      </c>
      <c r="AD213" s="91">
        <f t="shared" si="147"/>
        <v>0</v>
      </c>
      <c r="AE213" s="91">
        <f t="shared" si="147"/>
        <v>0</v>
      </c>
      <c r="AF213" s="91">
        <f t="shared" si="147"/>
        <v>0</v>
      </c>
      <c r="AG213" s="91">
        <f t="shared" si="147"/>
        <v>0</v>
      </c>
      <c r="AH213" s="91">
        <f t="shared" si="147"/>
        <v>0</v>
      </c>
      <c r="AI213" s="91">
        <f t="shared" si="147"/>
        <v>0</v>
      </c>
      <c r="AJ213" s="91">
        <f t="shared" si="147"/>
        <v>0</v>
      </c>
      <c r="AK213" s="91">
        <f t="shared" si="147"/>
        <v>0</v>
      </c>
      <c r="AL213" s="91">
        <f t="shared" si="147"/>
        <v>0</v>
      </c>
      <c r="AM213" s="91">
        <f t="shared" si="147"/>
        <v>0</v>
      </c>
      <c r="AN213" s="91">
        <f t="shared" si="147"/>
        <v>0</v>
      </c>
      <c r="AO213" s="91">
        <f t="shared" si="147"/>
        <v>0</v>
      </c>
      <c r="AP213" s="91">
        <f t="shared" si="147"/>
        <v>0</v>
      </c>
      <c r="AQ213" s="91">
        <f t="shared" si="147"/>
        <v>0</v>
      </c>
      <c r="AR213" s="91">
        <f t="shared" si="147"/>
        <v>0</v>
      </c>
      <c r="AS213" s="91">
        <f t="shared" si="147"/>
        <v>0</v>
      </c>
      <c r="AT213" s="91">
        <f t="shared" si="147"/>
        <v>0</v>
      </c>
      <c r="AU213" s="91">
        <f t="shared" si="147"/>
        <v>0</v>
      </c>
      <c r="AV213" s="91">
        <f t="shared" si="147"/>
        <v>0</v>
      </c>
      <c r="AW213" s="91">
        <f t="shared" si="147"/>
        <v>0</v>
      </c>
      <c r="AX213" s="91">
        <f t="shared" si="147"/>
        <v>0</v>
      </c>
      <c r="AY213" s="91">
        <f t="shared" si="147"/>
        <v>0</v>
      </c>
      <c r="AZ213" s="91">
        <f t="shared" si="147"/>
        <v>0</v>
      </c>
      <c r="BA213" s="91">
        <f t="shared" si="147"/>
        <v>0</v>
      </c>
      <c r="BB213" s="91">
        <f t="shared" si="147"/>
        <v>0</v>
      </c>
      <c r="BC213" s="91">
        <f t="shared" si="147"/>
        <v>0</v>
      </c>
      <c r="BD213" s="91">
        <f t="shared" si="147"/>
        <v>0</v>
      </c>
      <c r="BE213" s="91">
        <f t="shared" si="147"/>
        <v>0</v>
      </c>
      <c r="BF213" s="91">
        <f t="shared" si="147"/>
        <v>0</v>
      </c>
      <c r="BG213" s="91">
        <f t="shared" si="147"/>
        <v>0</v>
      </c>
      <c r="BH213" s="91">
        <f t="shared" si="147"/>
        <v>0</v>
      </c>
      <c r="BI213" s="91">
        <f t="shared" si="147"/>
        <v>0</v>
      </c>
      <c r="BJ213" s="91">
        <f t="shared" si="147"/>
        <v>0</v>
      </c>
      <c r="BK213" s="91">
        <f t="shared" si="147"/>
        <v>0</v>
      </c>
      <c r="BL213" s="91">
        <f t="shared" si="147"/>
        <v>0</v>
      </c>
      <c r="BM213" s="91">
        <f t="shared" si="147"/>
        <v>0</v>
      </c>
      <c r="BN213" s="91">
        <f t="shared" si="147"/>
        <v>0</v>
      </c>
      <c r="BO213" s="91">
        <f t="shared" si="147"/>
        <v>0</v>
      </c>
      <c r="BP213" s="91">
        <f t="shared" si="147"/>
        <v>0</v>
      </c>
      <c r="BQ213" s="91">
        <f t="shared" si="147"/>
        <v>0</v>
      </c>
      <c r="BR213" s="91">
        <f t="shared" si="147"/>
        <v>0</v>
      </c>
      <c r="BS213" s="91">
        <f t="shared" si="148"/>
        <v>0</v>
      </c>
      <c r="BT213" s="91">
        <f t="shared" si="148"/>
        <v>0</v>
      </c>
      <c r="BU213" s="91">
        <f t="shared" si="148"/>
        <v>0</v>
      </c>
      <c r="BV213" s="91">
        <f t="shared" si="148"/>
        <v>0</v>
      </c>
      <c r="BW213" s="91">
        <f t="shared" si="148"/>
        <v>0</v>
      </c>
      <c r="BX213" s="91">
        <f t="shared" si="148"/>
        <v>0</v>
      </c>
      <c r="BY213" s="91">
        <f t="shared" si="148"/>
        <v>0</v>
      </c>
      <c r="BZ213" s="91">
        <f t="shared" si="148"/>
        <v>0</v>
      </c>
      <c r="CA213" s="91">
        <f t="shared" si="148"/>
        <v>0</v>
      </c>
      <c r="CB213" s="91">
        <f t="shared" si="148"/>
        <v>0</v>
      </c>
      <c r="CC213" s="91">
        <f t="shared" si="148"/>
        <v>0</v>
      </c>
      <c r="CD213" s="91">
        <f t="shared" si="148"/>
        <v>0</v>
      </c>
      <c r="CE213" s="91">
        <f t="shared" si="148"/>
        <v>0</v>
      </c>
      <c r="CF213" s="91">
        <f t="shared" si="148"/>
        <v>0</v>
      </c>
      <c r="CG213" s="91">
        <f t="shared" si="148"/>
        <v>0</v>
      </c>
      <c r="CH213" s="91">
        <f t="shared" si="148"/>
        <v>0</v>
      </c>
      <c r="CI213" s="91">
        <f t="shared" si="148"/>
        <v>0</v>
      </c>
      <c r="CJ213" s="91">
        <f t="shared" si="148"/>
        <v>0</v>
      </c>
      <c r="CK213" s="91">
        <f t="shared" si="148"/>
        <v>0</v>
      </c>
      <c r="CL213" s="91">
        <f t="shared" si="148"/>
        <v>0</v>
      </c>
      <c r="CM213" s="91">
        <f t="shared" si="148"/>
        <v>0</v>
      </c>
      <c r="CN213" s="91">
        <f t="shared" si="148"/>
        <v>0</v>
      </c>
      <c r="CO213" s="91">
        <f t="shared" si="148"/>
        <v>0</v>
      </c>
      <c r="CP213" s="91">
        <f t="shared" si="148"/>
        <v>0</v>
      </c>
      <c r="CQ213" s="91">
        <f t="shared" si="148"/>
        <v>0</v>
      </c>
      <c r="CR213" s="91">
        <f t="shared" si="148"/>
        <v>0</v>
      </c>
      <c r="CS213" s="91">
        <f t="shared" si="148"/>
        <v>0</v>
      </c>
    </row>
    <row r="214" spans="2:97">
      <c r="B214" t="s">
        <v>104</v>
      </c>
      <c r="E214" s="88">
        <f>SUM(G214:CS214)</f>
        <v>0</v>
      </c>
      <c r="F214" s="63"/>
      <c r="G214" s="95">
        <f t="shared" si="147"/>
        <v>0</v>
      </c>
      <c r="H214" s="95">
        <f t="shared" si="147"/>
        <v>0</v>
      </c>
      <c r="I214" s="95">
        <f t="shared" si="147"/>
        <v>0</v>
      </c>
      <c r="J214" s="95">
        <f t="shared" si="147"/>
        <v>0</v>
      </c>
      <c r="K214" s="95">
        <f t="shared" si="147"/>
        <v>0</v>
      </c>
      <c r="L214" s="95">
        <f t="shared" si="147"/>
        <v>0</v>
      </c>
      <c r="M214" s="95">
        <f t="shared" si="147"/>
        <v>0</v>
      </c>
      <c r="N214" s="95">
        <f t="shared" si="147"/>
        <v>0</v>
      </c>
      <c r="O214" s="95">
        <f t="shared" si="147"/>
        <v>0</v>
      </c>
      <c r="P214" s="95">
        <f t="shared" si="147"/>
        <v>0</v>
      </c>
      <c r="Q214" s="95">
        <f t="shared" si="147"/>
        <v>0</v>
      </c>
      <c r="R214" s="95">
        <f t="shared" si="147"/>
        <v>0</v>
      </c>
      <c r="S214" s="95">
        <f t="shared" si="147"/>
        <v>0</v>
      </c>
      <c r="T214" s="95">
        <f t="shared" si="147"/>
        <v>0</v>
      </c>
      <c r="U214" s="95">
        <f t="shared" si="147"/>
        <v>0</v>
      </c>
      <c r="V214" s="95">
        <f t="shared" si="147"/>
        <v>0</v>
      </c>
      <c r="W214" s="95">
        <f t="shared" si="147"/>
        <v>0</v>
      </c>
      <c r="X214" s="95">
        <f t="shared" si="147"/>
        <v>0</v>
      </c>
      <c r="Y214" s="95">
        <f t="shared" si="147"/>
        <v>0</v>
      </c>
      <c r="Z214" s="95">
        <f t="shared" si="147"/>
        <v>0</v>
      </c>
      <c r="AA214" s="95">
        <f t="shared" si="147"/>
        <v>0</v>
      </c>
      <c r="AB214" s="95">
        <f t="shared" si="147"/>
        <v>0</v>
      </c>
      <c r="AC214" s="95">
        <f t="shared" si="147"/>
        <v>0</v>
      </c>
      <c r="AD214" s="95">
        <f t="shared" si="147"/>
        <v>0</v>
      </c>
      <c r="AE214" s="95">
        <f t="shared" si="147"/>
        <v>0</v>
      </c>
      <c r="AF214" s="95">
        <f t="shared" si="147"/>
        <v>0</v>
      </c>
      <c r="AG214" s="95">
        <f t="shared" si="147"/>
        <v>0</v>
      </c>
      <c r="AH214" s="95">
        <f t="shared" si="147"/>
        <v>0</v>
      </c>
      <c r="AI214" s="95">
        <f t="shared" si="147"/>
        <v>0</v>
      </c>
      <c r="AJ214" s="95">
        <f t="shared" si="147"/>
        <v>0</v>
      </c>
      <c r="AK214" s="95">
        <f t="shared" si="147"/>
        <v>0</v>
      </c>
      <c r="AL214" s="95">
        <f t="shared" si="147"/>
        <v>0</v>
      </c>
      <c r="AM214" s="95">
        <f t="shared" si="147"/>
        <v>0</v>
      </c>
      <c r="AN214" s="95">
        <f t="shared" si="147"/>
        <v>0</v>
      </c>
      <c r="AO214" s="95">
        <f t="shared" si="147"/>
        <v>0</v>
      </c>
      <c r="AP214" s="95">
        <f t="shared" si="147"/>
        <v>0</v>
      </c>
      <c r="AQ214" s="95">
        <f t="shared" si="147"/>
        <v>0</v>
      </c>
      <c r="AR214" s="95">
        <f t="shared" si="147"/>
        <v>0</v>
      </c>
      <c r="AS214" s="95">
        <f t="shared" si="147"/>
        <v>0</v>
      </c>
      <c r="AT214" s="95">
        <f t="shared" si="147"/>
        <v>0</v>
      </c>
      <c r="AU214" s="95">
        <f t="shared" si="147"/>
        <v>0</v>
      </c>
      <c r="AV214" s="95">
        <f t="shared" si="147"/>
        <v>0</v>
      </c>
      <c r="AW214" s="95">
        <f t="shared" si="147"/>
        <v>0</v>
      </c>
      <c r="AX214" s="95">
        <f t="shared" si="147"/>
        <v>0</v>
      </c>
      <c r="AY214" s="95">
        <f t="shared" si="147"/>
        <v>0</v>
      </c>
      <c r="AZ214" s="95">
        <f t="shared" si="147"/>
        <v>0</v>
      </c>
      <c r="BA214" s="95">
        <f t="shared" si="147"/>
        <v>0</v>
      </c>
      <c r="BB214" s="95">
        <f t="shared" si="147"/>
        <v>0</v>
      </c>
      <c r="BC214" s="95">
        <f t="shared" si="147"/>
        <v>0</v>
      </c>
      <c r="BD214" s="95">
        <f t="shared" si="147"/>
        <v>0</v>
      </c>
      <c r="BE214" s="95">
        <f t="shared" si="147"/>
        <v>0</v>
      </c>
      <c r="BF214" s="95">
        <f t="shared" si="147"/>
        <v>0</v>
      </c>
      <c r="BG214" s="95">
        <f t="shared" si="147"/>
        <v>0</v>
      </c>
      <c r="BH214" s="95">
        <f t="shared" si="147"/>
        <v>0</v>
      </c>
      <c r="BI214" s="95">
        <f t="shared" si="147"/>
        <v>0</v>
      </c>
      <c r="BJ214" s="95">
        <f t="shared" si="147"/>
        <v>0</v>
      </c>
      <c r="BK214" s="95">
        <f t="shared" si="147"/>
        <v>0</v>
      </c>
      <c r="BL214" s="95">
        <f t="shared" si="147"/>
        <v>0</v>
      </c>
      <c r="BM214" s="95">
        <f t="shared" si="147"/>
        <v>0</v>
      </c>
      <c r="BN214" s="95">
        <f t="shared" si="147"/>
        <v>0</v>
      </c>
      <c r="BO214" s="95">
        <f t="shared" si="147"/>
        <v>0</v>
      </c>
      <c r="BP214" s="95">
        <f t="shared" si="147"/>
        <v>0</v>
      </c>
      <c r="BQ214" s="95">
        <f t="shared" si="147"/>
        <v>0</v>
      </c>
      <c r="BR214" s="95">
        <f t="shared" si="147"/>
        <v>0</v>
      </c>
      <c r="BS214" s="95">
        <f t="shared" si="148"/>
        <v>0</v>
      </c>
      <c r="BT214" s="95">
        <f t="shared" si="148"/>
        <v>0</v>
      </c>
      <c r="BU214" s="95">
        <f t="shared" si="148"/>
        <v>0</v>
      </c>
      <c r="BV214" s="95">
        <f t="shared" si="148"/>
        <v>0</v>
      </c>
      <c r="BW214" s="95">
        <f t="shared" si="148"/>
        <v>0</v>
      </c>
      <c r="BX214" s="95">
        <f t="shared" si="148"/>
        <v>0</v>
      </c>
      <c r="BY214" s="95">
        <f t="shared" si="148"/>
        <v>0</v>
      </c>
      <c r="BZ214" s="95">
        <f t="shared" si="148"/>
        <v>0</v>
      </c>
      <c r="CA214" s="95">
        <f t="shared" si="148"/>
        <v>0</v>
      </c>
      <c r="CB214" s="95">
        <f t="shared" si="148"/>
        <v>0</v>
      </c>
      <c r="CC214" s="95">
        <f t="shared" si="148"/>
        <v>0</v>
      </c>
      <c r="CD214" s="95">
        <f t="shared" si="148"/>
        <v>0</v>
      </c>
      <c r="CE214" s="95">
        <f t="shared" si="148"/>
        <v>0</v>
      </c>
      <c r="CF214" s="95">
        <f t="shared" si="148"/>
        <v>0</v>
      </c>
      <c r="CG214" s="95">
        <f t="shared" si="148"/>
        <v>0</v>
      </c>
      <c r="CH214" s="95">
        <f t="shared" si="148"/>
        <v>0</v>
      </c>
      <c r="CI214" s="95">
        <f t="shared" si="148"/>
        <v>0</v>
      </c>
      <c r="CJ214" s="95">
        <f t="shared" si="148"/>
        <v>0</v>
      </c>
      <c r="CK214" s="95">
        <f t="shared" si="148"/>
        <v>0</v>
      </c>
      <c r="CL214" s="95">
        <f t="shared" si="148"/>
        <v>0</v>
      </c>
      <c r="CM214" s="95">
        <f t="shared" si="148"/>
        <v>0</v>
      </c>
      <c r="CN214" s="95">
        <f t="shared" si="148"/>
        <v>0</v>
      </c>
      <c r="CO214" s="95">
        <f t="shared" si="148"/>
        <v>0</v>
      </c>
      <c r="CP214" s="95">
        <f t="shared" si="148"/>
        <v>0</v>
      </c>
      <c r="CQ214" s="95">
        <f t="shared" si="148"/>
        <v>0</v>
      </c>
      <c r="CR214" s="95">
        <f t="shared" si="148"/>
        <v>0</v>
      </c>
      <c r="CS214" s="95">
        <f t="shared" si="148"/>
        <v>0</v>
      </c>
    </row>
    <row r="215" spans="2:97">
      <c r="B215" s="63"/>
      <c r="E215" s="90"/>
      <c r="F215" s="63"/>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c r="AE215" s="90"/>
      <c r="AF215" s="90"/>
      <c r="AG215" s="90"/>
      <c r="AH215" s="90"/>
      <c r="AI215" s="90"/>
      <c r="AJ215" s="90"/>
      <c r="AK215" s="90"/>
      <c r="AL215" s="90"/>
      <c r="AM215" s="90"/>
      <c r="AN215" s="90"/>
      <c r="AO215" s="90"/>
      <c r="AP215" s="90"/>
      <c r="AQ215" s="90"/>
      <c r="AR215" s="90"/>
      <c r="AS215" s="90"/>
      <c r="AT215" s="90"/>
      <c r="AU215" s="90"/>
      <c r="AV215" s="90"/>
      <c r="AW215" s="90"/>
      <c r="AX215" s="90"/>
      <c r="AY215" s="90"/>
      <c r="AZ215" s="90"/>
      <c r="BA215" s="90"/>
      <c r="BB215" s="90"/>
      <c r="BC215" s="90"/>
      <c r="BD215" s="90"/>
      <c r="BE215" s="90"/>
      <c r="BF215" s="90"/>
      <c r="BG215" s="90"/>
      <c r="BH215" s="90"/>
      <c r="BI215" s="90"/>
      <c r="BJ215" s="90"/>
      <c r="BK215" s="90"/>
      <c r="BL215" s="90"/>
      <c r="BM215" s="90"/>
      <c r="BN215" s="90"/>
      <c r="BO215" s="90"/>
      <c r="BP215" s="90"/>
      <c r="BQ215" s="90"/>
      <c r="BR215" s="90"/>
      <c r="BS215" s="90"/>
      <c r="BT215" s="90"/>
      <c r="BU215" s="90"/>
      <c r="BV215" s="90"/>
      <c r="BW215" s="90"/>
      <c r="BX215" s="90"/>
      <c r="BY215" s="90"/>
      <c r="BZ215" s="90"/>
      <c r="CA215" s="90"/>
      <c r="CB215" s="90"/>
      <c r="CC215" s="90"/>
      <c r="CD215" s="90"/>
      <c r="CE215" s="90"/>
      <c r="CF215" s="90"/>
      <c r="CG215" s="90"/>
      <c r="CH215" s="90"/>
      <c r="CI215" s="90"/>
      <c r="CJ215" s="90"/>
      <c r="CK215" s="90"/>
      <c r="CL215" s="90"/>
      <c r="CM215" s="90"/>
      <c r="CN215" s="90"/>
      <c r="CO215" s="90"/>
      <c r="CP215" s="90"/>
      <c r="CQ215" s="90"/>
      <c r="CR215" s="90"/>
      <c r="CS215" s="90"/>
    </row>
    <row r="216" spans="2:97">
      <c r="B216" s="100" t="str">
        <f>B18</f>
        <v>Enter Name</v>
      </c>
      <c r="C216" s="101"/>
      <c r="D216" s="101"/>
      <c r="E216" s="101"/>
      <c r="F216" s="101"/>
      <c r="G216" s="101"/>
      <c r="H216" s="101"/>
      <c r="I216" s="101"/>
      <c r="J216" s="101"/>
      <c r="K216" s="101"/>
      <c r="L216" s="101"/>
      <c r="M216" s="101"/>
      <c r="N216" s="101"/>
      <c r="O216" s="101"/>
      <c r="P216" s="101"/>
      <c r="Q216" s="101"/>
      <c r="R216" s="101"/>
      <c r="S216" s="101"/>
      <c r="T216" s="101"/>
      <c r="U216" s="101"/>
      <c r="V216" s="101"/>
      <c r="W216" s="101"/>
      <c r="X216" s="101"/>
      <c r="Y216" s="101"/>
      <c r="Z216" s="101"/>
      <c r="AA216" s="101"/>
      <c r="AB216" s="101"/>
      <c r="AC216" s="101"/>
      <c r="AD216" s="101"/>
      <c r="AE216" s="101"/>
      <c r="AF216" s="101"/>
      <c r="AG216" s="101"/>
      <c r="AH216" s="101"/>
      <c r="AI216" s="101"/>
      <c r="AJ216" s="101"/>
      <c r="AK216" s="101"/>
      <c r="AL216" s="101"/>
      <c r="AM216" s="101"/>
      <c r="AN216" s="101"/>
      <c r="AO216" s="101"/>
      <c r="AP216" s="101"/>
      <c r="AQ216" s="101"/>
      <c r="AR216" s="101"/>
      <c r="AS216" s="101"/>
      <c r="AT216" s="101"/>
      <c r="AU216" s="101"/>
      <c r="AV216" s="101"/>
      <c r="AW216" s="101"/>
      <c r="AX216" s="101"/>
      <c r="AY216" s="101"/>
      <c r="AZ216" s="101"/>
      <c r="BA216" s="101"/>
      <c r="BB216" s="101"/>
      <c r="BC216" s="101"/>
      <c r="BD216" s="101"/>
      <c r="BE216" s="101"/>
      <c r="BF216" s="101"/>
      <c r="BG216" s="101"/>
      <c r="BH216" s="101"/>
      <c r="BI216" s="101"/>
      <c r="BJ216" s="101"/>
      <c r="BK216" s="101"/>
      <c r="BL216" s="101"/>
      <c r="BM216" s="101"/>
      <c r="BN216" s="101"/>
      <c r="BO216" s="101"/>
      <c r="BP216" s="101"/>
      <c r="BQ216" s="101"/>
      <c r="BR216" s="101"/>
      <c r="BS216" s="101"/>
      <c r="BT216" s="101"/>
      <c r="BU216" s="101"/>
      <c r="BV216" s="101"/>
      <c r="BW216" s="101"/>
      <c r="BX216" s="101"/>
      <c r="BY216" s="101"/>
      <c r="BZ216" s="101"/>
      <c r="CA216" s="101"/>
      <c r="CB216" s="101"/>
      <c r="CC216" s="101"/>
      <c r="CD216" s="101"/>
      <c r="CE216" s="101"/>
      <c r="CF216" s="101"/>
      <c r="CG216" s="101"/>
      <c r="CH216" s="101"/>
      <c r="CI216" s="101"/>
      <c r="CJ216" s="101"/>
      <c r="CK216" s="101"/>
      <c r="CL216" s="101"/>
      <c r="CM216" s="101"/>
      <c r="CN216" s="101"/>
      <c r="CO216" s="101"/>
      <c r="CP216" s="101"/>
      <c r="CQ216" s="101"/>
      <c r="CR216" s="101"/>
      <c r="CS216" s="101"/>
    </row>
    <row r="218" spans="2:97">
      <c r="B218" t="s">
        <v>96</v>
      </c>
      <c r="E218" s="90">
        <f>SUM(G218:CS218)</f>
        <v>0</v>
      </c>
      <c r="F218" s="63"/>
      <c r="G218" s="95">
        <f t="shared" ref="G218:BR218" si="149">(G$28*$C$18)+(G$29*$D$18)+(G$30*$C$18)</f>
        <v>0</v>
      </c>
      <c r="H218" s="95">
        <f t="shared" si="149"/>
        <v>0</v>
      </c>
      <c r="I218" s="95">
        <f t="shared" si="149"/>
        <v>0</v>
      </c>
      <c r="J218" s="95">
        <f t="shared" si="149"/>
        <v>0</v>
      </c>
      <c r="K218" s="95">
        <f t="shared" si="149"/>
        <v>0</v>
      </c>
      <c r="L218" s="95">
        <f t="shared" si="149"/>
        <v>0</v>
      </c>
      <c r="M218" s="95">
        <f t="shared" si="149"/>
        <v>0</v>
      </c>
      <c r="N218" s="95">
        <f t="shared" si="149"/>
        <v>0</v>
      </c>
      <c r="O218" s="95">
        <f t="shared" si="149"/>
        <v>0</v>
      </c>
      <c r="P218" s="95">
        <f t="shared" si="149"/>
        <v>0</v>
      </c>
      <c r="Q218" s="95">
        <f t="shared" si="149"/>
        <v>0</v>
      </c>
      <c r="R218" s="95">
        <f t="shared" si="149"/>
        <v>0</v>
      </c>
      <c r="S218" s="95">
        <f t="shared" si="149"/>
        <v>0</v>
      </c>
      <c r="T218" s="95">
        <f t="shared" si="149"/>
        <v>0</v>
      </c>
      <c r="U218" s="95">
        <f t="shared" si="149"/>
        <v>0</v>
      </c>
      <c r="V218" s="95">
        <f t="shared" si="149"/>
        <v>0</v>
      </c>
      <c r="W218" s="95">
        <f t="shared" si="149"/>
        <v>0</v>
      </c>
      <c r="X218" s="95">
        <f t="shared" si="149"/>
        <v>0</v>
      </c>
      <c r="Y218" s="95">
        <f t="shared" si="149"/>
        <v>0</v>
      </c>
      <c r="Z218" s="95">
        <f t="shared" si="149"/>
        <v>0</v>
      </c>
      <c r="AA218" s="95">
        <f t="shared" si="149"/>
        <v>0</v>
      </c>
      <c r="AB218" s="95">
        <f t="shared" si="149"/>
        <v>0</v>
      </c>
      <c r="AC218" s="95">
        <f t="shared" si="149"/>
        <v>0</v>
      </c>
      <c r="AD218" s="95">
        <f t="shared" si="149"/>
        <v>0</v>
      </c>
      <c r="AE218" s="95">
        <f t="shared" si="149"/>
        <v>0</v>
      </c>
      <c r="AF218" s="95">
        <f t="shared" si="149"/>
        <v>0</v>
      </c>
      <c r="AG218" s="95">
        <f t="shared" si="149"/>
        <v>0</v>
      </c>
      <c r="AH218" s="95">
        <f t="shared" si="149"/>
        <v>0</v>
      </c>
      <c r="AI218" s="95">
        <f t="shared" si="149"/>
        <v>0</v>
      </c>
      <c r="AJ218" s="95">
        <f t="shared" si="149"/>
        <v>0</v>
      </c>
      <c r="AK218" s="95">
        <f t="shared" si="149"/>
        <v>0</v>
      </c>
      <c r="AL218" s="95">
        <f t="shared" si="149"/>
        <v>0</v>
      </c>
      <c r="AM218" s="95">
        <f t="shared" si="149"/>
        <v>0</v>
      </c>
      <c r="AN218" s="95">
        <f t="shared" si="149"/>
        <v>0</v>
      </c>
      <c r="AO218" s="95">
        <f t="shared" si="149"/>
        <v>0</v>
      </c>
      <c r="AP218" s="95">
        <f t="shared" si="149"/>
        <v>0</v>
      </c>
      <c r="AQ218" s="95">
        <f t="shared" si="149"/>
        <v>0</v>
      </c>
      <c r="AR218" s="95">
        <f t="shared" si="149"/>
        <v>0</v>
      </c>
      <c r="AS218" s="95">
        <f t="shared" si="149"/>
        <v>0</v>
      </c>
      <c r="AT218" s="95">
        <f t="shared" si="149"/>
        <v>0</v>
      </c>
      <c r="AU218" s="95">
        <f t="shared" si="149"/>
        <v>0</v>
      </c>
      <c r="AV218" s="95">
        <f t="shared" si="149"/>
        <v>0</v>
      </c>
      <c r="AW218" s="95">
        <f t="shared" si="149"/>
        <v>0</v>
      </c>
      <c r="AX218" s="95">
        <f t="shared" si="149"/>
        <v>0</v>
      </c>
      <c r="AY218" s="95">
        <f t="shared" si="149"/>
        <v>0</v>
      </c>
      <c r="AZ218" s="95">
        <f t="shared" si="149"/>
        <v>0</v>
      </c>
      <c r="BA218" s="95">
        <f t="shared" si="149"/>
        <v>0</v>
      </c>
      <c r="BB218" s="95">
        <f t="shared" si="149"/>
        <v>0</v>
      </c>
      <c r="BC218" s="95">
        <f t="shared" si="149"/>
        <v>0</v>
      </c>
      <c r="BD218" s="95">
        <f t="shared" si="149"/>
        <v>0</v>
      </c>
      <c r="BE218" s="95">
        <f t="shared" si="149"/>
        <v>0</v>
      </c>
      <c r="BF218" s="95">
        <f t="shared" si="149"/>
        <v>0</v>
      </c>
      <c r="BG218" s="95">
        <f t="shared" si="149"/>
        <v>0</v>
      </c>
      <c r="BH218" s="95">
        <f t="shared" si="149"/>
        <v>0</v>
      </c>
      <c r="BI218" s="95">
        <f t="shared" si="149"/>
        <v>0</v>
      </c>
      <c r="BJ218" s="95">
        <f t="shared" si="149"/>
        <v>0</v>
      </c>
      <c r="BK218" s="95">
        <f t="shared" si="149"/>
        <v>0</v>
      </c>
      <c r="BL218" s="95">
        <f t="shared" si="149"/>
        <v>0</v>
      </c>
      <c r="BM218" s="95">
        <f t="shared" si="149"/>
        <v>0</v>
      </c>
      <c r="BN218" s="95">
        <f t="shared" si="149"/>
        <v>0</v>
      </c>
      <c r="BO218" s="95">
        <f t="shared" si="149"/>
        <v>0</v>
      </c>
      <c r="BP218" s="95">
        <f t="shared" si="149"/>
        <v>0</v>
      </c>
      <c r="BQ218" s="95">
        <f t="shared" si="149"/>
        <v>0</v>
      </c>
      <c r="BR218" s="95">
        <f t="shared" si="149"/>
        <v>0</v>
      </c>
      <c r="BS218" s="95">
        <f t="shared" ref="BS218:CS218" si="150">(BS$28*$C$18)+(BS$29*$D$18)+(BS$30*$C$18)</f>
        <v>0</v>
      </c>
      <c r="BT218" s="95">
        <f t="shared" si="150"/>
        <v>0</v>
      </c>
      <c r="BU218" s="95">
        <f t="shared" si="150"/>
        <v>0</v>
      </c>
      <c r="BV218" s="95">
        <f t="shared" si="150"/>
        <v>0</v>
      </c>
      <c r="BW218" s="95">
        <f t="shared" si="150"/>
        <v>0</v>
      </c>
      <c r="BX218" s="95">
        <f t="shared" si="150"/>
        <v>0</v>
      </c>
      <c r="BY218" s="95">
        <f t="shared" si="150"/>
        <v>0</v>
      </c>
      <c r="BZ218" s="95">
        <f t="shared" si="150"/>
        <v>0</v>
      </c>
      <c r="CA218" s="95">
        <f t="shared" si="150"/>
        <v>0</v>
      </c>
      <c r="CB218" s="95">
        <f t="shared" si="150"/>
        <v>0</v>
      </c>
      <c r="CC218" s="95">
        <f t="shared" si="150"/>
        <v>0</v>
      </c>
      <c r="CD218" s="95">
        <f t="shared" si="150"/>
        <v>0</v>
      </c>
      <c r="CE218" s="95">
        <f t="shared" si="150"/>
        <v>0</v>
      </c>
      <c r="CF218" s="95">
        <f t="shared" si="150"/>
        <v>0</v>
      </c>
      <c r="CG218" s="95">
        <f t="shared" si="150"/>
        <v>0</v>
      </c>
      <c r="CH218" s="95">
        <f t="shared" si="150"/>
        <v>0</v>
      </c>
      <c r="CI218" s="95">
        <f t="shared" si="150"/>
        <v>0</v>
      </c>
      <c r="CJ218" s="95">
        <f t="shared" si="150"/>
        <v>0</v>
      </c>
      <c r="CK218" s="95">
        <f t="shared" si="150"/>
        <v>0</v>
      </c>
      <c r="CL218" s="95">
        <f t="shared" si="150"/>
        <v>0</v>
      </c>
      <c r="CM218" s="95">
        <f t="shared" si="150"/>
        <v>0</v>
      </c>
      <c r="CN218" s="95">
        <f t="shared" si="150"/>
        <v>0</v>
      </c>
      <c r="CO218" s="95">
        <f t="shared" si="150"/>
        <v>0</v>
      </c>
      <c r="CP218" s="95">
        <f t="shared" si="150"/>
        <v>0</v>
      </c>
      <c r="CQ218" s="95">
        <f t="shared" si="150"/>
        <v>0</v>
      </c>
      <c r="CR218" s="95">
        <f t="shared" si="150"/>
        <v>0</v>
      </c>
      <c r="CS218" s="95">
        <f t="shared" si="150"/>
        <v>0</v>
      </c>
    </row>
    <row r="219" spans="2:97">
      <c r="B219" t="s">
        <v>97</v>
      </c>
      <c r="E219" s="90">
        <f>SUM(G219:CS219)</f>
        <v>0</v>
      </c>
      <c r="G219" s="95">
        <f t="shared" ref="G219:BR219" si="151">(G$56*$C$18)+(G$57*$D$18)+(G$58*$D$18)+(G$59*$C$18)</f>
        <v>0</v>
      </c>
      <c r="H219" s="95">
        <f t="shared" si="151"/>
        <v>0</v>
      </c>
      <c r="I219" s="95">
        <f t="shared" si="151"/>
        <v>0</v>
      </c>
      <c r="J219" s="95">
        <f t="shared" si="151"/>
        <v>0</v>
      </c>
      <c r="K219" s="95">
        <f t="shared" si="151"/>
        <v>0</v>
      </c>
      <c r="L219" s="95">
        <f t="shared" si="151"/>
        <v>0</v>
      </c>
      <c r="M219" s="95">
        <f t="shared" si="151"/>
        <v>0</v>
      </c>
      <c r="N219" s="95">
        <f t="shared" si="151"/>
        <v>0</v>
      </c>
      <c r="O219" s="95">
        <f t="shared" si="151"/>
        <v>0</v>
      </c>
      <c r="P219" s="95">
        <f t="shared" si="151"/>
        <v>0</v>
      </c>
      <c r="Q219" s="95">
        <f t="shared" si="151"/>
        <v>0</v>
      </c>
      <c r="R219" s="95">
        <f t="shared" si="151"/>
        <v>0</v>
      </c>
      <c r="S219" s="95">
        <f t="shared" si="151"/>
        <v>0</v>
      </c>
      <c r="T219" s="95">
        <f t="shared" si="151"/>
        <v>0</v>
      </c>
      <c r="U219" s="95">
        <f t="shared" si="151"/>
        <v>0</v>
      </c>
      <c r="V219" s="95">
        <f t="shared" si="151"/>
        <v>0</v>
      </c>
      <c r="W219" s="95">
        <f t="shared" si="151"/>
        <v>0</v>
      </c>
      <c r="X219" s="95">
        <f t="shared" si="151"/>
        <v>0</v>
      </c>
      <c r="Y219" s="95">
        <f t="shared" si="151"/>
        <v>0</v>
      </c>
      <c r="Z219" s="95">
        <f t="shared" si="151"/>
        <v>0</v>
      </c>
      <c r="AA219" s="95">
        <f t="shared" si="151"/>
        <v>0</v>
      </c>
      <c r="AB219" s="95">
        <f t="shared" si="151"/>
        <v>0</v>
      </c>
      <c r="AC219" s="95">
        <f t="shared" si="151"/>
        <v>0</v>
      </c>
      <c r="AD219" s="95">
        <f t="shared" si="151"/>
        <v>0</v>
      </c>
      <c r="AE219" s="95">
        <f t="shared" si="151"/>
        <v>0</v>
      </c>
      <c r="AF219" s="95">
        <f t="shared" si="151"/>
        <v>0</v>
      </c>
      <c r="AG219" s="95">
        <f t="shared" si="151"/>
        <v>0</v>
      </c>
      <c r="AH219" s="95">
        <f t="shared" si="151"/>
        <v>0</v>
      </c>
      <c r="AI219" s="95">
        <f t="shared" si="151"/>
        <v>0</v>
      </c>
      <c r="AJ219" s="95">
        <f t="shared" si="151"/>
        <v>0</v>
      </c>
      <c r="AK219" s="95">
        <f t="shared" si="151"/>
        <v>0</v>
      </c>
      <c r="AL219" s="95">
        <f t="shared" si="151"/>
        <v>0</v>
      </c>
      <c r="AM219" s="95">
        <f t="shared" si="151"/>
        <v>0</v>
      </c>
      <c r="AN219" s="95">
        <f t="shared" si="151"/>
        <v>0</v>
      </c>
      <c r="AO219" s="95">
        <f t="shared" si="151"/>
        <v>0</v>
      </c>
      <c r="AP219" s="95">
        <f t="shared" si="151"/>
        <v>0</v>
      </c>
      <c r="AQ219" s="95">
        <f t="shared" si="151"/>
        <v>0</v>
      </c>
      <c r="AR219" s="95">
        <f t="shared" si="151"/>
        <v>0</v>
      </c>
      <c r="AS219" s="95">
        <f t="shared" si="151"/>
        <v>0</v>
      </c>
      <c r="AT219" s="95">
        <f t="shared" si="151"/>
        <v>0</v>
      </c>
      <c r="AU219" s="95">
        <f t="shared" si="151"/>
        <v>0</v>
      </c>
      <c r="AV219" s="95">
        <f t="shared" si="151"/>
        <v>0</v>
      </c>
      <c r="AW219" s="95">
        <f t="shared" si="151"/>
        <v>0</v>
      </c>
      <c r="AX219" s="95">
        <f t="shared" si="151"/>
        <v>0</v>
      </c>
      <c r="AY219" s="95">
        <f t="shared" si="151"/>
        <v>0</v>
      </c>
      <c r="AZ219" s="95">
        <f t="shared" si="151"/>
        <v>0</v>
      </c>
      <c r="BA219" s="95">
        <f t="shared" si="151"/>
        <v>0</v>
      </c>
      <c r="BB219" s="95">
        <f t="shared" si="151"/>
        <v>0</v>
      </c>
      <c r="BC219" s="95">
        <f t="shared" si="151"/>
        <v>0</v>
      </c>
      <c r="BD219" s="95">
        <f t="shared" si="151"/>
        <v>0</v>
      </c>
      <c r="BE219" s="95">
        <f t="shared" si="151"/>
        <v>0</v>
      </c>
      <c r="BF219" s="95">
        <f t="shared" si="151"/>
        <v>0</v>
      </c>
      <c r="BG219" s="95">
        <f t="shared" si="151"/>
        <v>0</v>
      </c>
      <c r="BH219" s="95">
        <f t="shared" si="151"/>
        <v>0</v>
      </c>
      <c r="BI219" s="95">
        <f t="shared" si="151"/>
        <v>0</v>
      </c>
      <c r="BJ219" s="95">
        <f t="shared" si="151"/>
        <v>0</v>
      </c>
      <c r="BK219" s="95">
        <f t="shared" si="151"/>
        <v>0</v>
      </c>
      <c r="BL219" s="95">
        <f t="shared" si="151"/>
        <v>0</v>
      </c>
      <c r="BM219" s="95">
        <f t="shared" si="151"/>
        <v>0</v>
      </c>
      <c r="BN219" s="95">
        <f t="shared" si="151"/>
        <v>0</v>
      </c>
      <c r="BO219" s="95">
        <f t="shared" si="151"/>
        <v>0</v>
      </c>
      <c r="BP219" s="95">
        <f t="shared" si="151"/>
        <v>0</v>
      </c>
      <c r="BQ219" s="95">
        <f t="shared" si="151"/>
        <v>0</v>
      </c>
      <c r="BR219" s="95">
        <f t="shared" si="151"/>
        <v>0</v>
      </c>
      <c r="BS219" s="95">
        <f t="shared" ref="BS219:CS219" si="152">(BS$56*$C$18)+(BS$57*$D$18)+(BS$58*$D$18)+(BS$59*$C$18)</f>
        <v>0</v>
      </c>
      <c r="BT219" s="95">
        <f t="shared" si="152"/>
        <v>0</v>
      </c>
      <c r="BU219" s="95">
        <f t="shared" si="152"/>
        <v>0</v>
      </c>
      <c r="BV219" s="95">
        <f t="shared" si="152"/>
        <v>0</v>
      </c>
      <c r="BW219" s="95">
        <f t="shared" si="152"/>
        <v>0</v>
      </c>
      <c r="BX219" s="95">
        <f t="shared" si="152"/>
        <v>0</v>
      </c>
      <c r="BY219" s="95">
        <f t="shared" si="152"/>
        <v>0</v>
      </c>
      <c r="BZ219" s="95">
        <f t="shared" si="152"/>
        <v>0</v>
      </c>
      <c r="CA219" s="95">
        <f t="shared" si="152"/>
        <v>0</v>
      </c>
      <c r="CB219" s="95">
        <f t="shared" si="152"/>
        <v>0</v>
      </c>
      <c r="CC219" s="95">
        <f t="shared" si="152"/>
        <v>0</v>
      </c>
      <c r="CD219" s="95">
        <f t="shared" si="152"/>
        <v>0</v>
      </c>
      <c r="CE219" s="95">
        <f t="shared" si="152"/>
        <v>0</v>
      </c>
      <c r="CF219" s="95">
        <f t="shared" si="152"/>
        <v>0</v>
      </c>
      <c r="CG219" s="95">
        <f t="shared" si="152"/>
        <v>0</v>
      </c>
      <c r="CH219" s="95">
        <f t="shared" si="152"/>
        <v>0</v>
      </c>
      <c r="CI219" s="95">
        <f t="shared" si="152"/>
        <v>0</v>
      </c>
      <c r="CJ219" s="95">
        <f t="shared" si="152"/>
        <v>0</v>
      </c>
      <c r="CK219" s="95">
        <f t="shared" si="152"/>
        <v>0</v>
      </c>
      <c r="CL219" s="95">
        <f t="shared" si="152"/>
        <v>0</v>
      </c>
      <c r="CM219" s="95">
        <f t="shared" si="152"/>
        <v>0</v>
      </c>
      <c r="CN219" s="95">
        <f t="shared" si="152"/>
        <v>0</v>
      </c>
      <c r="CO219" s="95">
        <f t="shared" si="152"/>
        <v>0</v>
      </c>
      <c r="CP219" s="95">
        <f t="shared" si="152"/>
        <v>0</v>
      </c>
      <c r="CQ219" s="95">
        <f t="shared" si="152"/>
        <v>0</v>
      </c>
      <c r="CR219" s="95">
        <f t="shared" si="152"/>
        <v>0</v>
      </c>
      <c r="CS219" s="95">
        <f t="shared" si="152"/>
        <v>0</v>
      </c>
    </row>
    <row r="220" spans="2:97">
      <c r="B220" t="s">
        <v>98</v>
      </c>
      <c r="E220" s="90">
        <f>SUM(G220:CS220)</f>
        <v>0</v>
      </c>
      <c r="G220" s="95">
        <f t="shared" ref="G220:BR220" si="153">(G$70*$C$18)+(G$71*$D$18)+(G$72*$D$18)+(G$73*$C$18)</f>
        <v>0</v>
      </c>
      <c r="H220" s="95">
        <f t="shared" si="153"/>
        <v>0</v>
      </c>
      <c r="I220" s="95">
        <f t="shared" si="153"/>
        <v>0</v>
      </c>
      <c r="J220" s="95">
        <f t="shared" si="153"/>
        <v>0</v>
      </c>
      <c r="K220" s="95">
        <f t="shared" si="153"/>
        <v>0</v>
      </c>
      <c r="L220" s="95">
        <f t="shared" si="153"/>
        <v>0</v>
      </c>
      <c r="M220" s="95">
        <f t="shared" si="153"/>
        <v>0</v>
      </c>
      <c r="N220" s="95">
        <f t="shared" si="153"/>
        <v>0</v>
      </c>
      <c r="O220" s="95">
        <f t="shared" si="153"/>
        <v>0</v>
      </c>
      <c r="P220" s="95">
        <f t="shared" si="153"/>
        <v>0</v>
      </c>
      <c r="Q220" s="95">
        <f t="shared" si="153"/>
        <v>0</v>
      </c>
      <c r="R220" s="95">
        <f t="shared" si="153"/>
        <v>0</v>
      </c>
      <c r="S220" s="95">
        <f t="shared" si="153"/>
        <v>0</v>
      </c>
      <c r="T220" s="95">
        <f t="shared" si="153"/>
        <v>0</v>
      </c>
      <c r="U220" s="95">
        <f t="shared" si="153"/>
        <v>0</v>
      </c>
      <c r="V220" s="95">
        <f t="shared" si="153"/>
        <v>0</v>
      </c>
      <c r="W220" s="95">
        <f t="shared" si="153"/>
        <v>0</v>
      </c>
      <c r="X220" s="95">
        <f t="shared" si="153"/>
        <v>0</v>
      </c>
      <c r="Y220" s="95">
        <f t="shared" si="153"/>
        <v>0</v>
      </c>
      <c r="Z220" s="95">
        <f t="shared" si="153"/>
        <v>0</v>
      </c>
      <c r="AA220" s="95">
        <f t="shared" si="153"/>
        <v>0</v>
      </c>
      <c r="AB220" s="95">
        <f t="shared" si="153"/>
        <v>0</v>
      </c>
      <c r="AC220" s="95">
        <f t="shared" si="153"/>
        <v>0</v>
      </c>
      <c r="AD220" s="95">
        <f t="shared" si="153"/>
        <v>0</v>
      </c>
      <c r="AE220" s="95">
        <f t="shared" si="153"/>
        <v>0</v>
      </c>
      <c r="AF220" s="95">
        <f t="shared" si="153"/>
        <v>0</v>
      </c>
      <c r="AG220" s="95">
        <f t="shared" si="153"/>
        <v>0</v>
      </c>
      <c r="AH220" s="95">
        <f t="shared" si="153"/>
        <v>0</v>
      </c>
      <c r="AI220" s="95">
        <f t="shared" si="153"/>
        <v>0</v>
      </c>
      <c r="AJ220" s="95">
        <f t="shared" si="153"/>
        <v>0</v>
      </c>
      <c r="AK220" s="95">
        <f t="shared" si="153"/>
        <v>0</v>
      </c>
      <c r="AL220" s="95">
        <f t="shared" si="153"/>
        <v>0</v>
      </c>
      <c r="AM220" s="95">
        <f t="shared" si="153"/>
        <v>0</v>
      </c>
      <c r="AN220" s="95">
        <f t="shared" si="153"/>
        <v>0</v>
      </c>
      <c r="AO220" s="95">
        <f t="shared" si="153"/>
        <v>0</v>
      </c>
      <c r="AP220" s="95">
        <f t="shared" si="153"/>
        <v>0</v>
      </c>
      <c r="AQ220" s="95">
        <f t="shared" si="153"/>
        <v>0</v>
      </c>
      <c r="AR220" s="95">
        <f t="shared" si="153"/>
        <v>0</v>
      </c>
      <c r="AS220" s="95">
        <f t="shared" si="153"/>
        <v>0</v>
      </c>
      <c r="AT220" s="95">
        <f t="shared" si="153"/>
        <v>0</v>
      </c>
      <c r="AU220" s="95">
        <f t="shared" si="153"/>
        <v>0</v>
      </c>
      <c r="AV220" s="95">
        <f t="shared" si="153"/>
        <v>0</v>
      </c>
      <c r="AW220" s="95">
        <f t="shared" si="153"/>
        <v>0</v>
      </c>
      <c r="AX220" s="95">
        <f t="shared" si="153"/>
        <v>0</v>
      </c>
      <c r="AY220" s="95">
        <f t="shared" si="153"/>
        <v>0</v>
      </c>
      <c r="AZ220" s="95">
        <f t="shared" si="153"/>
        <v>0</v>
      </c>
      <c r="BA220" s="95">
        <f t="shared" si="153"/>
        <v>0</v>
      </c>
      <c r="BB220" s="95">
        <f t="shared" si="153"/>
        <v>0</v>
      </c>
      <c r="BC220" s="95">
        <f t="shared" si="153"/>
        <v>0</v>
      </c>
      <c r="BD220" s="95">
        <f t="shared" si="153"/>
        <v>0</v>
      </c>
      <c r="BE220" s="95">
        <f t="shared" si="153"/>
        <v>0</v>
      </c>
      <c r="BF220" s="95">
        <f t="shared" si="153"/>
        <v>0</v>
      </c>
      <c r="BG220" s="95">
        <f t="shared" si="153"/>
        <v>0</v>
      </c>
      <c r="BH220" s="95">
        <f t="shared" si="153"/>
        <v>0</v>
      </c>
      <c r="BI220" s="95">
        <f t="shared" si="153"/>
        <v>0</v>
      </c>
      <c r="BJ220" s="95">
        <f t="shared" si="153"/>
        <v>0</v>
      </c>
      <c r="BK220" s="95">
        <f t="shared" si="153"/>
        <v>0</v>
      </c>
      <c r="BL220" s="95">
        <f t="shared" si="153"/>
        <v>0</v>
      </c>
      <c r="BM220" s="95">
        <f t="shared" si="153"/>
        <v>0</v>
      </c>
      <c r="BN220" s="95">
        <f t="shared" si="153"/>
        <v>0</v>
      </c>
      <c r="BO220" s="95">
        <f t="shared" si="153"/>
        <v>0</v>
      </c>
      <c r="BP220" s="95">
        <f t="shared" si="153"/>
        <v>0</v>
      </c>
      <c r="BQ220" s="95">
        <f t="shared" si="153"/>
        <v>0</v>
      </c>
      <c r="BR220" s="95">
        <f t="shared" si="153"/>
        <v>0</v>
      </c>
      <c r="BS220" s="95">
        <f t="shared" ref="BS220:CS220" si="154">(BS$70*$C$18)+(BS$71*$D$18)+(BS$72*$D$18)+(BS$73*$C$18)</f>
        <v>0</v>
      </c>
      <c r="BT220" s="95">
        <f t="shared" si="154"/>
        <v>0</v>
      </c>
      <c r="BU220" s="95">
        <f t="shared" si="154"/>
        <v>0</v>
      </c>
      <c r="BV220" s="95">
        <f t="shared" si="154"/>
        <v>0</v>
      </c>
      <c r="BW220" s="95">
        <f t="shared" si="154"/>
        <v>0</v>
      </c>
      <c r="BX220" s="95">
        <f t="shared" si="154"/>
        <v>0</v>
      </c>
      <c r="BY220" s="95">
        <f t="shared" si="154"/>
        <v>0</v>
      </c>
      <c r="BZ220" s="95">
        <f t="shared" si="154"/>
        <v>0</v>
      </c>
      <c r="CA220" s="95">
        <f t="shared" si="154"/>
        <v>0</v>
      </c>
      <c r="CB220" s="95">
        <f t="shared" si="154"/>
        <v>0</v>
      </c>
      <c r="CC220" s="95">
        <f t="shared" si="154"/>
        <v>0</v>
      </c>
      <c r="CD220" s="95">
        <f t="shared" si="154"/>
        <v>0</v>
      </c>
      <c r="CE220" s="95">
        <f t="shared" si="154"/>
        <v>0</v>
      </c>
      <c r="CF220" s="95">
        <f t="shared" si="154"/>
        <v>0</v>
      </c>
      <c r="CG220" s="95">
        <f t="shared" si="154"/>
        <v>0</v>
      </c>
      <c r="CH220" s="95">
        <f t="shared" si="154"/>
        <v>0</v>
      </c>
      <c r="CI220" s="95">
        <f t="shared" si="154"/>
        <v>0</v>
      </c>
      <c r="CJ220" s="95">
        <f t="shared" si="154"/>
        <v>0</v>
      </c>
      <c r="CK220" s="95">
        <f t="shared" si="154"/>
        <v>0</v>
      </c>
      <c r="CL220" s="95">
        <f t="shared" si="154"/>
        <v>0</v>
      </c>
      <c r="CM220" s="95">
        <f t="shared" si="154"/>
        <v>0</v>
      </c>
      <c r="CN220" s="95">
        <f t="shared" si="154"/>
        <v>0</v>
      </c>
      <c r="CO220" s="95">
        <f t="shared" si="154"/>
        <v>0</v>
      </c>
      <c r="CP220" s="95">
        <f t="shared" si="154"/>
        <v>0</v>
      </c>
      <c r="CQ220" s="95">
        <f t="shared" si="154"/>
        <v>0</v>
      </c>
      <c r="CR220" s="95">
        <f t="shared" si="154"/>
        <v>0</v>
      </c>
      <c r="CS220" s="95">
        <f t="shared" si="154"/>
        <v>0</v>
      </c>
    </row>
    <row r="221" spans="2:97">
      <c r="B221" t="s">
        <v>88</v>
      </c>
      <c r="E221" s="90">
        <f>SUM(G221:CS221)</f>
        <v>0</v>
      </c>
      <c r="G221" s="95">
        <f t="shared" ref="G221:BR221" si="155">G46</f>
        <v>0</v>
      </c>
      <c r="H221" s="95">
        <f t="shared" si="155"/>
        <v>0</v>
      </c>
      <c r="I221" s="95">
        <f t="shared" si="155"/>
        <v>0</v>
      </c>
      <c r="J221" s="95">
        <f t="shared" si="155"/>
        <v>0</v>
      </c>
      <c r="K221" s="95">
        <f t="shared" si="155"/>
        <v>0</v>
      </c>
      <c r="L221" s="95">
        <f t="shared" si="155"/>
        <v>0</v>
      </c>
      <c r="M221" s="95">
        <f t="shared" si="155"/>
        <v>0</v>
      </c>
      <c r="N221" s="95">
        <f t="shared" si="155"/>
        <v>0</v>
      </c>
      <c r="O221" s="95">
        <f t="shared" si="155"/>
        <v>0</v>
      </c>
      <c r="P221" s="95">
        <f t="shared" si="155"/>
        <v>0</v>
      </c>
      <c r="Q221" s="95">
        <f t="shared" si="155"/>
        <v>0</v>
      </c>
      <c r="R221" s="95">
        <f t="shared" si="155"/>
        <v>0</v>
      </c>
      <c r="S221" s="95">
        <f t="shared" si="155"/>
        <v>0</v>
      </c>
      <c r="T221" s="95">
        <f t="shared" si="155"/>
        <v>0</v>
      </c>
      <c r="U221" s="95">
        <f t="shared" si="155"/>
        <v>0</v>
      </c>
      <c r="V221" s="95">
        <f t="shared" si="155"/>
        <v>0</v>
      </c>
      <c r="W221" s="95">
        <f t="shared" si="155"/>
        <v>0</v>
      </c>
      <c r="X221" s="95">
        <f t="shared" si="155"/>
        <v>0</v>
      </c>
      <c r="Y221" s="95">
        <f t="shared" si="155"/>
        <v>0</v>
      </c>
      <c r="Z221" s="95">
        <f t="shared" si="155"/>
        <v>0</v>
      </c>
      <c r="AA221" s="95">
        <f t="shared" si="155"/>
        <v>0</v>
      </c>
      <c r="AB221" s="95">
        <f t="shared" si="155"/>
        <v>0</v>
      </c>
      <c r="AC221" s="95">
        <f t="shared" si="155"/>
        <v>0</v>
      </c>
      <c r="AD221" s="95">
        <f t="shared" si="155"/>
        <v>0</v>
      </c>
      <c r="AE221" s="95">
        <f t="shared" si="155"/>
        <v>0</v>
      </c>
      <c r="AF221" s="95">
        <f t="shared" si="155"/>
        <v>0</v>
      </c>
      <c r="AG221" s="95">
        <f t="shared" si="155"/>
        <v>0</v>
      </c>
      <c r="AH221" s="95">
        <f t="shared" si="155"/>
        <v>0</v>
      </c>
      <c r="AI221" s="95">
        <f t="shared" si="155"/>
        <v>0</v>
      </c>
      <c r="AJ221" s="95">
        <f t="shared" si="155"/>
        <v>0</v>
      </c>
      <c r="AK221" s="95">
        <f t="shared" si="155"/>
        <v>0</v>
      </c>
      <c r="AL221" s="95">
        <f t="shared" si="155"/>
        <v>0</v>
      </c>
      <c r="AM221" s="95">
        <f t="shared" si="155"/>
        <v>0</v>
      </c>
      <c r="AN221" s="95">
        <f t="shared" si="155"/>
        <v>0</v>
      </c>
      <c r="AO221" s="95">
        <f t="shared" si="155"/>
        <v>0</v>
      </c>
      <c r="AP221" s="95">
        <f t="shared" si="155"/>
        <v>0</v>
      </c>
      <c r="AQ221" s="95">
        <f t="shared" si="155"/>
        <v>0</v>
      </c>
      <c r="AR221" s="95">
        <f t="shared" si="155"/>
        <v>0</v>
      </c>
      <c r="AS221" s="95">
        <f t="shared" si="155"/>
        <v>0</v>
      </c>
      <c r="AT221" s="95">
        <f t="shared" si="155"/>
        <v>0</v>
      </c>
      <c r="AU221" s="95">
        <f t="shared" si="155"/>
        <v>0</v>
      </c>
      <c r="AV221" s="95">
        <f t="shared" si="155"/>
        <v>0</v>
      </c>
      <c r="AW221" s="95">
        <f t="shared" si="155"/>
        <v>0</v>
      </c>
      <c r="AX221" s="95">
        <f t="shared" si="155"/>
        <v>0</v>
      </c>
      <c r="AY221" s="95">
        <f t="shared" si="155"/>
        <v>0</v>
      </c>
      <c r="AZ221" s="95">
        <f t="shared" si="155"/>
        <v>0</v>
      </c>
      <c r="BA221" s="95">
        <f t="shared" si="155"/>
        <v>0</v>
      </c>
      <c r="BB221" s="95">
        <f t="shared" si="155"/>
        <v>0</v>
      </c>
      <c r="BC221" s="95">
        <f t="shared" si="155"/>
        <v>0</v>
      </c>
      <c r="BD221" s="95">
        <f t="shared" si="155"/>
        <v>0</v>
      </c>
      <c r="BE221" s="95">
        <f t="shared" si="155"/>
        <v>0</v>
      </c>
      <c r="BF221" s="95">
        <f t="shared" si="155"/>
        <v>0</v>
      </c>
      <c r="BG221" s="95">
        <f t="shared" si="155"/>
        <v>0</v>
      </c>
      <c r="BH221" s="95">
        <f t="shared" si="155"/>
        <v>0</v>
      </c>
      <c r="BI221" s="95">
        <f t="shared" si="155"/>
        <v>0</v>
      </c>
      <c r="BJ221" s="95">
        <f t="shared" si="155"/>
        <v>0</v>
      </c>
      <c r="BK221" s="95">
        <f t="shared" si="155"/>
        <v>0</v>
      </c>
      <c r="BL221" s="95">
        <f t="shared" si="155"/>
        <v>0</v>
      </c>
      <c r="BM221" s="95">
        <f t="shared" si="155"/>
        <v>0</v>
      </c>
      <c r="BN221" s="95">
        <f t="shared" si="155"/>
        <v>0</v>
      </c>
      <c r="BO221" s="95">
        <f t="shared" si="155"/>
        <v>0</v>
      </c>
      <c r="BP221" s="95">
        <f t="shared" si="155"/>
        <v>0</v>
      </c>
      <c r="BQ221" s="95">
        <f t="shared" si="155"/>
        <v>0</v>
      </c>
      <c r="BR221" s="95">
        <f t="shared" si="155"/>
        <v>0</v>
      </c>
      <c r="BS221" s="95">
        <f t="shared" ref="BS221:CS221" si="156">BS46</f>
        <v>0</v>
      </c>
      <c r="BT221" s="95">
        <f t="shared" si="156"/>
        <v>0</v>
      </c>
      <c r="BU221" s="95">
        <f t="shared" si="156"/>
        <v>0</v>
      </c>
      <c r="BV221" s="95">
        <f t="shared" si="156"/>
        <v>0</v>
      </c>
      <c r="BW221" s="95">
        <f t="shared" si="156"/>
        <v>0</v>
      </c>
      <c r="BX221" s="95">
        <f t="shared" si="156"/>
        <v>0</v>
      </c>
      <c r="BY221" s="95">
        <f t="shared" si="156"/>
        <v>0</v>
      </c>
      <c r="BZ221" s="95">
        <f t="shared" si="156"/>
        <v>0</v>
      </c>
      <c r="CA221" s="95">
        <f t="shared" si="156"/>
        <v>0</v>
      </c>
      <c r="CB221" s="95">
        <f t="shared" si="156"/>
        <v>0</v>
      </c>
      <c r="CC221" s="95">
        <f t="shared" si="156"/>
        <v>0</v>
      </c>
      <c r="CD221" s="95">
        <f t="shared" si="156"/>
        <v>0</v>
      </c>
      <c r="CE221" s="95">
        <f t="shared" si="156"/>
        <v>0</v>
      </c>
      <c r="CF221" s="95">
        <f t="shared" si="156"/>
        <v>0</v>
      </c>
      <c r="CG221" s="95">
        <f t="shared" si="156"/>
        <v>0</v>
      </c>
      <c r="CH221" s="95">
        <f t="shared" si="156"/>
        <v>0</v>
      </c>
      <c r="CI221" s="95">
        <f t="shared" si="156"/>
        <v>0</v>
      </c>
      <c r="CJ221" s="95">
        <f t="shared" si="156"/>
        <v>0</v>
      </c>
      <c r="CK221" s="95">
        <f t="shared" si="156"/>
        <v>0</v>
      </c>
      <c r="CL221" s="95">
        <f t="shared" si="156"/>
        <v>0</v>
      </c>
      <c r="CM221" s="95">
        <f t="shared" si="156"/>
        <v>0</v>
      </c>
      <c r="CN221" s="95">
        <f t="shared" si="156"/>
        <v>0</v>
      </c>
      <c r="CO221" s="95">
        <f t="shared" si="156"/>
        <v>0</v>
      </c>
      <c r="CP221" s="95">
        <f t="shared" si="156"/>
        <v>0</v>
      </c>
      <c r="CQ221" s="95">
        <f t="shared" si="156"/>
        <v>0</v>
      </c>
      <c r="CR221" s="95">
        <f t="shared" si="156"/>
        <v>0</v>
      </c>
      <c r="CS221" s="95">
        <f t="shared" si="156"/>
        <v>0</v>
      </c>
    </row>
    <row r="222" spans="2:97">
      <c r="E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row>
    <row r="223" spans="2:97">
      <c r="B223" s="63" t="s">
        <v>89</v>
      </c>
      <c r="E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row>
    <row r="224" spans="2:97">
      <c r="E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c r="CE224" s="88"/>
      <c r="CF224" s="88"/>
      <c r="CG224" s="88"/>
      <c r="CH224" s="88"/>
      <c r="CI224" s="88"/>
      <c r="CJ224" s="88"/>
      <c r="CK224" s="88"/>
      <c r="CL224" s="88"/>
      <c r="CM224" s="88"/>
      <c r="CN224" s="88"/>
      <c r="CO224" s="88"/>
      <c r="CP224" s="88"/>
      <c r="CQ224" s="88"/>
      <c r="CR224" s="88"/>
      <c r="CS224" s="88"/>
    </row>
    <row r="225" spans="2:97">
      <c r="B225" t="s">
        <v>99</v>
      </c>
      <c r="E225" s="88">
        <f>SUM(G225:CS225)</f>
        <v>0</v>
      </c>
      <c r="F225" s="63"/>
      <c r="G225" s="95">
        <f t="shared" ref="G225:BR225" si="157">SUM(G219:G220)</f>
        <v>0</v>
      </c>
      <c r="H225" s="95">
        <f t="shared" si="157"/>
        <v>0</v>
      </c>
      <c r="I225" s="95">
        <f t="shared" si="157"/>
        <v>0</v>
      </c>
      <c r="J225" s="95">
        <f t="shared" si="157"/>
        <v>0</v>
      </c>
      <c r="K225" s="95">
        <f t="shared" si="157"/>
        <v>0</v>
      </c>
      <c r="L225" s="95">
        <f t="shared" si="157"/>
        <v>0</v>
      </c>
      <c r="M225" s="95">
        <f t="shared" si="157"/>
        <v>0</v>
      </c>
      <c r="N225" s="95">
        <f t="shared" si="157"/>
        <v>0</v>
      </c>
      <c r="O225" s="95">
        <f t="shared" si="157"/>
        <v>0</v>
      </c>
      <c r="P225" s="95">
        <f t="shared" si="157"/>
        <v>0</v>
      </c>
      <c r="Q225" s="95">
        <f t="shared" si="157"/>
        <v>0</v>
      </c>
      <c r="R225" s="95">
        <f t="shared" si="157"/>
        <v>0</v>
      </c>
      <c r="S225" s="95">
        <f t="shared" si="157"/>
        <v>0</v>
      </c>
      <c r="T225" s="95">
        <f t="shared" si="157"/>
        <v>0</v>
      </c>
      <c r="U225" s="95">
        <f t="shared" si="157"/>
        <v>0</v>
      </c>
      <c r="V225" s="95">
        <f t="shared" si="157"/>
        <v>0</v>
      </c>
      <c r="W225" s="95">
        <f t="shared" si="157"/>
        <v>0</v>
      </c>
      <c r="X225" s="95">
        <f t="shared" si="157"/>
        <v>0</v>
      </c>
      <c r="Y225" s="95">
        <f t="shared" si="157"/>
        <v>0</v>
      </c>
      <c r="Z225" s="95">
        <f t="shared" si="157"/>
        <v>0</v>
      </c>
      <c r="AA225" s="95">
        <f t="shared" si="157"/>
        <v>0</v>
      </c>
      <c r="AB225" s="95">
        <f t="shared" si="157"/>
        <v>0</v>
      </c>
      <c r="AC225" s="95">
        <f t="shared" si="157"/>
        <v>0</v>
      </c>
      <c r="AD225" s="95">
        <f t="shared" si="157"/>
        <v>0</v>
      </c>
      <c r="AE225" s="95">
        <f t="shared" si="157"/>
        <v>0</v>
      </c>
      <c r="AF225" s="95">
        <f t="shared" si="157"/>
        <v>0</v>
      </c>
      <c r="AG225" s="95">
        <f t="shared" si="157"/>
        <v>0</v>
      </c>
      <c r="AH225" s="95">
        <f t="shared" si="157"/>
        <v>0</v>
      </c>
      <c r="AI225" s="95">
        <f t="shared" si="157"/>
        <v>0</v>
      </c>
      <c r="AJ225" s="95">
        <f t="shared" si="157"/>
        <v>0</v>
      </c>
      <c r="AK225" s="95">
        <f t="shared" si="157"/>
        <v>0</v>
      </c>
      <c r="AL225" s="95">
        <f t="shared" si="157"/>
        <v>0</v>
      </c>
      <c r="AM225" s="95">
        <f t="shared" si="157"/>
        <v>0</v>
      </c>
      <c r="AN225" s="95">
        <f t="shared" si="157"/>
        <v>0</v>
      </c>
      <c r="AO225" s="95">
        <f t="shared" si="157"/>
        <v>0</v>
      </c>
      <c r="AP225" s="95">
        <f t="shared" si="157"/>
        <v>0</v>
      </c>
      <c r="AQ225" s="95">
        <f t="shared" si="157"/>
        <v>0</v>
      </c>
      <c r="AR225" s="95">
        <f t="shared" si="157"/>
        <v>0</v>
      </c>
      <c r="AS225" s="95">
        <f t="shared" si="157"/>
        <v>0</v>
      </c>
      <c r="AT225" s="95">
        <f t="shared" si="157"/>
        <v>0</v>
      </c>
      <c r="AU225" s="95">
        <f t="shared" si="157"/>
        <v>0</v>
      </c>
      <c r="AV225" s="95">
        <f t="shared" si="157"/>
        <v>0</v>
      </c>
      <c r="AW225" s="95">
        <f t="shared" si="157"/>
        <v>0</v>
      </c>
      <c r="AX225" s="95">
        <f t="shared" si="157"/>
        <v>0</v>
      </c>
      <c r="AY225" s="95">
        <f t="shared" si="157"/>
        <v>0</v>
      </c>
      <c r="AZ225" s="95">
        <f t="shared" si="157"/>
        <v>0</v>
      </c>
      <c r="BA225" s="95">
        <f t="shared" si="157"/>
        <v>0</v>
      </c>
      <c r="BB225" s="95">
        <f t="shared" si="157"/>
        <v>0</v>
      </c>
      <c r="BC225" s="95">
        <f t="shared" si="157"/>
        <v>0</v>
      </c>
      <c r="BD225" s="95">
        <f t="shared" si="157"/>
        <v>0</v>
      </c>
      <c r="BE225" s="95">
        <f t="shared" si="157"/>
        <v>0</v>
      </c>
      <c r="BF225" s="95">
        <f t="shared" si="157"/>
        <v>0</v>
      </c>
      <c r="BG225" s="95">
        <f t="shared" si="157"/>
        <v>0</v>
      </c>
      <c r="BH225" s="95">
        <f t="shared" si="157"/>
        <v>0</v>
      </c>
      <c r="BI225" s="95">
        <f t="shared" si="157"/>
        <v>0</v>
      </c>
      <c r="BJ225" s="95">
        <f t="shared" si="157"/>
        <v>0</v>
      </c>
      <c r="BK225" s="95">
        <f t="shared" si="157"/>
        <v>0</v>
      </c>
      <c r="BL225" s="95">
        <f t="shared" si="157"/>
        <v>0</v>
      </c>
      <c r="BM225" s="95">
        <f t="shared" si="157"/>
        <v>0</v>
      </c>
      <c r="BN225" s="95">
        <f t="shared" si="157"/>
        <v>0</v>
      </c>
      <c r="BO225" s="95">
        <f t="shared" si="157"/>
        <v>0</v>
      </c>
      <c r="BP225" s="95">
        <f t="shared" si="157"/>
        <v>0</v>
      </c>
      <c r="BQ225" s="95">
        <f t="shared" si="157"/>
        <v>0</v>
      </c>
      <c r="BR225" s="95">
        <f t="shared" si="157"/>
        <v>0</v>
      </c>
      <c r="BS225" s="95">
        <f t="shared" ref="BS225:CS225" si="158">SUM(BS219:BS220)</f>
        <v>0</v>
      </c>
      <c r="BT225" s="95">
        <f t="shared" si="158"/>
        <v>0</v>
      </c>
      <c r="BU225" s="95">
        <f t="shared" si="158"/>
        <v>0</v>
      </c>
      <c r="BV225" s="95">
        <f t="shared" si="158"/>
        <v>0</v>
      </c>
      <c r="BW225" s="95">
        <f t="shared" si="158"/>
        <v>0</v>
      </c>
      <c r="BX225" s="95">
        <f t="shared" si="158"/>
        <v>0</v>
      </c>
      <c r="BY225" s="95">
        <f t="shared" si="158"/>
        <v>0</v>
      </c>
      <c r="BZ225" s="95">
        <f t="shared" si="158"/>
        <v>0</v>
      </c>
      <c r="CA225" s="95">
        <f t="shared" si="158"/>
        <v>0</v>
      </c>
      <c r="CB225" s="95">
        <f t="shared" si="158"/>
        <v>0</v>
      </c>
      <c r="CC225" s="95">
        <f t="shared" si="158"/>
        <v>0</v>
      </c>
      <c r="CD225" s="95">
        <f t="shared" si="158"/>
        <v>0</v>
      </c>
      <c r="CE225" s="95">
        <f t="shared" si="158"/>
        <v>0</v>
      </c>
      <c r="CF225" s="95">
        <f t="shared" si="158"/>
        <v>0</v>
      </c>
      <c r="CG225" s="95">
        <f t="shared" si="158"/>
        <v>0</v>
      </c>
      <c r="CH225" s="95">
        <f t="shared" si="158"/>
        <v>0</v>
      </c>
      <c r="CI225" s="95">
        <f t="shared" si="158"/>
        <v>0</v>
      </c>
      <c r="CJ225" s="95">
        <f t="shared" si="158"/>
        <v>0</v>
      </c>
      <c r="CK225" s="95">
        <f t="shared" si="158"/>
        <v>0</v>
      </c>
      <c r="CL225" s="95">
        <f t="shared" si="158"/>
        <v>0</v>
      </c>
      <c r="CM225" s="95">
        <f t="shared" si="158"/>
        <v>0</v>
      </c>
      <c r="CN225" s="95">
        <f t="shared" si="158"/>
        <v>0</v>
      </c>
      <c r="CO225" s="95">
        <f t="shared" si="158"/>
        <v>0</v>
      </c>
      <c r="CP225" s="95">
        <f t="shared" si="158"/>
        <v>0</v>
      </c>
      <c r="CQ225" s="95">
        <f t="shared" si="158"/>
        <v>0</v>
      </c>
      <c r="CR225" s="95">
        <f t="shared" si="158"/>
        <v>0</v>
      </c>
      <c r="CS225" s="95">
        <f t="shared" si="158"/>
        <v>0</v>
      </c>
    </row>
    <row r="226" spans="2:97">
      <c r="B226" t="s">
        <v>100</v>
      </c>
      <c r="E226" s="90">
        <f>SUM(G226:CS226)</f>
        <v>0</v>
      </c>
      <c r="F226" s="63"/>
      <c r="G226" s="91">
        <f t="shared" ref="G226:BR226" si="159">SUM(G218,G225)</f>
        <v>0</v>
      </c>
      <c r="H226" s="91">
        <f t="shared" si="159"/>
        <v>0</v>
      </c>
      <c r="I226" s="91">
        <f t="shared" si="159"/>
        <v>0</v>
      </c>
      <c r="J226" s="91">
        <f t="shared" si="159"/>
        <v>0</v>
      </c>
      <c r="K226" s="91">
        <f t="shared" si="159"/>
        <v>0</v>
      </c>
      <c r="L226" s="91">
        <f t="shared" si="159"/>
        <v>0</v>
      </c>
      <c r="M226" s="91">
        <f t="shared" si="159"/>
        <v>0</v>
      </c>
      <c r="N226" s="91">
        <f t="shared" si="159"/>
        <v>0</v>
      </c>
      <c r="O226" s="91">
        <f t="shared" si="159"/>
        <v>0</v>
      </c>
      <c r="P226" s="91">
        <f t="shared" si="159"/>
        <v>0</v>
      </c>
      <c r="Q226" s="91">
        <f t="shared" si="159"/>
        <v>0</v>
      </c>
      <c r="R226" s="91">
        <f t="shared" si="159"/>
        <v>0</v>
      </c>
      <c r="S226" s="91">
        <f t="shared" si="159"/>
        <v>0</v>
      </c>
      <c r="T226" s="91">
        <f t="shared" si="159"/>
        <v>0</v>
      </c>
      <c r="U226" s="91">
        <f t="shared" si="159"/>
        <v>0</v>
      </c>
      <c r="V226" s="91">
        <f t="shared" si="159"/>
        <v>0</v>
      </c>
      <c r="W226" s="91">
        <f t="shared" si="159"/>
        <v>0</v>
      </c>
      <c r="X226" s="91">
        <f t="shared" si="159"/>
        <v>0</v>
      </c>
      <c r="Y226" s="91">
        <f t="shared" si="159"/>
        <v>0</v>
      </c>
      <c r="Z226" s="91">
        <f t="shared" si="159"/>
        <v>0</v>
      </c>
      <c r="AA226" s="91">
        <f t="shared" si="159"/>
        <v>0</v>
      </c>
      <c r="AB226" s="91">
        <f t="shared" si="159"/>
        <v>0</v>
      </c>
      <c r="AC226" s="91">
        <f t="shared" si="159"/>
        <v>0</v>
      </c>
      <c r="AD226" s="91">
        <f t="shared" si="159"/>
        <v>0</v>
      </c>
      <c r="AE226" s="91">
        <f t="shared" si="159"/>
        <v>0</v>
      </c>
      <c r="AF226" s="91">
        <f t="shared" si="159"/>
        <v>0</v>
      </c>
      <c r="AG226" s="91">
        <f t="shared" si="159"/>
        <v>0</v>
      </c>
      <c r="AH226" s="91">
        <f t="shared" si="159"/>
        <v>0</v>
      </c>
      <c r="AI226" s="91">
        <f t="shared" si="159"/>
        <v>0</v>
      </c>
      <c r="AJ226" s="91">
        <f t="shared" si="159"/>
        <v>0</v>
      </c>
      <c r="AK226" s="91">
        <f t="shared" si="159"/>
        <v>0</v>
      </c>
      <c r="AL226" s="91">
        <f t="shared" si="159"/>
        <v>0</v>
      </c>
      <c r="AM226" s="91">
        <f t="shared" si="159"/>
        <v>0</v>
      </c>
      <c r="AN226" s="91">
        <f t="shared" si="159"/>
        <v>0</v>
      </c>
      <c r="AO226" s="91">
        <f t="shared" si="159"/>
        <v>0</v>
      </c>
      <c r="AP226" s="91">
        <f t="shared" si="159"/>
        <v>0</v>
      </c>
      <c r="AQ226" s="91">
        <f t="shared" si="159"/>
        <v>0</v>
      </c>
      <c r="AR226" s="91">
        <f t="shared" si="159"/>
        <v>0</v>
      </c>
      <c r="AS226" s="91">
        <f t="shared" si="159"/>
        <v>0</v>
      </c>
      <c r="AT226" s="91">
        <f t="shared" si="159"/>
        <v>0</v>
      </c>
      <c r="AU226" s="91">
        <f t="shared" si="159"/>
        <v>0</v>
      </c>
      <c r="AV226" s="91">
        <f t="shared" si="159"/>
        <v>0</v>
      </c>
      <c r="AW226" s="91">
        <f t="shared" si="159"/>
        <v>0</v>
      </c>
      <c r="AX226" s="91">
        <f t="shared" si="159"/>
        <v>0</v>
      </c>
      <c r="AY226" s="91">
        <f t="shared" si="159"/>
        <v>0</v>
      </c>
      <c r="AZ226" s="91">
        <f t="shared" si="159"/>
        <v>0</v>
      </c>
      <c r="BA226" s="91">
        <f t="shared" si="159"/>
        <v>0</v>
      </c>
      <c r="BB226" s="91">
        <f t="shared" si="159"/>
        <v>0</v>
      </c>
      <c r="BC226" s="91">
        <f t="shared" si="159"/>
        <v>0</v>
      </c>
      <c r="BD226" s="91">
        <f t="shared" si="159"/>
        <v>0</v>
      </c>
      <c r="BE226" s="91">
        <f t="shared" si="159"/>
        <v>0</v>
      </c>
      <c r="BF226" s="91">
        <f t="shared" si="159"/>
        <v>0</v>
      </c>
      <c r="BG226" s="91">
        <f t="shared" si="159"/>
        <v>0</v>
      </c>
      <c r="BH226" s="91">
        <f t="shared" si="159"/>
        <v>0</v>
      </c>
      <c r="BI226" s="91">
        <f t="shared" si="159"/>
        <v>0</v>
      </c>
      <c r="BJ226" s="91">
        <f t="shared" si="159"/>
        <v>0</v>
      </c>
      <c r="BK226" s="91">
        <f t="shared" si="159"/>
        <v>0</v>
      </c>
      <c r="BL226" s="91">
        <f t="shared" si="159"/>
        <v>0</v>
      </c>
      <c r="BM226" s="91">
        <f t="shared" si="159"/>
        <v>0</v>
      </c>
      <c r="BN226" s="91">
        <f t="shared" si="159"/>
        <v>0</v>
      </c>
      <c r="BO226" s="91">
        <f t="shared" si="159"/>
        <v>0</v>
      </c>
      <c r="BP226" s="91">
        <f t="shared" si="159"/>
        <v>0</v>
      </c>
      <c r="BQ226" s="91">
        <f t="shared" si="159"/>
        <v>0</v>
      </c>
      <c r="BR226" s="91">
        <f t="shared" si="159"/>
        <v>0</v>
      </c>
      <c r="BS226" s="91">
        <f t="shared" ref="BS226:CS226" si="160">SUM(BS218,BS225)</f>
        <v>0</v>
      </c>
      <c r="BT226" s="91">
        <f t="shared" si="160"/>
        <v>0</v>
      </c>
      <c r="BU226" s="91">
        <f t="shared" si="160"/>
        <v>0</v>
      </c>
      <c r="BV226" s="91">
        <f t="shared" si="160"/>
        <v>0</v>
      </c>
      <c r="BW226" s="91">
        <f t="shared" si="160"/>
        <v>0</v>
      </c>
      <c r="BX226" s="91">
        <f t="shared" si="160"/>
        <v>0</v>
      </c>
      <c r="BY226" s="91">
        <f t="shared" si="160"/>
        <v>0</v>
      </c>
      <c r="BZ226" s="91">
        <f t="shared" si="160"/>
        <v>0</v>
      </c>
      <c r="CA226" s="91">
        <f t="shared" si="160"/>
        <v>0</v>
      </c>
      <c r="CB226" s="91">
        <f t="shared" si="160"/>
        <v>0</v>
      </c>
      <c r="CC226" s="91">
        <f t="shared" si="160"/>
        <v>0</v>
      </c>
      <c r="CD226" s="91">
        <f t="shared" si="160"/>
        <v>0</v>
      </c>
      <c r="CE226" s="91">
        <f t="shared" si="160"/>
        <v>0</v>
      </c>
      <c r="CF226" s="91">
        <f t="shared" si="160"/>
        <v>0</v>
      </c>
      <c r="CG226" s="91">
        <f t="shared" si="160"/>
        <v>0</v>
      </c>
      <c r="CH226" s="91">
        <f t="shared" si="160"/>
        <v>0</v>
      </c>
      <c r="CI226" s="91">
        <f t="shared" si="160"/>
        <v>0</v>
      </c>
      <c r="CJ226" s="91">
        <f t="shared" si="160"/>
        <v>0</v>
      </c>
      <c r="CK226" s="91">
        <f t="shared" si="160"/>
        <v>0</v>
      </c>
      <c r="CL226" s="91">
        <f t="shared" si="160"/>
        <v>0</v>
      </c>
      <c r="CM226" s="91">
        <f t="shared" si="160"/>
        <v>0</v>
      </c>
      <c r="CN226" s="91">
        <f t="shared" si="160"/>
        <v>0</v>
      </c>
      <c r="CO226" s="91">
        <f t="shared" si="160"/>
        <v>0</v>
      </c>
      <c r="CP226" s="91">
        <f t="shared" si="160"/>
        <v>0</v>
      </c>
      <c r="CQ226" s="91">
        <f t="shared" si="160"/>
        <v>0</v>
      </c>
      <c r="CR226" s="91">
        <f t="shared" si="160"/>
        <v>0</v>
      </c>
      <c r="CS226" s="91">
        <f t="shared" si="160"/>
        <v>0</v>
      </c>
    </row>
    <row r="227" spans="2:97">
      <c r="B227" t="s">
        <v>101</v>
      </c>
      <c r="E227" s="88">
        <f>SUM(G227:CS227)</f>
        <v>0</v>
      </c>
      <c r="G227" s="95">
        <f t="shared" ref="G227:BR227" si="161">IF(G$3&lt;$C$9,G226,0)</f>
        <v>0</v>
      </c>
      <c r="H227" s="95">
        <f t="shared" si="161"/>
        <v>0</v>
      </c>
      <c r="I227" s="95">
        <f t="shared" si="161"/>
        <v>0</v>
      </c>
      <c r="J227" s="95">
        <f t="shared" si="161"/>
        <v>0</v>
      </c>
      <c r="K227" s="95">
        <f t="shared" si="161"/>
        <v>0</v>
      </c>
      <c r="L227" s="95">
        <f t="shared" si="161"/>
        <v>0</v>
      </c>
      <c r="M227" s="95">
        <f t="shared" si="161"/>
        <v>0</v>
      </c>
      <c r="N227" s="95">
        <f t="shared" si="161"/>
        <v>0</v>
      </c>
      <c r="O227" s="95">
        <f t="shared" si="161"/>
        <v>0</v>
      </c>
      <c r="P227" s="95">
        <f t="shared" si="161"/>
        <v>0</v>
      </c>
      <c r="Q227" s="95">
        <f t="shared" si="161"/>
        <v>0</v>
      </c>
      <c r="R227" s="95">
        <f t="shared" si="161"/>
        <v>0</v>
      </c>
      <c r="S227" s="95">
        <f t="shared" si="161"/>
        <v>0</v>
      </c>
      <c r="T227" s="95">
        <f t="shared" si="161"/>
        <v>0</v>
      </c>
      <c r="U227" s="95">
        <f t="shared" si="161"/>
        <v>0</v>
      </c>
      <c r="V227" s="95">
        <f t="shared" si="161"/>
        <v>0</v>
      </c>
      <c r="W227" s="95">
        <f t="shared" si="161"/>
        <v>0</v>
      </c>
      <c r="X227" s="95">
        <f t="shared" si="161"/>
        <v>0</v>
      </c>
      <c r="Y227" s="95">
        <f t="shared" si="161"/>
        <v>0</v>
      </c>
      <c r="Z227" s="95">
        <f t="shared" si="161"/>
        <v>0</v>
      </c>
      <c r="AA227" s="95">
        <f t="shared" si="161"/>
        <v>0</v>
      </c>
      <c r="AB227" s="95">
        <f t="shared" si="161"/>
        <v>0</v>
      </c>
      <c r="AC227" s="95">
        <f t="shared" si="161"/>
        <v>0</v>
      </c>
      <c r="AD227" s="95">
        <f t="shared" si="161"/>
        <v>0</v>
      </c>
      <c r="AE227" s="95">
        <f t="shared" si="161"/>
        <v>0</v>
      </c>
      <c r="AF227" s="95">
        <f t="shared" si="161"/>
        <v>0</v>
      </c>
      <c r="AG227" s="95">
        <f t="shared" si="161"/>
        <v>0</v>
      </c>
      <c r="AH227" s="95">
        <f t="shared" si="161"/>
        <v>0</v>
      </c>
      <c r="AI227" s="95">
        <f t="shared" si="161"/>
        <v>0</v>
      </c>
      <c r="AJ227" s="95">
        <f t="shared" si="161"/>
        <v>0</v>
      </c>
      <c r="AK227" s="95">
        <f t="shared" si="161"/>
        <v>0</v>
      </c>
      <c r="AL227" s="95">
        <f t="shared" si="161"/>
        <v>0</v>
      </c>
      <c r="AM227" s="95">
        <f t="shared" si="161"/>
        <v>0</v>
      </c>
      <c r="AN227" s="95">
        <f t="shared" si="161"/>
        <v>0</v>
      </c>
      <c r="AO227" s="95">
        <f t="shared" si="161"/>
        <v>0</v>
      </c>
      <c r="AP227" s="95">
        <f t="shared" si="161"/>
        <v>0</v>
      </c>
      <c r="AQ227" s="95">
        <f t="shared" si="161"/>
        <v>0</v>
      </c>
      <c r="AR227" s="95">
        <f t="shared" si="161"/>
        <v>0</v>
      </c>
      <c r="AS227" s="95">
        <f t="shared" si="161"/>
        <v>0</v>
      </c>
      <c r="AT227" s="95">
        <f t="shared" si="161"/>
        <v>0</v>
      </c>
      <c r="AU227" s="95">
        <f t="shared" si="161"/>
        <v>0</v>
      </c>
      <c r="AV227" s="95">
        <f t="shared" si="161"/>
        <v>0</v>
      </c>
      <c r="AW227" s="95">
        <f t="shared" si="161"/>
        <v>0</v>
      </c>
      <c r="AX227" s="95">
        <f t="shared" si="161"/>
        <v>0</v>
      </c>
      <c r="AY227" s="95">
        <f t="shared" si="161"/>
        <v>0</v>
      </c>
      <c r="AZ227" s="95">
        <f t="shared" si="161"/>
        <v>0</v>
      </c>
      <c r="BA227" s="95">
        <f t="shared" si="161"/>
        <v>0</v>
      </c>
      <c r="BB227" s="95">
        <f t="shared" si="161"/>
        <v>0</v>
      </c>
      <c r="BC227" s="95">
        <f t="shared" si="161"/>
        <v>0</v>
      </c>
      <c r="BD227" s="95">
        <f t="shared" si="161"/>
        <v>0</v>
      </c>
      <c r="BE227" s="95">
        <f t="shared" si="161"/>
        <v>0</v>
      </c>
      <c r="BF227" s="95">
        <f t="shared" si="161"/>
        <v>0</v>
      </c>
      <c r="BG227" s="95">
        <f t="shared" si="161"/>
        <v>0</v>
      </c>
      <c r="BH227" s="95">
        <f t="shared" si="161"/>
        <v>0</v>
      </c>
      <c r="BI227" s="95">
        <f t="shared" si="161"/>
        <v>0</v>
      </c>
      <c r="BJ227" s="95">
        <f t="shared" si="161"/>
        <v>0</v>
      </c>
      <c r="BK227" s="95">
        <f t="shared" si="161"/>
        <v>0</v>
      </c>
      <c r="BL227" s="95">
        <f t="shared" si="161"/>
        <v>0</v>
      </c>
      <c r="BM227" s="95">
        <f t="shared" si="161"/>
        <v>0</v>
      </c>
      <c r="BN227" s="95">
        <f t="shared" si="161"/>
        <v>0</v>
      </c>
      <c r="BO227" s="95">
        <f t="shared" si="161"/>
        <v>0</v>
      </c>
      <c r="BP227" s="95">
        <f t="shared" si="161"/>
        <v>0</v>
      </c>
      <c r="BQ227" s="95">
        <f t="shared" si="161"/>
        <v>0</v>
      </c>
      <c r="BR227" s="95">
        <f t="shared" si="161"/>
        <v>0</v>
      </c>
      <c r="BS227" s="95">
        <f t="shared" ref="BS227:CS227" si="162">IF(BS$3&lt;$C$9,BS226,0)</f>
        <v>0</v>
      </c>
      <c r="BT227" s="95">
        <f t="shared" si="162"/>
        <v>0</v>
      </c>
      <c r="BU227" s="95">
        <f t="shared" si="162"/>
        <v>0</v>
      </c>
      <c r="BV227" s="95">
        <f t="shared" si="162"/>
        <v>0</v>
      </c>
      <c r="BW227" s="95">
        <f t="shared" si="162"/>
        <v>0</v>
      </c>
      <c r="BX227" s="95">
        <f t="shared" si="162"/>
        <v>0</v>
      </c>
      <c r="BY227" s="95">
        <f t="shared" si="162"/>
        <v>0</v>
      </c>
      <c r="BZ227" s="95">
        <f t="shared" si="162"/>
        <v>0</v>
      </c>
      <c r="CA227" s="95">
        <f t="shared" si="162"/>
        <v>0</v>
      </c>
      <c r="CB227" s="95">
        <f t="shared" si="162"/>
        <v>0</v>
      </c>
      <c r="CC227" s="95">
        <f t="shared" si="162"/>
        <v>0</v>
      </c>
      <c r="CD227" s="95">
        <f t="shared" si="162"/>
        <v>0</v>
      </c>
      <c r="CE227" s="95">
        <f t="shared" si="162"/>
        <v>0</v>
      </c>
      <c r="CF227" s="95">
        <f t="shared" si="162"/>
        <v>0</v>
      </c>
      <c r="CG227" s="95">
        <f t="shared" si="162"/>
        <v>0</v>
      </c>
      <c r="CH227" s="95">
        <f t="shared" si="162"/>
        <v>0</v>
      </c>
      <c r="CI227" s="95">
        <f t="shared" si="162"/>
        <v>0</v>
      </c>
      <c r="CJ227" s="95">
        <f t="shared" si="162"/>
        <v>0</v>
      </c>
      <c r="CK227" s="95">
        <f t="shared" si="162"/>
        <v>0</v>
      </c>
      <c r="CL227" s="95">
        <f t="shared" si="162"/>
        <v>0</v>
      </c>
      <c r="CM227" s="95">
        <f t="shared" si="162"/>
        <v>0</v>
      </c>
      <c r="CN227" s="95">
        <f t="shared" si="162"/>
        <v>0</v>
      </c>
      <c r="CO227" s="95">
        <f t="shared" si="162"/>
        <v>0</v>
      </c>
      <c r="CP227" s="95">
        <f t="shared" si="162"/>
        <v>0</v>
      </c>
      <c r="CQ227" s="95">
        <f t="shared" si="162"/>
        <v>0</v>
      </c>
      <c r="CR227" s="95">
        <f t="shared" si="162"/>
        <v>0</v>
      </c>
      <c r="CS227" s="95">
        <f t="shared" si="162"/>
        <v>0</v>
      </c>
    </row>
    <row r="228" spans="2:97">
      <c r="E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c r="AE228" s="90"/>
      <c r="AF228" s="90"/>
      <c r="AG228" s="90"/>
      <c r="AH228" s="90"/>
      <c r="AI228" s="90"/>
      <c r="AJ228" s="90"/>
      <c r="AK228" s="90"/>
      <c r="AL228" s="90"/>
      <c r="AM228" s="90"/>
      <c r="AN228" s="90"/>
      <c r="AO228" s="90"/>
      <c r="AP228" s="90"/>
      <c r="AQ228" s="90"/>
      <c r="AR228" s="90"/>
      <c r="AS228" s="90"/>
      <c r="AT228" s="90"/>
      <c r="AU228" s="90"/>
      <c r="AV228" s="90"/>
      <c r="AW228" s="90"/>
      <c r="AX228" s="90"/>
      <c r="AY228" s="90"/>
      <c r="AZ228" s="90"/>
      <c r="BA228" s="90"/>
      <c r="BB228" s="90"/>
      <c r="BC228" s="90"/>
      <c r="BD228" s="90"/>
      <c r="BE228" s="90"/>
      <c r="BF228" s="90"/>
      <c r="BG228" s="90"/>
      <c r="BH228" s="90"/>
      <c r="BI228" s="90"/>
      <c r="BJ228" s="90"/>
      <c r="BK228" s="90"/>
      <c r="BL228" s="90"/>
      <c r="BM228" s="90"/>
      <c r="BN228" s="90"/>
      <c r="BO228" s="90"/>
      <c r="BP228" s="90"/>
      <c r="BQ228" s="90"/>
      <c r="BR228" s="90"/>
      <c r="BS228" s="90"/>
      <c r="BT228" s="90"/>
      <c r="BU228" s="90"/>
      <c r="BV228" s="90"/>
      <c r="BW228" s="90"/>
      <c r="BX228" s="90"/>
      <c r="BY228" s="90"/>
      <c r="BZ228" s="90"/>
      <c r="CA228" s="90"/>
      <c r="CB228" s="90"/>
      <c r="CC228" s="90"/>
      <c r="CD228" s="90"/>
      <c r="CE228" s="90"/>
      <c r="CF228" s="90"/>
      <c r="CG228" s="90"/>
      <c r="CH228" s="90"/>
      <c r="CI228" s="90"/>
      <c r="CJ228" s="90"/>
      <c r="CK228" s="90"/>
      <c r="CL228" s="90"/>
      <c r="CM228" s="90"/>
      <c r="CN228" s="90"/>
      <c r="CO228" s="90"/>
      <c r="CP228" s="90"/>
      <c r="CQ228" s="90"/>
      <c r="CR228" s="90"/>
      <c r="CS228" s="90"/>
    </row>
    <row r="229" spans="2:97">
      <c r="B229" t="s">
        <v>102</v>
      </c>
      <c r="C229" s="63"/>
      <c r="D229" s="63"/>
      <c r="E229" s="88">
        <f>SUM(G229:CS229)</f>
        <v>0</v>
      </c>
      <c r="F229" s="63"/>
      <c r="G229" s="95">
        <f t="shared" ref="G229:BR229" si="163">G225+G221</f>
        <v>0</v>
      </c>
      <c r="H229" s="95">
        <f t="shared" si="163"/>
        <v>0</v>
      </c>
      <c r="I229" s="95">
        <f t="shared" si="163"/>
        <v>0</v>
      </c>
      <c r="J229" s="95">
        <f t="shared" si="163"/>
        <v>0</v>
      </c>
      <c r="K229" s="95">
        <f t="shared" si="163"/>
        <v>0</v>
      </c>
      <c r="L229" s="95">
        <f t="shared" si="163"/>
        <v>0</v>
      </c>
      <c r="M229" s="95">
        <f t="shared" si="163"/>
        <v>0</v>
      </c>
      <c r="N229" s="95">
        <f t="shared" si="163"/>
        <v>0</v>
      </c>
      <c r="O229" s="95">
        <f t="shared" si="163"/>
        <v>0</v>
      </c>
      <c r="P229" s="95">
        <f t="shared" si="163"/>
        <v>0</v>
      </c>
      <c r="Q229" s="95">
        <f t="shared" si="163"/>
        <v>0</v>
      </c>
      <c r="R229" s="95">
        <f t="shared" si="163"/>
        <v>0</v>
      </c>
      <c r="S229" s="95">
        <f t="shared" si="163"/>
        <v>0</v>
      </c>
      <c r="T229" s="95">
        <f t="shared" si="163"/>
        <v>0</v>
      </c>
      <c r="U229" s="95">
        <f t="shared" si="163"/>
        <v>0</v>
      </c>
      <c r="V229" s="95">
        <f t="shared" si="163"/>
        <v>0</v>
      </c>
      <c r="W229" s="95">
        <f t="shared" si="163"/>
        <v>0</v>
      </c>
      <c r="X229" s="95">
        <f t="shared" si="163"/>
        <v>0</v>
      </c>
      <c r="Y229" s="95">
        <f t="shared" si="163"/>
        <v>0</v>
      </c>
      <c r="Z229" s="95">
        <f t="shared" si="163"/>
        <v>0</v>
      </c>
      <c r="AA229" s="95">
        <f t="shared" si="163"/>
        <v>0</v>
      </c>
      <c r="AB229" s="95">
        <f t="shared" si="163"/>
        <v>0</v>
      </c>
      <c r="AC229" s="95">
        <f t="shared" si="163"/>
        <v>0</v>
      </c>
      <c r="AD229" s="95">
        <f t="shared" si="163"/>
        <v>0</v>
      </c>
      <c r="AE229" s="95">
        <f t="shared" si="163"/>
        <v>0</v>
      </c>
      <c r="AF229" s="95">
        <f t="shared" si="163"/>
        <v>0</v>
      </c>
      <c r="AG229" s="95">
        <f t="shared" si="163"/>
        <v>0</v>
      </c>
      <c r="AH229" s="95">
        <f t="shared" si="163"/>
        <v>0</v>
      </c>
      <c r="AI229" s="95">
        <f t="shared" si="163"/>
        <v>0</v>
      </c>
      <c r="AJ229" s="95">
        <f t="shared" si="163"/>
        <v>0</v>
      </c>
      <c r="AK229" s="95">
        <f t="shared" si="163"/>
        <v>0</v>
      </c>
      <c r="AL229" s="95">
        <f t="shared" si="163"/>
        <v>0</v>
      </c>
      <c r="AM229" s="95">
        <f t="shared" si="163"/>
        <v>0</v>
      </c>
      <c r="AN229" s="95">
        <f t="shared" si="163"/>
        <v>0</v>
      </c>
      <c r="AO229" s="95">
        <f t="shared" si="163"/>
        <v>0</v>
      </c>
      <c r="AP229" s="95">
        <f t="shared" si="163"/>
        <v>0</v>
      </c>
      <c r="AQ229" s="95">
        <f t="shared" si="163"/>
        <v>0</v>
      </c>
      <c r="AR229" s="95">
        <f t="shared" si="163"/>
        <v>0</v>
      </c>
      <c r="AS229" s="95">
        <f t="shared" si="163"/>
        <v>0</v>
      </c>
      <c r="AT229" s="95">
        <f t="shared" si="163"/>
        <v>0</v>
      </c>
      <c r="AU229" s="95">
        <f t="shared" si="163"/>
        <v>0</v>
      </c>
      <c r="AV229" s="95">
        <f t="shared" si="163"/>
        <v>0</v>
      </c>
      <c r="AW229" s="95">
        <f t="shared" si="163"/>
        <v>0</v>
      </c>
      <c r="AX229" s="95">
        <f t="shared" si="163"/>
        <v>0</v>
      </c>
      <c r="AY229" s="95">
        <f t="shared" si="163"/>
        <v>0</v>
      </c>
      <c r="AZ229" s="95">
        <f t="shared" si="163"/>
        <v>0</v>
      </c>
      <c r="BA229" s="95">
        <f t="shared" si="163"/>
        <v>0</v>
      </c>
      <c r="BB229" s="95">
        <f t="shared" si="163"/>
        <v>0</v>
      </c>
      <c r="BC229" s="95">
        <f t="shared" si="163"/>
        <v>0</v>
      </c>
      <c r="BD229" s="95">
        <f t="shared" si="163"/>
        <v>0</v>
      </c>
      <c r="BE229" s="95">
        <f t="shared" si="163"/>
        <v>0</v>
      </c>
      <c r="BF229" s="95">
        <f t="shared" si="163"/>
        <v>0</v>
      </c>
      <c r="BG229" s="95">
        <f t="shared" si="163"/>
        <v>0</v>
      </c>
      <c r="BH229" s="95">
        <f t="shared" si="163"/>
        <v>0</v>
      </c>
      <c r="BI229" s="95">
        <f t="shared" si="163"/>
        <v>0</v>
      </c>
      <c r="BJ229" s="95">
        <f t="shared" si="163"/>
        <v>0</v>
      </c>
      <c r="BK229" s="95">
        <f t="shared" si="163"/>
        <v>0</v>
      </c>
      <c r="BL229" s="95">
        <f t="shared" si="163"/>
        <v>0</v>
      </c>
      <c r="BM229" s="95">
        <f t="shared" si="163"/>
        <v>0</v>
      </c>
      <c r="BN229" s="95">
        <f t="shared" si="163"/>
        <v>0</v>
      </c>
      <c r="BO229" s="95">
        <f t="shared" si="163"/>
        <v>0</v>
      </c>
      <c r="BP229" s="95">
        <f t="shared" si="163"/>
        <v>0</v>
      </c>
      <c r="BQ229" s="95">
        <f t="shared" si="163"/>
        <v>0</v>
      </c>
      <c r="BR229" s="95">
        <f t="shared" si="163"/>
        <v>0</v>
      </c>
      <c r="BS229" s="95">
        <f t="shared" ref="BS229:CS229" si="164">BS225+BS221</f>
        <v>0</v>
      </c>
      <c r="BT229" s="95">
        <f t="shared" si="164"/>
        <v>0</v>
      </c>
      <c r="BU229" s="95">
        <f t="shared" si="164"/>
        <v>0</v>
      </c>
      <c r="BV229" s="95">
        <f t="shared" si="164"/>
        <v>0</v>
      </c>
      <c r="BW229" s="95">
        <f t="shared" si="164"/>
        <v>0</v>
      </c>
      <c r="BX229" s="95">
        <f t="shared" si="164"/>
        <v>0</v>
      </c>
      <c r="BY229" s="95">
        <f t="shared" si="164"/>
        <v>0</v>
      </c>
      <c r="BZ229" s="95">
        <f t="shared" si="164"/>
        <v>0</v>
      </c>
      <c r="CA229" s="95">
        <f t="shared" si="164"/>
        <v>0</v>
      </c>
      <c r="CB229" s="95">
        <f t="shared" si="164"/>
        <v>0</v>
      </c>
      <c r="CC229" s="95">
        <f t="shared" si="164"/>
        <v>0</v>
      </c>
      <c r="CD229" s="95">
        <f t="shared" si="164"/>
        <v>0</v>
      </c>
      <c r="CE229" s="95">
        <f t="shared" si="164"/>
        <v>0</v>
      </c>
      <c r="CF229" s="95">
        <f t="shared" si="164"/>
        <v>0</v>
      </c>
      <c r="CG229" s="95">
        <f t="shared" si="164"/>
        <v>0</v>
      </c>
      <c r="CH229" s="95">
        <f t="shared" si="164"/>
        <v>0</v>
      </c>
      <c r="CI229" s="95">
        <f t="shared" si="164"/>
        <v>0</v>
      </c>
      <c r="CJ229" s="95">
        <f t="shared" si="164"/>
        <v>0</v>
      </c>
      <c r="CK229" s="95">
        <f t="shared" si="164"/>
        <v>0</v>
      </c>
      <c r="CL229" s="95">
        <f t="shared" si="164"/>
        <v>0</v>
      </c>
      <c r="CM229" s="95">
        <f t="shared" si="164"/>
        <v>0</v>
      </c>
      <c r="CN229" s="95">
        <f t="shared" si="164"/>
        <v>0</v>
      </c>
      <c r="CO229" s="95">
        <f t="shared" si="164"/>
        <v>0</v>
      </c>
      <c r="CP229" s="95">
        <f t="shared" si="164"/>
        <v>0</v>
      </c>
      <c r="CQ229" s="95">
        <f t="shared" si="164"/>
        <v>0</v>
      </c>
      <c r="CR229" s="95">
        <f t="shared" si="164"/>
        <v>0</v>
      </c>
      <c r="CS229" s="95">
        <f t="shared" si="164"/>
        <v>0</v>
      </c>
    </row>
    <row r="230" spans="2:97">
      <c r="B230" t="s">
        <v>103</v>
      </c>
      <c r="E230" s="90">
        <f>SUM(G230:CS230)</f>
        <v>0</v>
      </c>
      <c r="F230" s="63"/>
      <c r="G230" s="91">
        <f t="shared" ref="G230:BR230" si="165">G226+G221</f>
        <v>0</v>
      </c>
      <c r="H230" s="91">
        <f t="shared" si="165"/>
        <v>0</v>
      </c>
      <c r="I230" s="91">
        <f t="shared" si="165"/>
        <v>0</v>
      </c>
      <c r="J230" s="91">
        <f t="shared" si="165"/>
        <v>0</v>
      </c>
      <c r="K230" s="91">
        <f t="shared" si="165"/>
        <v>0</v>
      </c>
      <c r="L230" s="91">
        <f t="shared" si="165"/>
        <v>0</v>
      </c>
      <c r="M230" s="91">
        <f t="shared" si="165"/>
        <v>0</v>
      </c>
      <c r="N230" s="91">
        <f t="shared" si="165"/>
        <v>0</v>
      </c>
      <c r="O230" s="91">
        <f t="shared" si="165"/>
        <v>0</v>
      </c>
      <c r="P230" s="91">
        <f t="shared" si="165"/>
        <v>0</v>
      </c>
      <c r="Q230" s="91">
        <f t="shared" si="165"/>
        <v>0</v>
      </c>
      <c r="R230" s="91">
        <f t="shared" si="165"/>
        <v>0</v>
      </c>
      <c r="S230" s="91">
        <f t="shared" si="165"/>
        <v>0</v>
      </c>
      <c r="T230" s="91">
        <f t="shared" si="165"/>
        <v>0</v>
      </c>
      <c r="U230" s="91">
        <f t="shared" si="165"/>
        <v>0</v>
      </c>
      <c r="V230" s="91">
        <f t="shared" si="165"/>
        <v>0</v>
      </c>
      <c r="W230" s="91">
        <f t="shared" si="165"/>
        <v>0</v>
      </c>
      <c r="X230" s="91">
        <f t="shared" si="165"/>
        <v>0</v>
      </c>
      <c r="Y230" s="91">
        <f t="shared" si="165"/>
        <v>0</v>
      </c>
      <c r="Z230" s="91">
        <f t="shared" si="165"/>
        <v>0</v>
      </c>
      <c r="AA230" s="91">
        <f t="shared" si="165"/>
        <v>0</v>
      </c>
      <c r="AB230" s="91">
        <f t="shared" si="165"/>
        <v>0</v>
      </c>
      <c r="AC230" s="91">
        <f t="shared" si="165"/>
        <v>0</v>
      </c>
      <c r="AD230" s="91">
        <f t="shared" si="165"/>
        <v>0</v>
      </c>
      <c r="AE230" s="91">
        <f t="shared" si="165"/>
        <v>0</v>
      </c>
      <c r="AF230" s="91">
        <f t="shared" si="165"/>
        <v>0</v>
      </c>
      <c r="AG230" s="91">
        <f t="shared" si="165"/>
        <v>0</v>
      </c>
      <c r="AH230" s="91">
        <f t="shared" si="165"/>
        <v>0</v>
      </c>
      <c r="AI230" s="91">
        <f t="shared" si="165"/>
        <v>0</v>
      </c>
      <c r="AJ230" s="91">
        <f t="shared" si="165"/>
        <v>0</v>
      </c>
      <c r="AK230" s="91">
        <f t="shared" si="165"/>
        <v>0</v>
      </c>
      <c r="AL230" s="91">
        <f t="shared" si="165"/>
        <v>0</v>
      </c>
      <c r="AM230" s="91">
        <f t="shared" si="165"/>
        <v>0</v>
      </c>
      <c r="AN230" s="91">
        <f t="shared" si="165"/>
        <v>0</v>
      </c>
      <c r="AO230" s="91">
        <f t="shared" si="165"/>
        <v>0</v>
      </c>
      <c r="AP230" s="91">
        <f t="shared" si="165"/>
        <v>0</v>
      </c>
      <c r="AQ230" s="91">
        <f t="shared" si="165"/>
        <v>0</v>
      </c>
      <c r="AR230" s="91">
        <f t="shared" si="165"/>
        <v>0</v>
      </c>
      <c r="AS230" s="91">
        <f t="shared" si="165"/>
        <v>0</v>
      </c>
      <c r="AT230" s="91">
        <f t="shared" si="165"/>
        <v>0</v>
      </c>
      <c r="AU230" s="91">
        <f t="shared" si="165"/>
        <v>0</v>
      </c>
      <c r="AV230" s="91">
        <f t="shared" si="165"/>
        <v>0</v>
      </c>
      <c r="AW230" s="91">
        <f t="shared" si="165"/>
        <v>0</v>
      </c>
      <c r="AX230" s="91">
        <f t="shared" si="165"/>
        <v>0</v>
      </c>
      <c r="AY230" s="91">
        <f t="shared" si="165"/>
        <v>0</v>
      </c>
      <c r="AZ230" s="91">
        <f t="shared" si="165"/>
        <v>0</v>
      </c>
      <c r="BA230" s="91">
        <f t="shared" si="165"/>
        <v>0</v>
      </c>
      <c r="BB230" s="91">
        <f t="shared" si="165"/>
        <v>0</v>
      </c>
      <c r="BC230" s="91">
        <f t="shared" si="165"/>
        <v>0</v>
      </c>
      <c r="BD230" s="91">
        <f t="shared" si="165"/>
        <v>0</v>
      </c>
      <c r="BE230" s="91">
        <f t="shared" si="165"/>
        <v>0</v>
      </c>
      <c r="BF230" s="91">
        <f t="shared" si="165"/>
        <v>0</v>
      </c>
      <c r="BG230" s="91">
        <f t="shared" si="165"/>
        <v>0</v>
      </c>
      <c r="BH230" s="91">
        <f t="shared" si="165"/>
        <v>0</v>
      </c>
      <c r="BI230" s="91">
        <f t="shared" si="165"/>
        <v>0</v>
      </c>
      <c r="BJ230" s="91">
        <f t="shared" si="165"/>
        <v>0</v>
      </c>
      <c r="BK230" s="91">
        <f t="shared" si="165"/>
        <v>0</v>
      </c>
      <c r="BL230" s="91">
        <f t="shared" si="165"/>
        <v>0</v>
      </c>
      <c r="BM230" s="91">
        <f t="shared" si="165"/>
        <v>0</v>
      </c>
      <c r="BN230" s="91">
        <f t="shared" si="165"/>
        <v>0</v>
      </c>
      <c r="BO230" s="91">
        <f t="shared" si="165"/>
        <v>0</v>
      </c>
      <c r="BP230" s="91">
        <f t="shared" si="165"/>
        <v>0</v>
      </c>
      <c r="BQ230" s="91">
        <f t="shared" si="165"/>
        <v>0</v>
      </c>
      <c r="BR230" s="91">
        <f t="shared" si="165"/>
        <v>0</v>
      </c>
      <c r="BS230" s="91">
        <f t="shared" ref="BS230:CS230" si="166">BS226+BS221</f>
        <v>0</v>
      </c>
      <c r="BT230" s="91">
        <f t="shared" si="166"/>
        <v>0</v>
      </c>
      <c r="BU230" s="91">
        <f t="shared" si="166"/>
        <v>0</v>
      </c>
      <c r="BV230" s="91">
        <f t="shared" si="166"/>
        <v>0</v>
      </c>
      <c r="BW230" s="91">
        <f t="shared" si="166"/>
        <v>0</v>
      </c>
      <c r="BX230" s="91">
        <f t="shared" si="166"/>
        <v>0</v>
      </c>
      <c r="BY230" s="91">
        <f t="shared" si="166"/>
        <v>0</v>
      </c>
      <c r="BZ230" s="91">
        <f t="shared" si="166"/>
        <v>0</v>
      </c>
      <c r="CA230" s="91">
        <f t="shared" si="166"/>
        <v>0</v>
      </c>
      <c r="CB230" s="91">
        <f t="shared" si="166"/>
        <v>0</v>
      </c>
      <c r="CC230" s="91">
        <f t="shared" si="166"/>
        <v>0</v>
      </c>
      <c r="CD230" s="91">
        <f t="shared" si="166"/>
        <v>0</v>
      </c>
      <c r="CE230" s="91">
        <f t="shared" si="166"/>
        <v>0</v>
      </c>
      <c r="CF230" s="91">
        <f t="shared" si="166"/>
        <v>0</v>
      </c>
      <c r="CG230" s="91">
        <f t="shared" si="166"/>
        <v>0</v>
      </c>
      <c r="CH230" s="91">
        <f t="shared" si="166"/>
        <v>0</v>
      </c>
      <c r="CI230" s="91">
        <f t="shared" si="166"/>
        <v>0</v>
      </c>
      <c r="CJ230" s="91">
        <f t="shared" si="166"/>
        <v>0</v>
      </c>
      <c r="CK230" s="91">
        <f t="shared" si="166"/>
        <v>0</v>
      </c>
      <c r="CL230" s="91">
        <f t="shared" si="166"/>
        <v>0</v>
      </c>
      <c r="CM230" s="91">
        <f t="shared" si="166"/>
        <v>0</v>
      </c>
      <c r="CN230" s="91">
        <f t="shared" si="166"/>
        <v>0</v>
      </c>
      <c r="CO230" s="91">
        <f t="shared" si="166"/>
        <v>0</v>
      </c>
      <c r="CP230" s="91">
        <f t="shared" si="166"/>
        <v>0</v>
      </c>
      <c r="CQ230" s="91">
        <f t="shared" si="166"/>
        <v>0</v>
      </c>
      <c r="CR230" s="91">
        <f t="shared" si="166"/>
        <v>0</v>
      </c>
      <c r="CS230" s="91">
        <f t="shared" si="166"/>
        <v>0</v>
      </c>
    </row>
    <row r="231" spans="2:97">
      <c r="B231" t="s">
        <v>104</v>
      </c>
      <c r="E231" s="88">
        <f>SUM(G231:CS231)</f>
        <v>0</v>
      </c>
      <c r="F231" s="63"/>
      <c r="G231" s="95">
        <f t="shared" ref="G231:BR231" si="167">G227+G221</f>
        <v>0</v>
      </c>
      <c r="H231" s="95">
        <f t="shared" si="167"/>
        <v>0</v>
      </c>
      <c r="I231" s="95">
        <f t="shared" si="167"/>
        <v>0</v>
      </c>
      <c r="J231" s="95">
        <f t="shared" si="167"/>
        <v>0</v>
      </c>
      <c r="K231" s="95">
        <f t="shared" si="167"/>
        <v>0</v>
      </c>
      <c r="L231" s="95">
        <f t="shared" si="167"/>
        <v>0</v>
      </c>
      <c r="M231" s="95">
        <f t="shared" si="167"/>
        <v>0</v>
      </c>
      <c r="N231" s="95">
        <f t="shared" si="167"/>
        <v>0</v>
      </c>
      <c r="O231" s="95">
        <f t="shared" si="167"/>
        <v>0</v>
      </c>
      <c r="P231" s="95">
        <f t="shared" si="167"/>
        <v>0</v>
      </c>
      <c r="Q231" s="95">
        <f t="shared" si="167"/>
        <v>0</v>
      </c>
      <c r="R231" s="95">
        <f t="shared" si="167"/>
        <v>0</v>
      </c>
      <c r="S231" s="95">
        <f t="shared" si="167"/>
        <v>0</v>
      </c>
      <c r="T231" s="95">
        <f t="shared" si="167"/>
        <v>0</v>
      </c>
      <c r="U231" s="95">
        <f t="shared" si="167"/>
        <v>0</v>
      </c>
      <c r="V231" s="95">
        <f t="shared" si="167"/>
        <v>0</v>
      </c>
      <c r="W231" s="95">
        <f t="shared" si="167"/>
        <v>0</v>
      </c>
      <c r="X231" s="95">
        <f t="shared" si="167"/>
        <v>0</v>
      </c>
      <c r="Y231" s="95">
        <f t="shared" si="167"/>
        <v>0</v>
      </c>
      <c r="Z231" s="95">
        <f t="shared" si="167"/>
        <v>0</v>
      </c>
      <c r="AA231" s="95">
        <f t="shared" si="167"/>
        <v>0</v>
      </c>
      <c r="AB231" s="95">
        <f t="shared" si="167"/>
        <v>0</v>
      </c>
      <c r="AC231" s="95">
        <f t="shared" si="167"/>
        <v>0</v>
      </c>
      <c r="AD231" s="95">
        <f t="shared" si="167"/>
        <v>0</v>
      </c>
      <c r="AE231" s="95">
        <f t="shared" si="167"/>
        <v>0</v>
      </c>
      <c r="AF231" s="95">
        <f t="shared" si="167"/>
        <v>0</v>
      </c>
      <c r="AG231" s="95">
        <f t="shared" si="167"/>
        <v>0</v>
      </c>
      <c r="AH231" s="95">
        <f t="shared" si="167"/>
        <v>0</v>
      </c>
      <c r="AI231" s="95">
        <f t="shared" si="167"/>
        <v>0</v>
      </c>
      <c r="AJ231" s="95">
        <f t="shared" si="167"/>
        <v>0</v>
      </c>
      <c r="AK231" s="95">
        <f t="shared" si="167"/>
        <v>0</v>
      </c>
      <c r="AL231" s="95">
        <f t="shared" si="167"/>
        <v>0</v>
      </c>
      <c r="AM231" s="95">
        <f t="shared" si="167"/>
        <v>0</v>
      </c>
      <c r="AN231" s="95">
        <f t="shared" si="167"/>
        <v>0</v>
      </c>
      <c r="AO231" s="95">
        <f t="shared" si="167"/>
        <v>0</v>
      </c>
      <c r="AP231" s="95">
        <f t="shared" si="167"/>
        <v>0</v>
      </c>
      <c r="AQ231" s="95">
        <f t="shared" si="167"/>
        <v>0</v>
      </c>
      <c r="AR231" s="95">
        <f t="shared" si="167"/>
        <v>0</v>
      </c>
      <c r="AS231" s="95">
        <f t="shared" si="167"/>
        <v>0</v>
      </c>
      <c r="AT231" s="95">
        <f t="shared" si="167"/>
        <v>0</v>
      </c>
      <c r="AU231" s="95">
        <f t="shared" si="167"/>
        <v>0</v>
      </c>
      <c r="AV231" s="95">
        <f t="shared" si="167"/>
        <v>0</v>
      </c>
      <c r="AW231" s="95">
        <f t="shared" si="167"/>
        <v>0</v>
      </c>
      <c r="AX231" s="95">
        <f t="shared" si="167"/>
        <v>0</v>
      </c>
      <c r="AY231" s="95">
        <f t="shared" si="167"/>
        <v>0</v>
      </c>
      <c r="AZ231" s="95">
        <f t="shared" si="167"/>
        <v>0</v>
      </c>
      <c r="BA231" s="95">
        <f t="shared" si="167"/>
        <v>0</v>
      </c>
      <c r="BB231" s="95">
        <f t="shared" si="167"/>
        <v>0</v>
      </c>
      <c r="BC231" s="95">
        <f t="shared" si="167"/>
        <v>0</v>
      </c>
      <c r="BD231" s="95">
        <f t="shared" si="167"/>
        <v>0</v>
      </c>
      <c r="BE231" s="95">
        <f t="shared" si="167"/>
        <v>0</v>
      </c>
      <c r="BF231" s="95">
        <f t="shared" si="167"/>
        <v>0</v>
      </c>
      <c r="BG231" s="95">
        <f t="shared" si="167"/>
        <v>0</v>
      </c>
      <c r="BH231" s="95">
        <f t="shared" si="167"/>
        <v>0</v>
      </c>
      <c r="BI231" s="95">
        <f t="shared" si="167"/>
        <v>0</v>
      </c>
      <c r="BJ231" s="95">
        <f t="shared" si="167"/>
        <v>0</v>
      </c>
      <c r="BK231" s="95">
        <f t="shared" si="167"/>
        <v>0</v>
      </c>
      <c r="BL231" s="95">
        <f t="shared" si="167"/>
        <v>0</v>
      </c>
      <c r="BM231" s="95">
        <f t="shared" si="167"/>
        <v>0</v>
      </c>
      <c r="BN231" s="95">
        <f t="shared" si="167"/>
        <v>0</v>
      </c>
      <c r="BO231" s="95">
        <f t="shared" si="167"/>
        <v>0</v>
      </c>
      <c r="BP231" s="95">
        <f t="shared" si="167"/>
        <v>0</v>
      </c>
      <c r="BQ231" s="95">
        <f t="shared" si="167"/>
        <v>0</v>
      </c>
      <c r="BR231" s="95">
        <f t="shared" si="167"/>
        <v>0</v>
      </c>
      <c r="BS231" s="95">
        <f t="shared" ref="BS231:CS231" si="168">BS227+BS221</f>
        <v>0</v>
      </c>
      <c r="BT231" s="95">
        <f t="shared" si="168"/>
        <v>0</v>
      </c>
      <c r="BU231" s="95">
        <f t="shared" si="168"/>
        <v>0</v>
      </c>
      <c r="BV231" s="95">
        <f t="shared" si="168"/>
        <v>0</v>
      </c>
      <c r="BW231" s="95">
        <f t="shared" si="168"/>
        <v>0</v>
      </c>
      <c r="BX231" s="95">
        <f t="shared" si="168"/>
        <v>0</v>
      </c>
      <c r="BY231" s="95">
        <f t="shared" si="168"/>
        <v>0</v>
      </c>
      <c r="BZ231" s="95">
        <f t="shared" si="168"/>
        <v>0</v>
      </c>
      <c r="CA231" s="95">
        <f t="shared" si="168"/>
        <v>0</v>
      </c>
      <c r="CB231" s="95">
        <f t="shared" si="168"/>
        <v>0</v>
      </c>
      <c r="CC231" s="95">
        <f t="shared" si="168"/>
        <v>0</v>
      </c>
      <c r="CD231" s="95">
        <f t="shared" si="168"/>
        <v>0</v>
      </c>
      <c r="CE231" s="95">
        <f t="shared" si="168"/>
        <v>0</v>
      </c>
      <c r="CF231" s="95">
        <f t="shared" si="168"/>
        <v>0</v>
      </c>
      <c r="CG231" s="95">
        <f t="shared" si="168"/>
        <v>0</v>
      </c>
      <c r="CH231" s="95">
        <f t="shared" si="168"/>
        <v>0</v>
      </c>
      <c r="CI231" s="95">
        <f t="shared" si="168"/>
        <v>0</v>
      </c>
      <c r="CJ231" s="95">
        <f t="shared" si="168"/>
        <v>0</v>
      </c>
      <c r="CK231" s="95">
        <f t="shared" si="168"/>
        <v>0</v>
      </c>
      <c r="CL231" s="95">
        <f t="shared" si="168"/>
        <v>0</v>
      </c>
      <c r="CM231" s="95">
        <f t="shared" si="168"/>
        <v>0</v>
      </c>
      <c r="CN231" s="95">
        <f t="shared" si="168"/>
        <v>0</v>
      </c>
      <c r="CO231" s="95">
        <f t="shared" si="168"/>
        <v>0</v>
      </c>
      <c r="CP231" s="95">
        <f t="shared" si="168"/>
        <v>0</v>
      </c>
      <c r="CQ231" s="95">
        <f t="shared" si="168"/>
        <v>0</v>
      </c>
      <c r="CR231" s="95">
        <f t="shared" si="168"/>
        <v>0</v>
      </c>
      <c r="CS231" s="95">
        <f t="shared" si="168"/>
        <v>0</v>
      </c>
    </row>
    <row r="232" spans="2:97">
      <c r="B232" s="63"/>
      <c r="F232" s="63"/>
    </row>
    <row r="233" spans="2:97">
      <c r="B233" s="63" t="s">
        <v>94</v>
      </c>
    </row>
    <row r="235" spans="2:97">
      <c r="B235" t="s">
        <v>99</v>
      </c>
      <c r="C235" s="63"/>
      <c r="D235" s="63"/>
      <c r="E235" s="88">
        <f>SUM(G235:CS235)</f>
        <v>0</v>
      </c>
      <c r="F235" s="63"/>
      <c r="G235" s="95">
        <f t="shared" ref="G235:BR237" si="169">G225*G$52</f>
        <v>0</v>
      </c>
      <c r="H235" s="95">
        <f t="shared" si="169"/>
        <v>0</v>
      </c>
      <c r="I235" s="95">
        <f t="shared" si="169"/>
        <v>0</v>
      </c>
      <c r="J235" s="95">
        <f t="shared" si="169"/>
        <v>0</v>
      </c>
      <c r="K235" s="95">
        <f t="shared" si="169"/>
        <v>0</v>
      </c>
      <c r="L235" s="95">
        <f t="shared" si="169"/>
        <v>0</v>
      </c>
      <c r="M235" s="95">
        <f t="shared" si="169"/>
        <v>0</v>
      </c>
      <c r="N235" s="95">
        <f t="shared" si="169"/>
        <v>0</v>
      </c>
      <c r="O235" s="95">
        <f t="shared" si="169"/>
        <v>0</v>
      </c>
      <c r="P235" s="95">
        <f t="shared" si="169"/>
        <v>0</v>
      </c>
      <c r="Q235" s="95">
        <f t="shared" si="169"/>
        <v>0</v>
      </c>
      <c r="R235" s="95">
        <f t="shared" si="169"/>
        <v>0</v>
      </c>
      <c r="S235" s="95">
        <f t="shared" si="169"/>
        <v>0</v>
      </c>
      <c r="T235" s="95">
        <f t="shared" si="169"/>
        <v>0</v>
      </c>
      <c r="U235" s="95">
        <f t="shared" si="169"/>
        <v>0</v>
      </c>
      <c r="V235" s="95">
        <f t="shared" si="169"/>
        <v>0</v>
      </c>
      <c r="W235" s="95">
        <f t="shared" si="169"/>
        <v>0</v>
      </c>
      <c r="X235" s="95">
        <f t="shared" si="169"/>
        <v>0</v>
      </c>
      <c r="Y235" s="95">
        <f t="shared" si="169"/>
        <v>0</v>
      </c>
      <c r="Z235" s="95">
        <f t="shared" si="169"/>
        <v>0</v>
      </c>
      <c r="AA235" s="95">
        <f t="shared" si="169"/>
        <v>0</v>
      </c>
      <c r="AB235" s="95">
        <f t="shared" si="169"/>
        <v>0</v>
      </c>
      <c r="AC235" s="95">
        <f t="shared" si="169"/>
        <v>0</v>
      </c>
      <c r="AD235" s="95">
        <f t="shared" si="169"/>
        <v>0</v>
      </c>
      <c r="AE235" s="95">
        <f t="shared" si="169"/>
        <v>0</v>
      </c>
      <c r="AF235" s="95">
        <f t="shared" si="169"/>
        <v>0</v>
      </c>
      <c r="AG235" s="95">
        <f t="shared" si="169"/>
        <v>0</v>
      </c>
      <c r="AH235" s="95">
        <f t="shared" si="169"/>
        <v>0</v>
      </c>
      <c r="AI235" s="95">
        <f t="shared" si="169"/>
        <v>0</v>
      </c>
      <c r="AJ235" s="95">
        <f t="shared" si="169"/>
        <v>0</v>
      </c>
      <c r="AK235" s="95">
        <f t="shared" si="169"/>
        <v>0</v>
      </c>
      <c r="AL235" s="95">
        <f t="shared" si="169"/>
        <v>0</v>
      </c>
      <c r="AM235" s="95">
        <f t="shared" si="169"/>
        <v>0</v>
      </c>
      <c r="AN235" s="95">
        <f t="shared" si="169"/>
        <v>0</v>
      </c>
      <c r="AO235" s="95">
        <f t="shared" si="169"/>
        <v>0</v>
      </c>
      <c r="AP235" s="95">
        <f t="shared" si="169"/>
        <v>0</v>
      </c>
      <c r="AQ235" s="95">
        <f t="shared" si="169"/>
        <v>0</v>
      </c>
      <c r="AR235" s="95">
        <f t="shared" si="169"/>
        <v>0</v>
      </c>
      <c r="AS235" s="95">
        <f t="shared" si="169"/>
        <v>0</v>
      </c>
      <c r="AT235" s="95">
        <f t="shared" si="169"/>
        <v>0</v>
      </c>
      <c r="AU235" s="95">
        <f t="shared" si="169"/>
        <v>0</v>
      </c>
      <c r="AV235" s="95">
        <f t="shared" si="169"/>
        <v>0</v>
      </c>
      <c r="AW235" s="95">
        <f t="shared" si="169"/>
        <v>0</v>
      </c>
      <c r="AX235" s="95">
        <f t="shared" si="169"/>
        <v>0</v>
      </c>
      <c r="AY235" s="95">
        <f t="shared" si="169"/>
        <v>0</v>
      </c>
      <c r="AZ235" s="95">
        <f t="shared" si="169"/>
        <v>0</v>
      </c>
      <c r="BA235" s="95">
        <f t="shared" si="169"/>
        <v>0</v>
      </c>
      <c r="BB235" s="95">
        <f t="shared" si="169"/>
        <v>0</v>
      </c>
      <c r="BC235" s="95">
        <f t="shared" si="169"/>
        <v>0</v>
      </c>
      <c r="BD235" s="95">
        <f t="shared" si="169"/>
        <v>0</v>
      </c>
      <c r="BE235" s="95">
        <f t="shared" si="169"/>
        <v>0</v>
      </c>
      <c r="BF235" s="95">
        <f t="shared" si="169"/>
        <v>0</v>
      </c>
      <c r="BG235" s="95">
        <f t="shared" si="169"/>
        <v>0</v>
      </c>
      <c r="BH235" s="95">
        <f t="shared" si="169"/>
        <v>0</v>
      </c>
      <c r="BI235" s="95">
        <f t="shared" si="169"/>
        <v>0</v>
      </c>
      <c r="BJ235" s="95">
        <f t="shared" si="169"/>
        <v>0</v>
      </c>
      <c r="BK235" s="95">
        <f t="shared" si="169"/>
        <v>0</v>
      </c>
      <c r="BL235" s="95">
        <f t="shared" si="169"/>
        <v>0</v>
      </c>
      <c r="BM235" s="95">
        <f t="shared" si="169"/>
        <v>0</v>
      </c>
      <c r="BN235" s="95">
        <f t="shared" si="169"/>
        <v>0</v>
      </c>
      <c r="BO235" s="95">
        <f t="shared" si="169"/>
        <v>0</v>
      </c>
      <c r="BP235" s="95">
        <f t="shared" si="169"/>
        <v>0</v>
      </c>
      <c r="BQ235" s="95">
        <f t="shared" si="169"/>
        <v>0</v>
      </c>
      <c r="BR235" s="95">
        <f t="shared" si="169"/>
        <v>0</v>
      </c>
      <c r="BS235" s="95">
        <f t="shared" ref="BS235:CS237" si="170">BS225*BS$52</f>
        <v>0</v>
      </c>
      <c r="BT235" s="95">
        <f t="shared" si="170"/>
        <v>0</v>
      </c>
      <c r="BU235" s="95">
        <f t="shared" si="170"/>
        <v>0</v>
      </c>
      <c r="BV235" s="95">
        <f t="shared" si="170"/>
        <v>0</v>
      </c>
      <c r="BW235" s="95">
        <f t="shared" si="170"/>
        <v>0</v>
      </c>
      <c r="BX235" s="95">
        <f t="shared" si="170"/>
        <v>0</v>
      </c>
      <c r="BY235" s="95">
        <f t="shared" si="170"/>
        <v>0</v>
      </c>
      <c r="BZ235" s="95">
        <f t="shared" si="170"/>
        <v>0</v>
      </c>
      <c r="CA235" s="95">
        <f t="shared" si="170"/>
        <v>0</v>
      </c>
      <c r="CB235" s="95">
        <f t="shared" si="170"/>
        <v>0</v>
      </c>
      <c r="CC235" s="95">
        <f t="shared" si="170"/>
        <v>0</v>
      </c>
      <c r="CD235" s="95">
        <f t="shared" si="170"/>
        <v>0</v>
      </c>
      <c r="CE235" s="95">
        <f t="shared" si="170"/>
        <v>0</v>
      </c>
      <c r="CF235" s="95">
        <f t="shared" si="170"/>
        <v>0</v>
      </c>
      <c r="CG235" s="95">
        <f t="shared" si="170"/>
        <v>0</v>
      </c>
      <c r="CH235" s="95">
        <f t="shared" si="170"/>
        <v>0</v>
      </c>
      <c r="CI235" s="95">
        <f t="shared" si="170"/>
        <v>0</v>
      </c>
      <c r="CJ235" s="95">
        <f t="shared" si="170"/>
        <v>0</v>
      </c>
      <c r="CK235" s="95">
        <f t="shared" si="170"/>
        <v>0</v>
      </c>
      <c r="CL235" s="95">
        <f t="shared" si="170"/>
        <v>0</v>
      </c>
      <c r="CM235" s="95">
        <f t="shared" si="170"/>
        <v>0</v>
      </c>
      <c r="CN235" s="95">
        <f t="shared" si="170"/>
        <v>0</v>
      </c>
      <c r="CO235" s="95">
        <f t="shared" si="170"/>
        <v>0</v>
      </c>
      <c r="CP235" s="95">
        <f t="shared" si="170"/>
        <v>0</v>
      </c>
      <c r="CQ235" s="95">
        <f t="shared" si="170"/>
        <v>0</v>
      </c>
      <c r="CR235" s="95">
        <f t="shared" si="170"/>
        <v>0</v>
      </c>
      <c r="CS235" s="95">
        <f t="shared" si="170"/>
        <v>0</v>
      </c>
    </row>
    <row r="236" spans="2:97">
      <c r="B236" t="s">
        <v>100</v>
      </c>
      <c r="E236" s="90">
        <f>SUM(G236:CS236)</f>
        <v>0</v>
      </c>
      <c r="F236" s="63"/>
      <c r="G236" s="91">
        <f t="shared" si="169"/>
        <v>0</v>
      </c>
      <c r="H236" s="91">
        <f t="shared" si="169"/>
        <v>0</v>
      </c>
      <c r="I236" s="91">
        <f t="shared" si="169"/>
        <v>0</v>
      </c>
      <c r="J236" s="91">
        <f t="shared" si="169"/>
        <v>0</v>
      </c>
      <c r="K236" s="91">
        <f t="shared" si="169"/>
        <v>0</v>
      </c>
      <c r="L236" s="91">
        <f t="shared" si="169"/>
        <v>0</v>
      </c>
      <c r="M236" s="91">
        <f t="shared" si="169"/>
        <v>0</v>
      </c>
      <c r="N236" s="91">
        <f t="shared" si="169"/>
        <v>0</v>
      </c>
      <c r="O236" s="91">
        <f t="shared" si="169"/>
        <v>0</v>
      </c>
      <c r="P236" s="91">
        <f t="shared" si="169"/>
        <v>0</v>
      </c>
      <c r="Q236" s="91">
        <f t="shared" si="169"/>
        <v>0</v>
      </c>
      <c r="R236" s="91">
        <f t="shared" si="169"/>
        <v>0</v>
      </c>
      <c r="S236" s="91">
        <f t="shared" si="169"/>
        <v>0</v>
      </c>
      <c r="T236" s="91">
        <f t="shared" si="169"/>
        <v>0</v>
      </c>
      <c r="U236" s="91">
        <f t="shared" si="169"/>
        <v>0</v>
      </c>
      <c r="V236" s="91">
        <f t="shared" si="169"/>
        <v>0</v>
      </c>
      <c r="W236" s="91">
        <f t="shared" si="169"/>
        <v>0</v>
      </c>
      <c r="X236" s="91">
        <f t="shared" si="169"/>
        <v>0</v>
      </c>
      <c r="Y236" s="91">
        <f t="shared" si="169"/>
        <v>0</v>
      </c>
      <c r="Z236" s="91">
        <f t="shared" si="169"/>
        <v>0</v>
      </c>
      <c r="AA236" s="91">
        <f t="shared" si="169"/>
        <v>0</v>
      </c>
      <c r="AB236" s="91">
        <f t="shared" si="169"/>
        <v>0</v>
      </c>
      <c r="AC236" s="91">
        <f t="shared" si="169"/>
        <v>0</v>
      </c>
      <c r="AD236" s="91">
        <f t="shared" si="169"/>
        <v>0</v>
      </c>
      <c r="AE236" s="91">
        <f t="shared" si="169"/>
        <v>0</v>
      </c>
      <c r="AF236" s="91">
        <f t="shared" si="169"/>
        <v>0</v>
      </c>
      <c r="AG236" s="91">
        <f t="shared" si="169"/>
        <v>0</v>
      </c>
      <c r="AH236" s="91">
        <f t="shared" si="169"/>
        <v>0</v>
      </c>
      <c r="AI236" s="91">
        <f t="shared" si="169"/>
        <v>0</v>
      </c>
      <c r="AJ236" s="91">
        <f t="shared" si="169"/>
        <v>0</v>
      </c>
      <c r="AK236" s="91">
        <f t="shared" si="169"/>
        <v>0</v>
      </c>
      <c r="AL236" s="91">
        <f t="shared" si="169"/>
        <v>0</v>
      </c>
      <c r="AM236" s="91">
        <f t="shared" si="169"/>
        <v>0</v>
      </c>
      <c r="AN236" s="91">
        <f t="shared" si="169"/>
        <v>0</v>
      </c>
      <c r="AO236" s="91">
        <f t="shared" si="169"/>
        <v>0</v>
      </c>
      <c r="AP236" s="91">
        <f t="shared" si="169"/>
        <v>0</v>
      </c>
      <c r="AQ236" s="91">
        <f t="shared" si="169"/>
        <v>0</v>
      </c>
      <c r="AR236" s="91">
        <f t="shared" si="169"/>
        <v>0</v>
      </c>
      <c r="AS236" s="91">
        <f t="shared" si="169"/>
        <v>0</v>
      </c>
      <c r="AT236" s="91">
        <f t="shared" si="169"/>
        <v>0</v>
      </c>
      <c r="AU236" s="91">
        <f t="shared" si="169"/>
        <v>0</v>
      </c>
      <c r="AV236" s="91">
        <f t="shared" si="169"/>
        <v>0</v>
      </c>
      <c r="AW236" s="91">
        <f t="shared" si="169"/>
        <v>0</v>
      </c>
      <c r="AX236" s="91">
        <f t="shared" si="169"/>
        <v>0</v>
      </c>
      <c r="AY236" s="91">
        <f t="shared" si="169"/>
        <v>0</v>
      </c>
      <c r="AZ236" s="91">
        <f t="shared" si="169"/>
        <v>0</v>
      </c>
      <c r="BA236" s="91">
        <f t="shared" si="169"/>
        <v>0</v>
      </c>
      <c r="BB236" s="91">
        <f t="shared" si="169"/>
        <v>0</v>
      </c>
      <c r="BC236" s="91">
        <f t="shared" si="169"/>
        <v>0</v>
      </c>
      <c r="BD236" s="91">
        <f t="shared" si="169"/>
        <v>0</v>
      </c>
      <c r="BE236" s="91">
        <f t="shared" si="169"/>
        <v>0</v>
      </c>
      <c r="BF236" s="91">
        <f t="shared" si="169"/>
        <v>0</v>
      </c>
      <c r="BG236" s="91">
        <f t="shared" si="169"/>
        <v>0</v>
      </c>
      <c r="BH236" s="91">
        <f t="shared" si="169"/>
        <v>0</v>
      </c>
      <c r="BI236" s="91">
        <f t="shared" si="169"/>
        <v>0</v>
      </c>
      <c r="BJ236" s="91">
        <f t="shared" si="169"/>
        <v>0</v>
      </c>
      <c r="BK236" s="91">
        <f t="shared" si="169"/>
        <v>0</v>
      </c>
      <c r="BL236" s="91">
        <f t="shared" si="169"/>
        <v>0</v>
      </c>
      <c r="BM236" s="91">
        <f t="shared" si="169"/>
        <v>0</v>
      </c>
      <c r="BN236" s="91">
        <f t="shared" si="169"/>
        <v>0</v>
      </c>
      <c r="BO236" s="91">
        <f t="shared" si="169"/>
        <v>0</v>
      </c>
      <c r="BP236" s="91">
        <f t="shared" si="169"/>
        <v>0</v>
      </c>
      <c r="BQ236" s="91">
        <f t="shared" si="169"/>
        <v>0</v>
      </c>
      <c r="BR236" s="91">
        <f t="shared" si="169"/>
        <v>0</v>
      </c>
      <c r="BS236" s="91">
        <f t="shared" si="170"/>
        <v>0</v>
      </c>
      <c r="BT236" s="91">
        <f t="shared" si="170"/>
        <v>0</v>
      </c>
      <c r="BU236" s="91">
        <f t="shared" si="170"/>
        <v>0</v>
      </c>
      <c r="BV236" s="91">
        <f t="shared" si="170"/>
        <v>0</v>
      </c>
      <c r="BW236" s="91">
        <f t="shared" si="170"/>
        <v>0</v>
      </c>
      <c r="BX236" s="91">
        <f t="shared" si="170"/>
        <v>0</v>
      </c>
      <c r="BY236" s="91">
        <f t="shared" si="170"/>
        <v>0</v>
      </c>
      <c r="BZ236" s="91">
        <f t="shared" si="170"/>
        <v>0</v>
      </c>
      <c r="CA236" s="91">
        <f t="shared" si="170"/>
        <v>0</v>
      </c>
      <c r="CB236" s="91">
        <f t="shared" si="170"/>
        <v>0</v>
      </c>
      <c r="CC236" s="91">
        <f t="shared" si="170"/>
        <v>0</v>
      </c>
      <c r="CD236" s="91">
        <f t="shared" si="170"/>
        <v>0</v>
      </c>
      <c r="CE236" s="91">
        <f t="shared" si="170"/>
        <v>0</v>
      </c>
      <c r="CF236" s="91">
        <f t="shared" si="170"/>
        <v>0</v>
      </c>
      <c r="CG236" s="91">
        <f t="shared" si="170"/>
        <v>0</v>
      </c>
      <c r="CH236" s="91">
        <f t="shared" si="170"/>
        <v>0</v>
      </c>
      <c r="CI236" s="91">
        <f t="shared" si="170"/>
        <v>0</v>
      </c>
      <c r="CJ236" s="91">
        <f t="shared" si="170"/>
        <v>0</v>
      </c>
      <c r="CK236" s="91">
        <f t="shared" si="170"/>
        <v>0</v>
      </c>
      <c r="CL236" s="91">
        <f t="shared" si="170"/>
        <v>0</v>
      </c>
      <c r="CM236" s="91">
        <f t="shared" si="170"/>
        <v>0</v>
      </c>
      <c r="CN236" s="91">
        <f t="shared" si="170"/>
        <v>0</v>
      </c>
      <c r="CO236" s="91">
        <f t="shared" si="170"/>
        <v>0</v>
      </c>
      <c r="CP236" s="91">
        <f t="shared" si="170"/>
        <v>0</v>
      </c>
      <c r="CQ236" s="91">
        <f t="shared" si="170"/>
        <v>0</v>
      </c>
      <c r="CR236" s="91">
        <f t="shared" si="170"/>
        <v>0</v>
      </c>
      <c r="CS236" s="91">
        <f t="shared" si="170"/>
        <v>0</v>
      </c>
    </row>
    <row r="237" spans="2:97">
      <c r="B237" t="s">
        <v>101</v>
      </c>
      <c r="E237" s="88">
        <f>SUM(G237:CS237)</f>
        <v>0</v>
      </c>
      <c r="F237" s="63"/>
      <c r="G237" s="95">
        <f t="shared" si="169"/>
        <v>0</v>
      </c>
      <c r="H237" s="95">
        <f t="shared" si="169"/>
        <v>0</v>
      </c>
      <c r="I237" s="95">
        <f t="shared" si="169"/>
        <v>0</v>
      </c>
      <c r="J237" s="95">
        <f t="shared" si="169"/>
        <v>0</v>
      </c>
      <c r="K237" s="95">
        <f t="shared" si="169"/>
        <v>0</v>
      </c>
      <c r="L237" s="95">
        <f t="shared" si="169"/>
        <v>0</v>
      </c>
      <c r="M237" s="95">
        <f t="shared" si="169"/>
        <v>0</v>
      </c>
      <c r="N237" s="95">
        <f t="shared" si="169"/>
        <v>0</v>
      </c>
      <c r="O237" s="95">
        <f t="shared" si="169"/>
        <v>0</v>
      </c>
      <c r="P237" s="95">
        <f t="shared" si="169"/>
        <v>0</v>
      </c>
      <c r="Q237" s="95">
        <f t="shared" si="169"/>
        <v>0</v>
      </c>
      <c r="R237" s="95">
        <f t="shared" si="169"/>
        <v>0</v>
      </c>
      <c r="S237" s="95">
        <f t="shared" si="169"/>
        <v>0</v>
      </c>
      <c r="T237" s="95">
        <f t="shared" si="169"/>
        <v>0</v>
      </c>
      <c r="U237" s="95">
        <f t="shared" si="169"/>
        <v>0</v>
      </c>
      <c r="V237" s="95">
        <f t="shared" si="169"/>
        <v>0</v>
      </c>
      <c r="W237" s="95">
        <f t="shared" si="169"/>
        <v>0</v>
      </c>
      <c r="X237" s="95">
        <f t="shared" si="169"/>
        <v>0</v>
      </c>
      <c r="Y237" s="95">
        <f t="shared" si="169"/>
        <v>0</v>
      </c>
      <c r="Z237" s="95">
        <f t="shared" si="169"/>
        <v>0</v>
      </c>
      <c r="AA237" s="95">
        <f t="shared" si="169"/>
        <v>0</v>
      </c>
      <c r="AB237" s="95">
        <f t="shared" si="169"/>
        <v>0</v>
      </c>
      <c r="AC237" s="95">
        <f t="shared" si="169"/>
        <v>0</v>
      </c>
      <c r="AD237" s="95">
        <f t="shared" si="169"/>
        <v>0</v>
      </c>
      <c r="AE237" s="95">
        <f t="shared" si="169"/>
        <v>0</v>
      </c>
      <c r="AF237" s="95">
        <f t="shared" si="169"/>
        <v>0</v>
      </c>
      <c r="AG237" s="95">
        <f t="shared" si="169"/>
        <v>0</v>
      </c>
      <c r="AH237" s="95">
        <f t="shared" si="169"/>
        <v>0</v>
      </c>
      <c r="AI237" s="95">
        <f t="shared" si="169"/>
        <v>0</v>
      </c>
      <c r="AJ237" s="95">
        <f t="shared" si="169"/>
        <v>0</v>
      </c>
      <c r="AK237" s="95">
        <f t="shared" si="169"/>
        <v>0</v>
      </c>
      <c r="AL237" s="95">
        <f t="shared" si="169"/>
        <v>0</v>
      </c>
      <c r="AM237" s="95">
        <f t="shared" si="169"/>
        <v>0</v>
      </c>
      <c r="AN237" s="95">
        <f t="shared" si="169"/>
        <v>0</v>
      </c>
      <c r="AO237" s="95">
        <f t="shared" si="169"/>
        <v>0</v>
      </c>
      <c r="AP237" s="95">
        <f t="shared" si="169"/>
        <v>0</v>
      </c>
      <c r="AQ237" s="95">
        <f t="shared" si="169"/>
        <v>0</v>
      </c>
      <c r="AR237" s="95">
        <f t="shared" si="169"/>
        <v>0</v>
      </c>
      <c r="AS237" s="95">
        <f t="shared" si="169"/>
        <v>0</v>
      </c>
      <c r="AT237" s="95">
        <f t="shared" si="169"/>
        <v>0</v>
      </c>
      <c r="AU237" s="95">
        <f t="shared" si="169"/>
        <v>0</v>
      </c>
      <c r="AV237" s="95">
        <f t="shared" si="169"/>
        <v>0</v>
      </c>
      <c r="AW237" s="95">
        <f t="shared" si="169"/>
        <v>0</v>
      </c>
      <c r="AX237" s="95">
        <f t="shared" si="169"/>
        <v>0</v>
      </c>
      <c r="AY237" s="95">
        <f t="shared" si="169"/>
        <v>0</v>
      </c>
      <c r="AZ237" s="95">
        <f t="shared" si="169"/>
        <v>0</v>
      </c>
      <c r="BA237" s="95">
        <f t="shared" si="169"/>
        <v>0</v>
      </c>
      <c r="BB237" s="95">
        <f t="shared" si="169"/>
        <v>0</v>
      </c>
      <c r="BC237" s="95">
        <f t="shared" si="169"/>
        <v>0</v>
      </c>
      <c r="BD237" s="95">
        <f t="shared" si="169"/>
        <v>0</v>
      </c>
      <c r="BE237" s="95">
        <f t="shared" si="169"/>
        <v>0</v>
      </c>
      <c r="BF237" s="95">
        <f t="shared" si="169"/>
        <v>0</v>
      </c>
      <c r="BG237" s="95">
        <f t="shared" si="169"/>
        <v>0</v>
      </c>
      <c r="BH237" s="95">
        <f t="shared" si="169"/>
        <v>0</v>
      </c>
      <c r="BI237" s="95">
        <f t="shared" si="169"/>
        <v>0</v>
      </c>
      <c r="BJ237" s="95">
        <f t="shared" si="169"/>
        <v>0</v>
      </c>
      <c r="BK237" s="95">
        <f t="shared" si="169"/>
        <v>0</v>
      </c>
      <c r="BL237" s="95">
        <f t="shared" si="169"/>
        <v>0</v>
      </c>
      <c r="BM237" s="95">
        <f t="shared" si="169"/>
        <v>0</v>
      </c>
      <c r="BN237" s="95">
        <f t="shared" si="169"/>
        <v>0</v>
      </c>
      <c r="BO237" s="95">
        <f t="shared" si="169"/>
        <v>0</v>
      </c>
      <c r="BP237" s="95">
        <f t="shared" si="169"/>
        <v>0</v>
      </c>
      <c r="BQ237" s="95">
        <f t="shared" si="169"/>
        <v>0</v>
      </c>
      <c r="BR237" s="95">
        <f t="shared" si="169"/>
        <v>0</v>
      </c>
      <c r="BS237" s="95">
        <f t="shared" si="170"/>
        <v>0</v>
      </c>
      <c r="BT237" s="95">
        <f t="shared" si="170"/>
        <v>0</v>
      </c>
      <c r="BU237" s="95">
        <f t="shared" si="170"/>
        <v>0</v>
      </c>
      <c r="BV237" s="95">
        <f t="shared" si="170"/>
        <v>0</v>
      </c>
      <c r="BW237" s="95">
        <f t="shared" si="170"/>
        <v>0</v>
      </c>
      <c r="BX237" s="95">
        <f t="shared" si="170"/>
        <v>0</v>
      </c>
      <c r="BY237" s="95">
        <f t="shared" si="170"/>
        <v>0</v>
      </c>
      <c r="BZ237" s="95">
        <f t="shared" si="170"/>
        <v>0</v>
      </c>
      <c r="CA237" s="95">
        <f t="shared" si="170"/>
        <v>0</v>
      </c>
      <c r="CB237" s="95">
        <f t="shared" si="170"/>
        <v>0</v>
      </c>
      <c r="CC237" s="95">
        <f t="shared" si="170"/>
        <v>0</v>
      </c>
      <c r="CD237" s="95">
        <f t="shared" si="170"/>
        <v>0</v>
      </c>
      <c r="CE237" s="95">
        <f t="shared" si="170"/>
        <v>0</v>
      </c>
      <c r="CF237" s="95">
        <f t="shared" si="170"/>
        <v>0</v>
      </c>
      <c r="CG237" s="95">
        <f t="shared" si="170"/>
        <v>0</v>
      </c>
      <c r="CH237" s="95">
        <f t="shared" si="170"/>
        <v>0</v>
      </c>
      <c r="CI237" s="95">
        <f t="shared" si="170"/>
        <v>0</v>
      </c>
      <c r="CJ237" s="95">
        <f t="shared" si="170"/>
        <v>0</v>
      </c>
      <c r="CK237" s="95">
        <f t="shared" si="170"/>
        <v>0</v>
      </c>
      <c r="CL237" s="95">
        <f t="shared" si="170"/>
        <v>0</v>
      </c>
      <c r="CM237" s="95">
        <f t="shared" si="170"/>
        <v>0</v>
      </c>
      <c r="CN237" s="95">
        <f t="shared" si="170"/>
        <v>0</v>
      </c>
      <c r="CO237" s="95">
        <f t="shared" si="170"/>
        <v>0</v>
      </c>
      <c r="CP237" s="95">
        <f t="shared" si="170"/>
        <v>0</v>
      </c>
      <c r="CQ237" s="95">
        <f t="shared" si="170"/>
        <v>0</v>
      </c>
      <c r="CR237" s="95">
        <f t="shared" si="170"/>
        <v>0</v>
      </c>
      <c r="CS237" s="95">
        <f t="shared" si="170"/>
        <v>0</v>
      </c>
    </row>
    <row r="238" spans="2:97">
      <c r="E238" s="90"/>
      <c r="F238" s="63"/>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0"/>
      <c r="AN238" s="90"/>
      <c r="AO238" s="90"/>
      <c r="AP238" s="90"/>
      <c r="AQ238" s="90"/>
      <c r="AR238" s="90"/>
      <c r="AS238" s="90"/>
      <c r="AT238" s="90"/>
      <c r="AU238" s="90"/>
      <c r="AV238" s="90"/>
      <c r="AW238" s="90"/>
      <c r="AX238" s="90"/>
      <c r="AY238" s="90"/>
      <c r="AZ238" s="90"/>
      <c r="BA238" s="90"/>
      <c r="BB238" s="90"/>
      <c r="BC238" s="90"/>
      <c r="BD238" s="90"/>
      <c r="BE238" s="90"/>
      <c r="BF238" s="90"/>
      <c r="BG238" s="90"/>
      <c r="BH238" s="90"/>
      <c r="BI238" s="90"/>
      <c r="BJ238" s="90"/>
      <c r="BK238" s="90"/>
      <c r="BL238" s="90"/>
      <c r="BM238" s="90"/>
      <c r="BN238" s="90"/>
      <c r="BO238" s="90"/>
      <c r="BP238" s="90"/>
      <c r="BQ238" s="90"/>
      <c r="BR238" s="90"/>
      <c r="BS238" s="90"/>
      <c r="BT238" s="90"/>
      <c r="BU238" s="90"/>
      <c r="BV238" s="90"/>
      <c r="BW238" s="90"/>
      <c r="BX238" s="90"/>
      <c r="BY238" s="90"/>
      <c r="BZ238" s="90"/>
      <c r="CA238" s="90"/>
      <c r="CB238" s="90"/>
      <c r="CC238" s="90"/>
      <c r="CD238" s="90"/>
      <c r="CE238" s="90"/>
      <c r="CF238" s="90"/>
      <c r="CG238" s="90"/>
      <c r="CH238" s="90"/>
      <c r="CI238" s="90"/>
      <c r="CJ238" s="90"/>
      <c r="CK238" s="90"/>
      <c r="CL238" s="90"/>
      <c r="CM238" s="90"/>
      <c r="CN238" s="90"/>
      <c r="CO238" s="90"/>
      <c r="CP238" s="90"/>
      <c r="CQ238" s="90"/>
      <c r="CR238" s="90"/>
      <c r="CS238" s="90"/>
    </row>
    <row r="239" spans="2:97">
      <c r="B239" t="s">
        <v>102</v>
      </c>
      <c r="C239" s="63"/>
      <c r="D239" s="63"/>
      <c r="E239" s="88">
        <f>SUM(G239:CS239)</f>
        <v>0</v>
      </c>
      <c r="F239" s="63"/>
      <c r="G239" s="95">
        <f t="shared" ref="G239:BR241" si="171">G229*G$52</f>
        <v>0</v>
      </c>
      <c r="H239" s="95">
        <f t="shared" si="171"/>
        <v>0</v>
      </c>
      <c r="I239" s="95">
        <f t="shared" si="171"/>
        <v>0</v>
      </c>
      <c r="J239" s="95">
        <f t="shared" si="171"/>
        <v>0</v>
      </c>
      <c r="K239" s="95">
        <f t="shared" si="171"/>
        <v>0</v>
      </c>
      <c r="L239" s="95">
        <f t="shared" si="171"/>
        <v>0</v>
      </c>
      <c r="M239" s="95">
        <f t="shared" si="171"/>
        <v>0</v>
      </c>
      <c r="N239" s="95">
        <f t="shared" si="171"/>
        <v>0</v>
      </c>
      <c r="O239" s="95">
        <f t="shared" si="171"/>
        <v>0</v>
      </c>
      <c r="P239" s="95">
        <f t="shared" si="171"/>
        <v>0</v>
      </c>
      <c r="Q239" s="95">
        <f t="shared" si="171"/>
        <v>0</v>
      </c>
      <c r="R239" s="95">
        <f t="shared" si="171"/>
        <v>0</v>
      </c>
      <c r="S239" s="95">
        <f t="shared" si="171"/>
        <v>0</v>
      </c>
      <c r="T239" s="95">
        <f t="shared" si="171"/>
        <v>0</v>
      </c>
      <c r="U239" s="95">
        <f t="shared" si="171"/>
        <v>0</v>
      </c>
      <c r="V239" s="95">
        <f t="shared" si="171"/>
        <v>0</v>
      </c>
      <c r="W239" s="95">
        <f t="shared" si="171"/>
        <v>0</v>
      </c>
      <c r="X239" s="95">
        <f t="shared" si="171"/>
        <v>0</v>
      </c>
      <c r="Y239" s="95">
        <f t="shared" si="171"/>
        <v>0</v>
      </c>
      <c r="Z239" s="95">
        <f t="shared" si="171"/>
        <v>0</v>
      </c>
      <c r="AA239" s="95">
        <f t="shared" si="171"/>
        <v>0</v>
      </c>
      <c r="AB239" s="95">
        <f t="shared" si="171"/>
        <v>0</v>
      </c>
      <c r="AC239" s="95">
        <f t="shared" si="171"/>
        <v>0</v>
      </c>
      <c r="AD239" s="95">
        <f t="shared" si="171"/>
        <v>0</v>
      </c>
      <c r="AE239" s="95">
        <f t="shared" si="171"/>
        <v>0</v>
      </c>
      <c r="AF239" s="95">
        <f t="shared" si="171"/>
        <v>0</v>
      </c>
      <c r="AG239" s="95">
        <f t="shared" si="171"/>
        <v>0</v>
      </c>
      <c r="AH239" s="95">
        <f t="shared" si="171"/>
        <v>0</v>
      </c>
      <c r="AI239" s="95">
        <f t="shared" si="171"/>
        <v>0</v>
      </c>
      <c r="AJ239" s="95">
        <f t="shared" si="171"/>
        <v>0</v>
      </c>
      <c r="AK239" s="95">
        <f t="shared" si="171"/>
        <v>0</v>
      </c>
      <c r="AL239" s="95">
        <f t="shared" si="171"/>
        <v>0</v>
      </c>
      <c r="AM239" s="95">
        <f t="shared" si="171"/>
        <v>0</v>
      </c>
      <c r="AN239" s="95">
        <f t="shared" si="171"/>
        <v>0</v>
      </c>
      <c r="AO239" s="95">
        <f t="shared" si="171"/>
        <v>0</v>
      </c>
      <c r="AP239" s="95">
        <f t="shared" si="171"/>
        <v>0</v>
      </c>
      <c r="AQ239" s="95">
        <f t="shared" si="171"/>
        <v>0</v>
      </c>
      <c r="AR239" s="95">
        <f t="shared" si="171"/>
        <v>0</v>
      </c>
      <c r="AS239" s="95">
        <f t="shared" si="171"/>
        <v>0</v>
      </c>
      <c r="AT239" s="95">
        <f t="shared" si="171"/>
        <v>0</v>
      </c>
      <c r="AU239" s="95">
        <f t="shared" si="171"/>
        <v>0</v>
      </c>
      <c r="AV239" s="95">
        <f t="shared" si="171"/>
        <v>0</v>
      </c>
      <c r="AW239" s="95">
        <f t="shared" si="171"/>
        <v>0</v>
      </c>
      <c r="AX239" s="95">
        <f t="shared" si="171"/>
        <v>0</v>
      </c>
      <c r="AY239" s="95">
        <f t="shared" si="171"/>
        <v>0</v>
      </c>
      <c r="AZ239" s="95">
        <f t="shared" si="171"/>
        <v>0</v>
      </c>
      <c r="BA239" s="95">
        <f t="shared" si="171"/>
        <v>0</v>
      </c>
      <c r="BB239" s="95">
        <f t="shared" si="171"/>
        <v>0</v>
      </c>
      <c r="BC239" s="95">
        <f t="shared" si="171"/>
        <v>0</v>
      </c>
      <c r="BD239" s="95">
        <f t="shared" si="171"/>
        <v>0</v>
      </c>
      <c r="BE239" s="95">
        <f t="shared" si="171"/>
        <v>0</v>
      </c>
      <c r="BF239" s="95">
        <f t="shared" si="171"/>
        <v>0</v>
      </c>
      <c r="BG239" s="95">
        <f t="shared" si="171"/>
        <v>0</v>
      </c>
      <c r="BH239" s="95">
        <f t="shared" si="171"/>
        <v>0</v>
      </c>
      <c r="BI239" s="95">
        <f t="shared" si="171"/>
        <v>0</v>
      </c>
      <c r="BJ239" s="95">
        <f t="shared" si="171"/>
        <v>0</v>
      </c>
      <c r="BK239" s="95">
        <f t="shared" si="171"/>
        <v>0</v>
      </c>
      <c r="BL239" s="95">
        <f t="shared" si="171"/>
        <v>0</v>
      </c>
      <c r="BM239" s="95">
        <f t="shared" si="171"/>
        <v>0</v>
      </c>
      <c r="BN239" s="95">
        <f t="shared" si="171"/>
        <v>0</v>
      </c>
      <c r="BO239" s="95">
        <f t="shared" si="171"/>
        <v>0</v>
      </c>
      <c r="BP239" s="95">
        <f t="shared" si="171"/>
        <v>0</v>
      </c>
      <c r="BQ239" s="95">
        <f t="shared" si="171"/>
        <v>0</v>
      </c>
      <c r="BR239" s="95">
        <f t="shared" si="171"/>
        <v>0</v>
      </c>
      <c r="BS239" s="95">
        <f t="shared" ref="BS239:CS241" si="172">BS229*BS$52</f>
        <v>0</v>
      </c>
      <c r="BT239" s="95">
        <f t="shared" si="172"/>
        <v>0</v>
      </c>
      <c r="BU239" s="95">
        <f t="shared" si="172"/>
        <v>0</v>
      </c>
      <c r="BV239" s="95">
        <f t="shared" si="172"/>
        <v>0</v>
      </c>
      <c r="BW239" s="95">
        <f t="shared" si="172"/>
        <v>0</v>
      </c>
      <c r="BX239" s="95">
        <f t="shared" si="172"/>
        <v>0</v>
      </c>
      <c r="BY239" s="95">
        <f t="shared" si="172"/>
        <v>0</v>
      </c>
      <c r="BZ239" s="95">
        <f t="shared" si="172"/>
        <v>0</v>
      </c>
      <c r="CA239" s="95">
        <f t="shared" si="172"/>
        <v>0</v>
      </c>
      <c r="CB239" s="95">
        <f t="shared" si="172"/>
        <v>0</v>
      </c>
      <c r="CC239" s="95">
        <f t="shared" si="172"/>
        <v>0</v>
      </c>
      <c r="CD239" s="95">
        <f t="shared" si="172"/>
        <v>0</v>
      </c>
      <c r="CE239" s="95">
        <f t="shared" si="172"/>
        <v>0</v>
      </c>
      <c r="CF239" s="95">
        <f t="shared" si="172"/>
        <v>0</v>
      </c>
      <c r="CG239" s="95">
        <f t="shared" si="172"/>
        <v>0</v>
      </c>
      <c r="CH239" s="95">
        <f t="shared" si="172"/>
        <v>0</v>
      </c>
      <c r="CI239" s="95">
        <f t="shared" si="172"/>
        <v>0</v>
      </c>
      <c r="CJ239" s="95">
        <f t="shared" si="172"/>
        <v>0</v>
      </c>
      <c r="CK239" s="95">
        <f t="shared" si="172"/>
        <v>0</v>
      </c>
      <c r="CL239" s="95">
        <f t="shared" si="172"/>
        <v>0</v>
      </c>
      <c r="CM239" s="95">
        <f t="shared" si="172"/>
        <v>0</v>
      </c>
      <c r="CN239" s="95">
        <f t="shared" si="172"/>
        <v>0</v>
      </c>
      <c r="CO239" s="95">
        <f t="shared" si="172"/>
        <v>0</v>
      </c>
      <c r="CP239" s="95">
        <f t="shared" si="172"/>
        <v>0</v>
      </c>
      <c r="CQ239" s="95">
        <f t="shared" si="172"/>
        <v>0</v>
      </c>
      <c r="CR239" s="95">
        <f t="shared" si="172"/>
        <v>0</v>
      </c>
      <c r="CS239" s="95">
        <f t="shared" si="172"/>
        <v>0</v>
      </c>
    </row>
    <row r="240" spans="2:97">
      <c r="B240" t="s">
        <v>103</v>
      </c>
      <c r="E240" s="90">
        <f>SUM(G240:CS240)</f>
        <v>0</v>
      </c>
      <c r="F240" s="63"/>
      <c r="G240" s="91">
        <f t="shared" si="171"/>
        <v>0</v>
      </c>
      <c r="H240" s="91">
        <f t="shared" si="171"/>
        <v>0</v>
      </c>
      <c r="I240" s="91">
        <f t="shared" si="171"/>
        <v>0</v>
      </c>
      <c r="J240" s="91">
        <f t="shared" si="171"/>
        <v>0</v>
      </c>
      <c r="K240" s="91">
        <f t="shared" si="171"/>
        <v>0</v>
      </c>
      <c r="L240" s="91">
        <f t="shared" si="171"/>
        <v>0</v>
      </c>
      <c r="M240" s="91">
        <f t="shared" si="171"/>
        <v>0</v>
      </c>
      <c r="N240" s="91">
        <f t="shared" si="171"/>
        <v>0</v>
      </c>
      <c r="O240" s="91">
        <f t="shared" si="171"/>
        <v>0</v>
      </c>
      <c r="P240" s="91">
        <f t="shared" si="171"/>
        <v>0</v>
      </c>
      <c r="Q240" s="91">
        <f t="shared" si="171"/>
        <v>0</v>
      </c>
      <c r="R240" s="91">
        <f t="shared" si="171"/>
        <v>0</v>
      </c>
      <c r="S240" s="91">
        <f t="shared" si="171"/>
        <v>0</v>
      </c>
      <c r="T240" s="91">
        <f t="shared" si="171"/>
        <v>0</v>
      </c>
      <c r="U240" s="91">
        <f t="shared" si="171"/>
        <v>0</v>
      </c>
      <c r="V240" s="91">
        <f t="shared" si="171"/>
        <v>0</v>
      </c>
      <c r="W240" s="91">
        <f t="shared" si="171"/>
        <v>0</v>
      </c>
      <c r="X240" s="91">
        <f t="shared" si="171"/>
        <v>0</v>
      </c>
      <c r="Y240" s="91">
        <f t="shared" si="171"/>
        <v>0</v>
      </c>
      <c r="Z240" s="91">
        <f t="shared" si="171"/>
        <v>0</v>
      </c>
      <c r="AA240" s="91">
        <f t="shared" si="171"/>
        <v>0</v>
      </c>
      <c r="AB240" s="91">
        <f t="shared" si="171"/>
        <v>0</v>
      </c>
      <c r="AC240" s="91">
        <f t="shared" si="171"/>
        <v>0</v>
      </c>
      <c r="AD240" s="91">
        <f t="shared" si="171"/>
        <v>0</v>
      </c>
      <c r="AE240" s="91">
        <f t="shared" si="171"/>
        <v>0</v>
      </c>
      <c r="AF240" s="91">
        <f t="shared" si="171"/>
        <v>0</v>
      </c>
      <c r="AG240" s="91">
        <f t="shared" si="171"/>
        <v>0</v>
      </c>
      <c r="AH240" s="91">
        <f t="shared" si="171"/>
        <v>0</v>
      </c>
      <c r="AI240" s="91">
        <f t="shared" si="171"/>
        <v>0</v>
      </c>
      <c r="AJ240" s="91">
        <f t="shared" si="171"/>
        <v>0</v>
      </c>
      <c r="AK240" s="91">
        <f t="shared" si="171"/>
        <v>0</v>
      </c>
      <c r="AL240" s="91">
        <f t="shared" si="171"/>
        <v>0</v>
      </c>
      <c r="AM240" s="91">
        <f t="shared" si="171"/>
        <v>0</v>
      </c>
      <c r="AN240" s="91">
        <f t="shared" si="171"/>
        <v>0</v>
      </c>
      <c r="AO240" s="91">
        <f t="shared" si="171"/>
        <v>0</v>
      </c>
      <c r="AP240" s="91">
        <f t="shared" si="171"/>
        <v>0</v>
      </c>
      <c r="AQ240" s="91">
        <f t="shared" si="171"/>
        <v>0</v>
      </c>
      <c r="AR240" s="91">
        <f t="shared" si="171"/>
        <v>0</v>
      </c>
      <c r="AS240" s="91">
        <f t="shared" si="171"/>
        <v>0</v>
      </c>
      <c r="AT240" s="91">
        <f t="shared" si="171"/>
        <v>0</v>
      </c>
      <c r="AU240" s="91">
        <f t="shared" si="171"/>
        <v>0</v>
      </c>
      <c r="AV240" s="91">
        <f t="shared" si="171"/>
        <v>0</v>
      </c>
      <c r="AW240" s="91">
        <f t="shared" si="171"/>
        <v>0</v>
      </c>
      <c r="AX240" s="91">
        <f t="shared" si="171"/>
        <v>0</v>
      </c>
      <c r="AY240" s="91">
        <f t="shared" si="171"/>
        <v>0</v>
      </c>
      <c r="AZ240" s="91">
        <f t="shared" si="171"/>
        <v>0</v>
      </c>
      <c r="BA240" s="91">
        <f t="shared" si="171"/>
        <v>0</v>
      </c>
      <c r="BB240" s="91">
        <f t="shared" si="171"/>
        <v>0</v>
      </c>
      <c r="BC240" s="91">
        <f t="shared" si="171"/>
        <v>0</v>
      </c>
      <c r="BD240" s="91">
        <f t="shared" si="171"/>
        <v>0</v>
      </c>
      <c r="BE240" s="91">
        <f t="shared" si="171"/>
        <v>0</v>
      </c>
      <c r="BF240" s="91">
        <f t="shared" si="171"/>
        <v>0</v>
      </c>
      <c r="BG240" s="91">
        <f t="shared" si="171"/>
        <v>0</v>
      </c>
      <c r="BH240" s="91">
        <f t="shared" si="171"/>
        <v>0</v>
      </c>
      <c r="BI240" s="91">
        <f t="shared" si="171"/>
        <v>0</v>
      </c>
      <c r="BJ240" s="91">
        <f t="shared" si="171"/>
        <v>0</v>
      </c>
      <c r="BK240" s="91">
        <f t="shared" si="171"/>
        <v>0</v>
      </c>
      <c r="BL240" s="91">
        <f t="shared" si="171"/>
        <v>0</v>
      </c>
      <c r="BM240" s="91">
        <f t="shared" si="171"/>
        <v>0</v>
      </c>
      <c r="BN240" s="91">
        <f t="shared" si="171"/>
        <v>0</v>
      </c>
      <c r="BO240" s="91">
        <f t="shared" si="171"/>
        <v>0</v>
      </c>
      <c r="BP240" s="91">
        <f t="shared" si="171"/>
        <v>0</v>
      </c>
      <c r="BQ240" s="91">
        <f t="shared" si="171"/>
        <v>0</v>
      </c>
      <c r="BR240" s="91">
        <f t="shared" si="171"/>
        <v>0</v>
      </c>
      <c r="BS240" s="91">
        <f t="shared" si="172"/>
        <v>0</v>
      </c>
      <c r="BT240" s="91">
        <f t="shared" si="172"/>
        <v>0</v>
      </c>
      <c r="BU240" s="91">
        <f t="shared" si="172"/>
        <v>0</v>
      </c>
      <c r="BV240" s="91">
        <f t="shared" si="172"/>
        <v>0</v>
      </c>
      <c r="BW240" s="91">
        <f t="shared" si="172"/>
        <v>0</v>
      </c>
      <c r="BX240" s="91">
        <f t="shared" si="172"/>
        <v>0</v>
      </c>
      <c r="BY240" s="91">
        <f t="shared" si="172"/>
        <v>0</v>
      </c>
      <c r="BZ240" s="91">
        <f t="shared" si="172"/>
        <v>0</v>
      </c>
      <c r="CA240" s="91">
        <f t="shared" si="172"/>
        <v>0</v>
      </c>
      <c r="CB240" s="91">
        <f t="shared" si="172"/>
        <v>0</v>
      </c>
      <c r="CC240" s="91">
        <f t="shared" si="172"/>
        <v>0</v>
      </c>
      <c r="CD240" s="91">
        <f t="shared" si="172"/>
        <v>0</v>
      </c>
      <c r="CE240" s="91">
        <f t="shared" si="172"/>
        <v>0</v>
      </c>
      <c r="CF240" s="91">
        <f t="shared" si="172"/>
        <v>0</v>
      </c>
      <c r="CG240" s="91">
        <f t="shared" si="172"/>
        <v>0</v>
      </c>
      <c r="CH240" s="91">
        <f t="shared" si="172"/>
        <v>0</v>
      </c>
      <c r="CI240" s="91">
        <f t="shared" si="172"/>
        <v>0</v>
      </c>
      <c r="CJ240" s="91">
        <f t="shared" si="172"/>
        <v>0</v>
      </c>
      <c r="CK240" s="91">
        <f t="shared" si="172"/>
        <v>0</v>
      </c>
      <c r="CL240" s="91">
        <f t="shared" si="172"/>
        <v>0</v>
      </c>
      <c r="CM240" s="91">
        <f t="shared" si="172"/>
        <v>0</v>
      </c>
      <c r="CN240" s="91">
        <f t="shared" si="172"/>
        <v>0</v>
      </c>
      <c r="CO240" s="91">
        <f t="shared" si="172"/>
        <v>0</v>
      </c>
      <c r="CP240" s="91">
        <f t="shared" si="172"/>
        <v>0</v>
      </c>
      <c r="CQ240" s="91">
        <f t="shared" si="172"/>
        <v>0</v>
      </c>
      <c r="CR240" s="91">
        <f t="shared" si="172"/>
        <v>0</v>
      </c>
      <c r="CS240" s="91">
        <f t="shared" si="172"/>
        <v>0</v>
      </c>
    </row>
    <row r="241" spans="2:97">
      <c r="B241" t="s">
        <v>104</v>
      </c>
      <c r="E241" s="88">
        <f>SUM(G241:CS241)</f>
        <v>0</v>
      </c>
      <c r="F241" s="63"/>
      <c r="G241" s="95">
        <f t="shared" si="171"/>
        <v>0</v>
      </c>
      <c r="H241" s="95">
        <f t="shared" si="171"/>
        <v>0</v>
      </c>
      <c r="I241" s="95">
        <f t="shared" si="171"/>
        <v>0</v>
      </c>
      <c r="J241" s="95">
        <f t="shared" si="171"/>
        <v>0</v>
      </c>
      <c r="K241" s="95">
        <f t="shared" si="171"/>
        <v>0</v>
      </c>
      <c r="L241" s="95">
        <f t="shared" si="171"/>
        <v>0</v>
      </c>
      <c r="M241" s="95">
        <f t="shared" si="171"/>
        <v>0</v>
      </c>
      <c r="N241" s="95">
        <f t="shared" si="171"/>
        <v>0</v>
      </c>
      <c r="O241" s="95">
        <f t="shared" si="171"/>
        <v>0</v>
      </c>
      <c r="P241" s="95">
        <f t="shared" si="171"/>
        <v>0</v>
      </c>
      <c r="Q241" s="95">
        <f t="shared" si="171"/>
        <v>0</v>
      </c>
      <c r="R241" s="95">
        <f t="shared" si="171"/>
        <v>0</v>
      </c>
      <c r="S241" s="95">
        <f t="shared" si="171"/>
        <v>0</v>
      </c>
      <c r="T241" s="95">
        <f t="shared" si="171"/>
        <v>0</v>
      </c>
      <c r="U241" s="95">
        <f t="shared" si="171"/>
        <v>0</v>
      </c>
      <c r="V241" s="95">
        <f t="shared" si="171"/>
        <v>0</v>
      </c>
      <c r="W241" s="95">
        <f t="shared" si="171"/>
        <v>0</v>
      </c>
      <c r="X241" s="95">
        <f t="shared" si="171"/>
        <v>0</v>
      </c>
      <c r="Y241" s="95">
        <f t="shared" si="171"/>
        <v>0</v>
      </c>
      <c r="Z241" s="95">
        <f t="shared" si="171"/>
        <v>0</v>
      </c>
      <c r="AA241" s="95">
        <f t="shared" si="171"/>
        <v>0</v>
      </c>
      <c r="AB241" s="95">
        <f t="shared" si="171"/>
        <v>0</v>
      </c>
      <c r="AC241" s="95">
        <f t="shared" si="171"/>
        <v>0</v>
      </c>
      <c r="AD241" s="95">
        <f t="shared" si="171"/>
        <v>0</v>
      </c>
      <c r="AE241" s="95">
        <f t="shared" si="171"/>
        <v>0</v>
      </c>
      <c r="AF241" s="95">
        <f t="shared" si="171"/>
        <v>0</v>
      </c>
      <c r="AG241" s="95">
        <f t="shared" si="171"/>
        <v>0</v>
      </c>
      <c r="AH241" s="95">
        <f t="shared" si="171"/>
        <v>0</v>
      </c>
      <c r="AI241" s="95">
        <f t="shared" si="171"/>
        <v>0</v>
      </c>
      <c r="AJ241" s="95">
        <f t="shared" si="171"/>
        <v>0</v>
      </c>
      <c r="AK241" s="95">
        <f t="shared" si="171"/>
        <v>0</v>
      </c>
      <c r="AL241" s="95">
        <f t="shared" si="171"/>
        <v>0</v>
      </c>
      <c r="AM241" s="95">
        <f t="shared" si="171"/>
        <v>0</v>
      </c>
      <c r="AN241" s="95">
        <f t="shared" si="171"/>
        <v>0</v>
      </c>
      <c r="AO241" s="95">
        <f t="shared" si="171"/>
        <v>0</v>
      </c>
      <c r="AP241" s="95">
        <f t="shared" si="171"/>
        <v>0</v>
      </c>
      <c r="AQ241" s="95">
        <f t="shared" si="171"/>
        <v>0</v>
      </c>
      <c r="AR241" s="95">
        <f t="shared" si="171"/>
        <v>0</v>
      </c>
      <c r="AS241" s="95">
        <f t="shared" si="171"/>
        <v>0</v>
      </c>
      <c r="AT241" s="95">
        <f t="shared" si="171"/>
        <v>0</v>
      </c>
      <c r="AU241" s="95">
        <f t="shared" si="171"/>
        <v>0</v>
      </c>
      <c r="AV241" s="95">
        <f t="shared" si="171"/>
        <v>0</v>
      </c>
      <c r="AW241" s="95">
        <f t="shared" si="171"/>
        <v>0</v>
      </c>
      <c r="AX241" s="95">
        <f t="shared" si="171"/>
        <v>0</v>
      </c>
      <c r="AY241" s="95">
        <f t="shared" si="171"/>
        <v>0</v>
      </c>
      <c r="AZ241" s="95">
        <f t="shared" si="171"/>
        <v>0</v>
      </c>
      <c r="BA241" s="95">
        <f t="shared" si="171"/>
        <v>0</v>
      </c>
      <c r="BB241" s="95">
        <f t="shared" si="171"/>
        <v>0</v>
      </c>
      <c r="BC241" s="95">
        <f t="shared" si="171"/>
        <v>0</v>
      </c>
      <c r="BD241" s="95">
        <f t="shared" si="171"/>
        <v>0</v>
      </c>
      <c r="BE241" s="95">
        <f t="shared" si="171"/>
        <v>0</v>
      </c>
      <c r="BF241" s="95">
        <f t="shared" si="171"/>
        <v>0</v>
      </c>
      <c r="BG241" s="95">
        <f t="shared" si="171"/>
        <v>0</v>
      </c>
      <c r="BH241" s="95">
        <f t="shared" si="171"/>
        <v>0</v>
      </c>
      <c r="BI241" s="95">
        <f t="shared" si="171"/>
        <v>0</v>
      </c>
      <c r="BJ241" s="95">
        <f t="shared" si="171"/>
        <v>0</v>
      </c>
      <c r="BK241" s="95">
        <f t="shared" si="171"/>
        <v>0</v>
      </c>
      <c r="BL241" s="95">
        <f t="shared" si="171"/>
        <v>0</v>
      </c>
      <c r="BM241" s="95">
        <f t="shared" si="171"/>
        <v>0</v>
      </c>
      <c r="BN241" s="95">
        <f t="shared" si="171"/>
        <v>0</v>
      </c>
      <c r="BO241" s="95">
        <f t="shared" si="171"/>
        <v>0</v>
      </c>
      <c r="BP241" s="95">
        <f t="shared" si="171"/>
        <v>0</v>
      </c>
      <c r="BQ241" s="95">
        <f t="shared" si="171"/>
        <v>0</v>
      </c>
      <c r="BR241" s="95">
        <f t="shared" si="171"/>
        <v>0</v>
      </c>
      <c r="BS241" s="95">
        <f t="shared" si="172"/>
        <v>0</v>
      </c>
      <c r="BT241" s="95">
        <f t="shared" si="172"/>
        <v>0</v>
      </c>
      <c r="BU241" s="95">
        <f t="shared" si="172"/>
        <v>0</v>
      </c>
      <c r="BV241" s="95">
        <f t="shared" si="172"/>
        <v>0</v>
      </c>
      <c r="BW241" s="95">
        <f t="shared" si="172"/>
        <v>0</v>
      </c>
      <c r="BX241" s="95">
        <f t="shared" si="172"/>
        <v>0</v>
      </c>
      <c r="BY241" s="95">
        <f t="shared" si="172"/>
        <v>0</v>
      </c>
      <c r="BZ241" s="95">
        <f t="shared" si="172"/>
        <v>0</v>
      </c>
      <c r="CA241" s="95">
        <f t="shared" si="172"/>
        <v>0</v>
      </c>
      <c r="CB241" s="95">
        <f t="shared" si="172"/>
        <v>0</v>
      </c>
      <c r="CC241" s="95">
        <f t="shared" si="172"/>
        <v>0</v>
      </c>
      <c r="CD241" s="95">
        <f t="shared" si="172"/>
        <v>0</v>
      </c>
      <c r="CE241" s="95">
        <f t="shared" si="172"/>
        <v>0</v>
      </c>
      <c r="CF241" s="95">
        <f t="shared" si="172"/>
        <v>0</v>
      </c>
      <c r="CG241" s="95">
        <f t="shared" si="172"/>
        <v>0</v>
      </c>
      <c r="CH241" s="95">
        <f t="shared" si="172"/>
        <v>0</v>
      </c>
      <c r="CI241" s="95">
        <f t="shared" si="172"/>
        <v>0</v>
      </c>
      <c r="CJ241" s="95">
        <f t="shared" si="172"/>
        <v>0</v>
      </c>
      <c r="CK241" s="95">
        <f t="shared" si="172"/>
        <v>0</v>
      </c>
      <c r="CL241" s="95">
        <f t="shared" si="172"/>
        <v>0</v>
      </c>
      <c r="CM241" s="95">
        <f t="shared" si="172"/>
        <v>0</v>
      </c>
      <c r="CN241" s="95">
        <f t="shared" si="172"/>
        <v>0</v>
      </c>
      <c r="CO241" s="95">
        <f t="shared" si="172"/>
        <v>0</v>
      </c>
      <c r="CP241" s="95">
        <f t="shared" si="172"/>
        <v>0</v>
      </c>
      <c r="CQ241" s="95">
        <f t="shared" si="172"/>
        <v>0</v>
      </c>
      <c r="CR241" s="95">
        <f t="shared" si="172"/>
        <v>0</v>
      </c>
      <c r="CS241" s="95">
        <f t="shared" si="172"/>
        <v>0</v>
      </c>
    </row>
    <row r="242" spans="2:97">
      <c r="B242" s="63"/>
      <c r="E242" s="90"/>
      <c r="F242" s="63"/>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c r="AE242" s="90"/>
      <c r="AF242" s="90"/>
      <c r="AG242" s="90"/>
      <c r="AH242" s="90"/>
      <c r="AI242" s="90"/>
      <c r="AJ242" s="90"/>
      <c r="AK242" s="90"/>
      <c r="AL242" s="90"/>
      <c r="AM242" s="90"/>
      <c r="AN242" s="90"/>
      <c r="AO242" s="90"/>
      <c r="AP242" s="90"/>
      <c r="AQ242" s="90"/>
      <c r="AR242" s="90"/>
      <c r="AS242" s="90"/>
      <c r="AT242" s="90"/>
      <c r="AU242" s="90"/>
      <c r="AV242" s="90"/>
      <c r="AW242" s="90"/>
      <c r="AX242" s="90"/>
      <c r="AY242" s="90"/>
      <c r="AZ242" s="90"/>
      <c r="BA242" s="90"/>
      <c r="BB242" s="90"/>
      <c r="BC242" s="90"/>
      <c r="BD242" s="90"/>
      <c r="BE242" s="90"/>
      <c r="BF242" s="90"/>
      <c r="BG242" s="90"/>
      <c r="BH242" s="90"/>
      <c r="BI242" s="90"/>
      <c r="BJ242" s="90"/>
      <c r="BK242" s="90"/>
      <c r="BL242" s="90"/>
      <c r="BM242" s="90"/>
      <c r="BN242" s="90"/>
      <c r="BO242" s="90"/>
      <c r="BP242" s="90"/>
      <c r="BQ242" s="90"/>
      <c r="BR242" s="90"/>
      <c r="BS242" s="90"/>
      <c r="BT242" s="90"/>
      <c r="BU242" s="90"/>
      <c r="BV242" s="90"/>
      <c r="BW242" s="90"/>
      <c r="BX242" s="90"/>
      <c r="BY242" s="90"/>
      <c r="BZ242" s="90"/>
      <c r="CA242" s="90"/>
      <c r="CB242" s="90"/>
      <c r="CC242" s="90"/>
      <c r="CD242" s="90"/>
      <c r="CE242" s="90"/>
      <c r="CF242" s="90"/>
      <c r="CG242" s="90"/>
      <c r="CH242" s="90"/>
      <c r="CI242" s="90"/>
      <c r="CJ242" s="90"/>
      <c r="CK242" s="90"/>
      <c r="CL242" s="90"/>
      <c r="CM242" s="90"/>
      <c r="CN242" s="90"/>
      <c r="CO242" s="90"/>
      <c r="CP242" s="90"/>
      <c r="CQ242" s="90"/>
      <c r="CR242" s="90"/>
      <c r="CS242" s="90"/>
    </row>
    <row r="243" spans="2:97">
      <c r="B243" s="100" t="str">
        <f>B19</f>
        <v>Enter Name</v>
      </c>
      <c r="C243" s="101"/>
      <c r="D243" s="101"/>
      <c r="E243" s="101"/>
      <c r="F243" s="101"/>
      <c r="G243" s="101"/>
      <c r="H243" s="101"/>
      <c r="I243" s="101"/>
      <c r="J243" s="101"/>
      <c r="K243" s="101"/>
      <c r="L243" s="101"/>
      <c r="M243" s="101"/>
      <c r="N243" s="101"/>
      <c r="O243" s="101"/>
      <c r="P243" s="101"/>
      <c r="Q243" s="101"/>
      <c r="R243" s="101"/>
      <c r="S243" s="101"/>
      <c r="T243" s="101"/>
      <c r="U243" s="101"/>
      <c r="V243" s="101"/>
      <c r="W243" s="101"/>
      <c r="X243" s="101"/>
      <c r="Y243" s="101"/>
      <c r="Z243" s="101"/>
      <c r="AA243" s="101"/>
      <c r="AB243" s="101"/>
      <c r="AC243" s="101"/>
      <c r="AD243" s="10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1"/>
      <c r="AY243" s="101"/>
      <c r="AZ243" s="101"/>
      <c r="BA243" s="101"/>
      <c r="BB243" s="101"/>
      <c r="BC243" s="101"/>
      <c r="BD243" s="101"/>
      <c r="BE243" s="101"/>
      <c r="BF243" s="101"/>
      <c r="BG243" s="101"/>
      <c r="BH243" s="101"/>
      <c r="BI243" s="101"/>
      <c r="BJ243" s="101"/>
      <c r="BK243" s="101"/>
      <c r="BL243" s="101"/>
      <c r="BM243" s="101"/>
      <c r="BN243" s="101"/>
      <c r="BO243" s="101"/>
      <c r="BP243" s="101"/>
      <c r="BQ243" s="101"/>
      <c r="BR243" s="101"/>
      <c r="BS243" s="101"/>
      <c r="BT243" s="101"/>
      <c r="BU243" s="101"/>
      <c r="BV243" s="101"/>
      <c r="BW243" s="101"/>
      <c r="BX243" s="101"/>
      <c r="BY243" s="101"/>
      <c r="BZ243" s="101"/>
      <c r="CA243" s="101"/>
      <c r="CB243" s="101"/>
      <c r="CC243" s="101"/>
      <c r="CD243" s="101"/>
      <c r="CE243" s="101"/>
      <c r="CF243" s="101"/>
      <c r="CG243" s="101"/>
      <c r="CH243" s="101"/>
      <c r="CI243" s="101"/>
      <c r="CJ243" s="101"/>
      <c r="CK243" s="101"/>
      <c r="CL243" s="101"/>
      <c r="CM243" s="101"/>
      <c r="CN243" s="101"/>
      <c r="CO243" s="101"/>
      <c r="CP243" s="101"/>
      <c r="CQ243" s="101"/>
      <c r="CR243" s="101"/>
      <c r="CS243" s="101"/>
    </row>
    <row r="245" spans="2:97">
      <c r="B245" t="s">
        <v>96</v>
      </c>
      <c r="E245" s="90">
        <f>SUM(G245:CS245)</f>
        <v>0</v>
      </c>
      <c r="F245" s="63"/>
      <c r="G245" s="95">
        <f t="shared" ref="G245:BR245" si="173">(G$28*$C$19)+(G$29*$D$19)+(G$30*$C$19)</f>
        <v>0</v>
      </c>
      <c r="H245" s="95">
        <f t="shared" si="173"/>
        <v>0</v>
      </c>
      <c r="I245" s="95">
        <f t="shared" si="173"/>
        <v>0</v>
      </c>
      <c r="J245" s="95">
        <f t="shared" si="173"/>
        <v>0</v>
      </c>
      <c r="K245" s="95">
        <f t="shared" si="173"/>
        <v>0</v>
      </c>
      <c r="L245" s="95">
        <f t="shared" si="173"/>
        <v>0</v>
      </c>
      <c r="M245" s="95">
        <f t="shared" si="173"/>
        <v>0</v>
      </c>
      <c r="N245" s="95">
        <f t="shared" si="173"/>
        <v>0</v>
      </c>
      <c r="O245" s="95">
        <f t="shared" si="173"/>
        <v>0</v>
      </c>
      <c r="P245" s="95">
        <f t="shared" si="173"/>
        <v>0</v>
      </c>
      <c r="Q245" s="95">
        <f t="shared" si="173"/>
        <v>0</v>
      </c>
      <c r="R245" s="95">
        <f t="shared" si="173"/>
        <v>0</v>
      </c>
      <c r="S245" s="95">
        <f t="shared" si="173"/>
        <v>0</v>
      </c>
      <c r="T245" s="95">
        <f t="shared" si="173"/>
        <v>0</v>
      </c>
      <c r="U245" s="95">
        <f t="shared" si="173"/>
        <v>0</v>
      </c>
      <c r="V245" s="95">
        <f t="shared" si="173"/>
        <v>0</v>
      </c>
      <c r="W245" s="95">
        <f t="shared" si="173"/>
        <v>0</v>
      </c>
      <c r="X245" s="95">
        <f t="shared" si="173"/>
        <v>0</v>
      </c>
      <c r="Y245" s="95">
        <f t="shared" si="173"/>
        <v>0</v>
      </c>
      <c r="Z245" s="95">
        <f t="shared" si="173"/>
        <v>0</v>
      </c>
      <c r="AA245" s="95">
        <f t="shared" si="173"/>
        <v>0</v>
      </c>
      <c r="AB245" s="95">
        <f t="shared" si="173"/>
        <v>0</v>
      </c>
      <c r="AC245" s="95">
        <f t="shared" si="173"/>
        <v>0</v>
      </c>
      <c r="AD245" s="95">
        <f t="shared" si="173"/>
        <v>0</v>
      </c>
      <c r="AE245" s="95">
        <f t="shared" si="173"/>
        <v>0</v>
      </c>
      <c r="AF245" s="95">
        <f t="shared" si="173"/>
        <v>0</v>
      </c>
      <c r="AG245" s="95">
        <f t="shared" si="173"/>
        <v>0</v>
      </c>
      <c r="AH245" s="95">
        <f t="shared" si="173"/>
        <v>0</v>
      </c>
      <c r="AI245" s="95">
        <f t="shared" si="173"/>
        <v>0</v>
      </c>
      <c r="AJ245" s="95">
        <f t="shared" si="173"/>
        <v>0</v>
      </c>
      <c r="AK245" s="95">
        <f t="shared" si="173"/>
        <v>0</v>
      </c>
      <c r="AL245" s="95">
        <f t="shared" si="173"/>
        <v>0</v>
      </c>
      <c r="AM245" s="95">
        <f t="shared" si="173"/>
        <v>0</v>
      </c>
      <c r="AN245" s="95">
        <f t="shared" si="173"/>
        <v>0</v>
      </c>
      <c r="AO245" s="95">
        <f t="shared" si="173"/>
        <v>0</v>
      </c>
      <c r="AP245" s="95">
        <f t="shared" si="173"/>
        <v>0</v>
      </c>
      <c r="AQ245" s="95">
        <f t="shared" si="173"/>
        <v>0</v>
      </c>
      <c r="AR245" s="95">
        <f t="shared" si="173"/>
        <v>0</v>
      </c>
      <c r="AS245" s="95">
        <f t="shared" si="173"/>
        <v>0</v>
      </c>
      <c r="AT245" s="95">
        <f t="shared" si="173"/>
        <v>0</v>
      </c>
      <c r="AU245" s="95">
        <f t="shared" si="173"/>
        <v>0</v>
      </c>
      <c r="AV245" s="95">
        <f t="shared" si="173"/>
        <v>0</v>
      </c>
      <c r="AW245" s="95">
        <f t="shared" si="173"/>
        <v>0</v>
      </c>
      <c r="AX245" s="95">
        <f t="shared" si="173"/>
        <v>0</v>
      </c>
      <c r="AY245" s="95">
        <f t="shared" si="173"/>
        <v>0</v>
      </c>
      <c r="AZ245" s="95">
        <f t="shared" si="173"/>
        <v>0</v>
      </c>
      <c r="BA245" s="95">
        <f t="shared" si="173"/>
        <v>0</v>
      </c>
      <c r="BB245" s="95">
        <f t="shared" si="173"/>
        <v>0</v>
      </c>
      <c r="BC245" s="95">
        <f t="shared" si="173"/>
        <v>0</v>
      </c>
      <c r="BD245" s="95">
        <f t="shared" si="173"/>
        <v>0</v>
      </c>
      <c r="BE245" s="95">
        <f t="shared" si="173"/>
        <v>0</v>
      </c>
      <c r="BF245" s="95">
        <f t="shared" si="173"/>
        <v>0</v>
      </c>
      <c r="BG245" s="95">
        <f t="shared" si="173"/>
        <v>0</v>
      </c>
      <c r="BH245" s="95">
        <f t="shared" si="173"/>
        <v>0</v>
      </c>
      <c r="BI245" s="95">
        <f t="shared" si="173"/>
        <v>0</v>
      </c>
      <c r="BJ245" s="95">
        <f t="shared" si="173"/>
        <v>0</v>
      </c>
      <c r="BK245" s="95">
        <f t="shared" si="173"/>
        <v>0</v>
      </c>
      <c r="BL245" s="95">
        <f t="shared" si="173"/>
        <v>0</v>
      </c>
      <c r="BM245" s="95">
        <f t="shared" si="173"/>
        <v>0</v>
      </c>
      <c r="BN245" s="95">
        <f t="shared" si="173"/>
        <v>0</v>
      </c>
      <c r="BO245" s="95">
        <f t="shared" si="173"/>
        <v>0</v>
      </c>
      <c r="BP245" s="95">
        <f t="shared" si="173"/>
        <v>0</v>
      </c>
      <c r="BQ245" s="95">
        <f t="shared" si="173"/>
        <v>0</v>
      </c>
      <c r="BR245" s="95">
        <f t="shared" si="173"/>
        <v>0</v>
      </c>
      <c r="BS245" s="95">
        <f t="shared" ref="BS245:CS245" si="174">(BS$28*$C$19)+(BS$29*$D$19)+(BS$30*$C$19)</f>
        <v>0</v>
      </c>
      <c r="BT245" s="95">
        <f t="shared" si="174"/>
        <v>0</v>
      </c>
      <c r="BU245" s="95">
        <f t="shared" si="174"/>
        <v>0</v>
      </c>
      <c r="BV245" s="95">
        <f t="shared" si="174"/>
        <v>0</v>
      </c>
      <c r="BW245" s="95">
        <f t="shared" si="174"/>
        <v>0</v>
      </c>
      <c r="BX245" s="95">
        <f t="shared" si="174"/>
        <v>0</v>
      </c>
      <c r="BY245" s="95">
        <f t="shared" si="174"/>
        <v>0</v>
      </c>
      <c r="BZ245" s="95">
        <f t="shared" si="174"/>
        <v>0</v>
      </c>
      <c r="CA245" s="95">
        <f t="shared" si="174"/>
        <v>0</v>
      </c>
      <c r="CB245" s="95">
        <f t="shared" si="174"/>
        <v>0</v>
      </c>
      <c r="CC245" s="95">
        <f t="shared" si="174"/>
        <v>0</v>
      </c>
      <c r="CD245" s="95">
        <f t="shared" si="174"/>
        <v>0</v>
      </c>
      <c r="CE245" s="95">
        <f t="shared" si="174"/>
        <v>0</v>
      </c>
      <c r="CF245" s="95">
        <f t="shared" si="174"/>
        <v>0</v>
      </c>
      <c r="CG245" s="95">
        <f t="shared" si="174"/>
        <v>0</v>
      </c>
      <c r="CH245" s="95">
        <f t="shared" si="174"/>
        <v>0</v>
      </c>
      <c r="CI245" s="95">
        <f t="shared" si="174"/>
        <v>0</v>
      </c>
      <c r="CJ245" s="95">
        <f t="shared" si="174"/>
        <v>0</v>
      </c>
      <c r="CK245" s="95">
        <f t="shared" si="174"/>
        <v>0</v>
      </c>
      <c r="CL245" s="95">
        <f t="shared" si="174"/>
        <v>0</v>
      </c>
      <c r="CM245" s="95">
        <f t="shared" si="174"/>
        <v>0</v>
      </c>
      <c r="CN245" s="95">
        <f t="shared" si="174"/>
        <v>0</v>
      </c>
      <c r="CO245" s="95">
        <f t="shared" si="174"/>
        <v>0</v>
      </c>
      <c r="CP245" s="95">
        <f t="shared" si="174"/>
        <v>0</v>
      </c>
      <c r="CQ245" s="95">
        <f t="shared" si="174"/>
        <v>0</v>
      </c>
      <c r="CR245" s="95">
        <f t="shared" si="174"/>
        <v>0</v>
      </c>
      <c r="CS245" s="95">
        <f t="shared" si="174"/>
        <v>0</v>
      </c>
    </row>
    <row r="246" spans="2:97">
      <c r="B246" t="s">
        <v>97</v>
      </c>
      <c r="E246" s="90">
        <f>SUM(G246:CS246)</f>
        <v>0</v>
      </c>
      <c r="G246" s="95">
        <f t="shared" ref="G246:BR246" si="175">(G$56*$C$19)+(G$57*$D$19)+(G$58*$D$19)+(G$59*$C$19)</f>
        <v>0</v>
      </c>
      <c r="H246" s="95">
        <f t="shared" si="175"/>
        <v>0</v>
      </c>
      <c r="I246" s="95">
        <f t="shared" si="175"/>
        <v>0</v>
      </c>
      <c r="J246" s="95">
        <f t="shared" si="175"/>
        <v>0</v>
      </c>
      <c r="K246" s="95">
        <f t="shared" si="175"/>
        <v>0</v>
      </c>
      <c r="L246" s="95">
        <f t="shared" si="175"/>
        <v>0</v>
      </c>
      <c r="M246" s="95">
        <f t="shared" si="175"/>
        <v>0</v>
      </c>
      <c r="N246" s="95">
        <f t="shared" si="175"/>
        <v>0</v>
      </c>
      <c r="O246" s="95">
        <f t="shared" si="175"/>
        <v>0</v>
      </c>
      <c r="P246" s="95">
        <f t="shared" si="175"/>
        <v>0</v>
      </c>
      <c r="Q246" s="95">
        <f t="shared" si="175"/>
        <v>0</v>
      </c>
      <c r="R246" s="95">
        <f t="shared" si="175"/>
        <v>0</v>
      </c>
      <c r="S246" s="95">
        <f t="shared" si="175"/>
        <v>0</v>
      </c>
      <c r="T246" s="95">
        <f t="shared" si="175"/>
        <v>0</v>
      </c>
      <c r="U246" s="95">
        <f t="shared" si="175"/>
        <v>0</v>
      </c>
      <c r="V246" s="95">
        <f t="shared" si="175"/>
        <v>0</v>
      </c>
      <c r="W246" s="95">
        <f t="shared" si="175"/>
        <v>0</v>
      </c>
      <c r="X246" s="95">
        <f t="shared" si="175"/>
        <v>0</v>
      </c>
      <c r="Y246" s="95">
        <f t="shared" si="175"/>
        <v>0</v>
      </c>
      <c r="Z246" s="95">
        <f t="shared" si="175"/>
        <v>0</v>
      </c>
      <c r="AA246" s="95">
        <f t="shared" si="175"/>
        <v>0</v>
      </c>
      <c r="AB246" s="95">
        <f t="shared" si="175"/>
        <v>0</v>
      </c>
      <c r="AC246" s="95">
        <f t="shared" si="175"/>
        <v>0</v>
      </c>
      <c r="AD246" s="95">
        <f t="shared" si="175"/>
        <v>0</v>
      </c>
      <c r="AE246" s="95">
        <f t="shared" si="175"/>
        <v>0</v>
      </c>
      <c r="AF246" s="95">
        <f t="shared" si="175"/>
        <v>0</v>
      </c>
      <c r="AG246" s="95">
        <f t="shared" si="175"/>
        <v>0</v>
      </c>
      <c r="AH246" s="95">
        <f t="shared" si="175"/>
        <v>0</v>
      </c>
      <c r="AI246" s="95">
        <f t="shared" si="175"/>
        <v>0</v>
      </c>
      <c r="AJ246" s="95">
        <f t="shared" si="175"/>
        <v>0</v>
      </c>
      <c r="AK246" s="95">
        <f t="shared" si="175"/>
        <v>0</v>
      </c>
      <c r="AL246" s="95">
        <f t="shared" si="175"/>
        <v>0</v>
      </c>
      <c r="AM246" s="95">
        <f t="shared" si="175"/>
        <v>0</v>
      </c>
      <c r="AN246" s="95">
        <f t="shared" si="175"/>
        <v>0</v>
      </c>
      <c r="AO246" s="95">
        <f t="shared" si="175"/>
        <v>0</v>
      </c>
      <c r="AP246" s="95">
        <f t="shared" si="175"/>
        <v>0</v>
      </c>
      <c r="AQ246" s="95">
        <f t="shared" si="175"/>
        <v>0</v>
      </c>
      <c r="AR246" s="95">
        <f t="shared" si="175"/>
        <v>0</v>
      </c>
      <c r="AS246" s="95">
        <f t="shared" si="175"/>
        <v>0</v>
      </c>
      <c r="AT246" s="95">
        <f t="shared" si="175"/>
        <v>0</v>
      </c>
      <c r="AU246" s="95">
        <f t="shared" si="175"/>
        <v>0</v>
      </c>
      <c r="AV246" s="95">
        <f t="shared" si="175"/>
        <v>0</v>
      </c>
      <c r="AW246" s="95">
        <f t="shared" si="175"/>
        <v>0</v>
      </c>
      <c r="AX246" s="95">
        <f t="shared" si="175"/>
        <v>0</v>
      </c>
      <c r="AY246" s="95">
        <f t="shared" si="175"/>
        <v>0</v>
      </c>
      <c r="AZ246" s="95">
        <f t="shared" si="175"/>
        <v>0</v>
      </c>
      <c r="BA246" s="95">
        <f t="shared" si="175"/>
        <v>0</v>
      </c>
      <c r="BB246" s="95">
        <f t="shared" si="175"/>
        <v>0</v>
      </c>
      <c r="BC246" s="95">
        <f t="shared" si="175"/>
        <v>0</v>
      </c>
      <c r="BD246" s="95">
        <f t="shared" si="175"/>
        <v>0</v>
      </c>
      <c r="BE246" s="95">
        <f t="shared" si="175"/>
        <v>0</v>
      </c>
      <c r="BF246" s="95">
        <f t="shared" si="175"/>
        <v>0</v>
      </c>
      <c r="BG246" s="95">
        <f t="shared" si="175"/>
        <v>0</v>
      </c>
      <c r="BH246" s="95">
        <f t="shared" si="175"/>
        <v>0</v>
      </c>
      <c r="BI246" s="95">
        <f t="shared" si="175"/>
        <v>0</v>
      </c>
      <c r="BJ246" s="95">
        <f t="shared" si="175"/>
        <v>0</v>
      </c>
      <c r="BK246" s="95">
        <f t="shared" si="175"/>
        <v>0</v>
      </c>
      <c r="BL246" s="95">
        <f t="shared" si="175"/>
        <v>0</v>
      </c>
      <c r="BM246" s="95">
        <f t="shared" si="175"/>
        <v>0</v>
      </c>
      <c r="BN246" s="95">
        <f t="shared" si="175"/>
        <v>0</v>
      </c>
      <c r="BO246" s="95">
        <f t="shared" si="175"/>
        <v>0</v>
      </c>
      <c r="BP246" s="95">
        <f t="shared" si="175"/>
        <v>0</v>
      </c>
      <c r="BQ246" s="95">
        <f t="shared" si="175"/>
        <v>0</v>
      </c>
      <c r="BR246" s="95">
        <f t="shared" si="175"/>
        <v>0</v>
      </c>
      <c r="BS246" s="95">
        <f t="shared" ref="BS246:CS246" si="176">(BS$56*$C$19)+(BS$57*$D$19)+(BS$58*$D$19)+(BS$59*$C$19)</f>
        <v>0</v>
      </c>
      <c r="BT246" s="95">
        <f t="shared" si="176"/>
        <v>0</v>
      </c>
      <c r="BU246" s="95">
        <f t="shared" si="176"/>
        <v>0</v>
      </c>
      <c r="BV246" s="95">
        <f t="shared" si="176"/>
        <v>0</v>
      </c>
      <c r="BW246" s="95">
        <f t="shared" si="176"/>
        <v>0</v>
      </c>
      <c r="BX246" s="95">
        <f t="shared" si="176"/>
        <v>0</v>
      </c>
      <c r="BY246" s="95">
        <f t="shared" si="176"/>
        <v>0</v>
      </c>
      <c r="BZ246" s="95">
        <f t="shared" si="176"/>
        <v>0</v>
      </c>
      <c r="CA246" s="95">
        <f t="shared" si="176"/>
        <v>0</v>
      </c>
      <c r="CB246" s="95">
        <f t="shared" si="176"/>
        <v>0</v>
      </c>
      <c r="CC246" s="95">
        <f t="shared" si="176"/>
        <v>0</v>
      </c>
      <c r="CD246" s="95">
        <f t="shared" si="176"/>
        <v>0</v>
      </c>
      <c r="CE246" s="95">
        <f t="shared" si="176"/>
        <v>0</v>
      </c>
      <c r="CF246" s="95">
        <f t="shared" si="176"/>
        <v>0</v>
      </c>
      <c r="CG246" s="95">
        <f t="shared" si="176"/>
        <v>0</v>
      </c>
      <c r="CH246" s="95">
        <f t="shared" si="176"/>
        <v>0</v>
      </c>
      <c r="CI246" s="95">
        <f t="shared" si="176"/>
        <v>0</v>
      </c>
      <c r="CJ246" s="95">
        <f t="shared" si="176"/>
        <v>0</v>
      </c>
      <c r="CK246" s="95">
        <f t="shared" si="176"/>
        <v>0</v>
      </c>
      <c r="CL246" s="95">
        <f t="shared" si="176"/>
        <v>0</v>
      </c>
      <c r="CM246" s="95">
        <f t="shared" si="176"/>
        <v>0</v>
      </c>
      <c r="CN246" s="95">
        <f t="shared" si="176"/>
        <v>0</v>
      </c>
      <c r="CO246" s="95">
        <f t="shared" si="176"/>
        <v>0</v>
      </c>
      <c r="CP246" s="95">
        <f t="shared" si="176"/>
        <v>0</v>
      </c>
      <c r="CQ246" s="95">
        <f t="shared" si="176"/>
        <v>0</v>
      </c>
      <c r="CR246" s="95">
        <f t="shared" si="176"/>
        <v>0</v>
      </c>
      <c r="CS246" s="95">
        <f t="shared" si="176"/>
        <v>0</v>
      </c>
    </row>
    <row r="247" spans="2:97">
      <c r="B247" t="s">
        <v>98</v>
      </c>
      <c r="E247" s="90">
        <f>SUM(G247:CS247)</f>
        <v>0</v>
      </c>
      <c r="G247" s="95">
        <f t="shared" ref="G247:BR247" si="177">(G$70*$C$19)+(G$71*$D$19)+(G$72*$D$19)+(G$73*$C$19)</f>
        <v>0</v>
      </c>
      <c r="H247" s="95">
        <f t="shared" si="177"/>
        <v>0</v>
      </c>
      <c r="I247" s="95">
        <f t="shared" si="177"/>
        <v>0</v>
      </c>
      <c r="J247" s="95">
        <f t="shared" si="177"/>
        <v>0</v>
      </c>
      <c r="K247" s="95">
        <f t="shared" si="177"/>
        <v>0</v>
      </c>
      <c r="L247" s="95">
        <f t="shared" si="177"/>
        <v>0</v>
      </c>
      <c r="M247" s="95">
        <f t="shared" si="177"/>
        <v>0</v>
      </c>
      <c r="N247" s="95">
        <f t="shared" si="177"/>
        <v>0</v>
      </c>
      <c r="O247" s="95">
        <f t="shared" si="177"/>
        <v>0</v>
      </c>
      <c r="P247" s="95">
        <f t="shared" si="177"/>
        <v>0</v>
      </c>
      <c r="Q247" s="95">
        <f t="shared" si="177"/>
        <v>0</v>
      </c>
      <c r="R247" s="95">
        <f t="shared" si="177"/>
        <v>0</v>
      </c>
      <c r="S247" s="95">
        <f t="shared" si="177"/>
        <v>0</v>
      </c>
      <c r="T247" s="95">
        <f t="shared" si="177"/>
        <v>0</v>
      </c>
      <c r="U247" s="95">
        <f t="shared" si="177"/>
        <v>0</v>
      </c>
      <c r="V247" s="95">
        <f t="shared" si="177"/>
        <v>0</v>
      </c>
      <c r="W247" s="95">
        <f t="shared" si="177"/>
        <v>0</v>
      </c>
      <c r="X247" s="95">
        <f t="shared" si="177"/>
        <v>0</v>
      </c>
      <c r="Y247" s="95">
        <f t="shared" si="177"/>
        <v>0</v>
      </c>
      <c r="Z247" s="95">
        <f t="shared" si="177"/>
        <v>0</v>
      </c>
      <c r="AA247" s="95">
        <f t="shared" si="177"/>
        <v>0</v>
      </c>
      <c r="AB247" s="95">
        <f t="shared" si="177"/>
        <v>0</v>
      </c>
      <c r="AC247" s="95">
        <f t="shared" si="177"/>
        <v>0</v>
      </c>
      <c r="AD247" s="95">
        <f t="shared" si="177"/>
        <v>0</v>
      </c>
      <c r="AE247" s="95">
        <f t="shared" si="177"/>
        <v>0</v>
      </c>
      <c r="AF247" s="95">
        <f t="shared" si="177"/>
        <v>0</v>
      </c>
      <c r="AG247" s="95">
        <f t="shared" si="177"/>
        <v>0</v>
      </c>
      <c r="AH247" s="95">
        <f t="shared" si="177"/>
        <v>0</v>
      </c>
      <c r="AI247" s="95">
        <f t="shared" si="177"/>
        <v>0</v>
      </c>
      <c r="AJ247" s="95">
        <f t="shared" si="177"/>
        <v>0</v>
      </c>
      <c r="AK247" s="95">
        <f t="shared" si="177"/>
        <v>0</v>
      </c>
      <c r="AL247" s="95">
        <f t="shared" si="177"/>
        <v>0</v>
      </c>
      <c r="AM247" s="95">
        <f t="shared" si="177"/>
        <v>0</v>
      </c>
      <c r="AN247" s="95">
        <f t="shared" si="177"/>
        <v>0</v>
      </c>
      <c r="AO247" s="95">
        <f t="shared" si="177"/>
        <v>0</v>
      </c>
      <c r="AP247" s="95">
        <f t="shared" si="177"/>
        <v>0</v>
      </c>
      <c r="AQ247" s="95">
        <f t="shared" si="177"/>
        <v>0</v>
      </c>
      <c r="AR247" s="95">
        <f t="shared" si="177"/>
        <v>0</v>
      </c>
      <c r="AS247" s="95">
        <f t="shared" si="177"/>
        <v>0</v>
      </c>
      <c r="AT247" s="95">
        <f t="shared" si="177"/>
        <v>0</v>
      </c>
      <c r="AU247" s="95">
        <f t="shared" si="177"/>
        <v>0</v>
      </c>
      <c r="AV247" s="95">
        <f t="shared" si="177"/>
        <v>0</v>
      </c>
      <c r="AW247" s="95">
        <f t="shared" si="177"/>
        <v>0</v>
      </c>
      <c r="AX247" s="95">
        <f t="shared" si="177"/>
        <v>0</v>
      </c>
      <c r="AY247" s="95">
        <f t="shared" si="177"/>
        <v>0</v>
      </c>
      <c r="AZ247" s="95">
        <f t="shared" si="177"/>
        <v>0</v>
      </c>
      <c r="BA247" s="95">
        <f t="shared" si="177"/>
        <v>0</v>
      </c>
      <c r="BB247" s="95">
        <f t="shared" si="177"/>
        <v>0</v>
      </c>
      <c r="BC247" s="95">
        <f t="shared" si="177"/>
        <v>0</v>
      </c>
      <c r="BD247" s="95">
        <f t="shared" si="177"/>
        <v>0</v>
      </c>
      <c r="BE247" s="95">
        <f t="shared" si="177"/>
        <v>0</v>
      </c>
      <c r="BF247" s="95">
        <f t="shared" si="177"/>
        <v>0</v>
      </c>
      <c r="BG247" s="95">
        <f t="shared" si="177"/>
        <v>0</v>
      </c>
      <c r="BH247" s="95">
        <f t="shared" si="177"/>
        <v>0</v>
      </c>
      <c r="BI247" s="95">
        <f t="shared" si="177"/>
        <v>0</v>
      </c>
      <c r="BJ247" s="95">
        <f t="shared" si="177"/>
        <v>0</v>
      </c>
      <c r="BK247" s="95">
        <f t="shared" si="177"/>
        <v>0</v>
      </c>
      <c r="BL247" s="95">
        <f t="shared" si="177"/>
        <v>0</v>
      </c>
      <c r="BM247" s="95">
        <f t="shared" si="177"/>
        <v>0</v>
      </c>
      <c r="BN247" s="95">
        <f t="shared" si="177"/>
        <v>0</v>
      </c>
      <c r="BO247" s="95">
        <f t="shared" si="177"/>
        <v>0</v>
      </c>
      <c r="BP247" s="95">
        <f t="shared" si="177"/>
        <v>0</v>
      </c>
      <c r="BQ247" s="95">
        <f t="shared" si="177"/>
        <v>0</v>
      </c>
      <c r="BR247" s="95">
        <f t="shared" si="177"/>
        <v>0</v>
      </c>
      <c r="BS247" s="95">
        <f t="shared" ref="BS247:CS247" si="178">(BS$70*$C$19)+(BS$71*$D$19)+(BS$72*$D$19)+(BS$73*$C$19)</f>
        <v>0</v>
      </c>
      <c r="BT247" s="95">
        <f t="shared" si="178"/>
        <v>0</v>
      </c>
      <c r="BU247" s="95">
        <f t="shared" si="178"/>
        <v>0</v>
      </c>
      <c r="BV247" s="95">
        <f t="shared" si="178"/>
        <v>0</v>
      </c>
      <c r="BW247" s="95">
        <f t="shared" si="178"/>
        <v>0</v>
      </c>
      <c r="BX247" s="95">
        <f t="shared" si="178"/>
        <v>0</v>
      </c>
      <c r="BY247" s="95">
        <f t="shared" si="178"/>
        <v>0</v>
      </c>
      <c r="BZ247" s="95">
        <f t="shared" si="178"/>
        <v>0</v>
      </c>
      <c r="CA247" s="95">
        <f t="shared" si="178"/>
        <v>0</v>
      </c>
      <c r="CB247" s="95">
        <f t="shared" si="178"/>
        <v>0</v>
      </c>
      <c r="CC247" s="95">
        <f t="shared" si="178"/>
        <v>0</v>
      </c>
      <c r="CD247" s="95">
        <f t="shared" si="178"/>
        <v>0</v>
      </c>
      <c r="CE247" s="95">
        <f t="shared" si="178"/>
        <v>0</v>
      </c>
      <c r="CF247" s="95">
        <f t="shared" si="178"/>
        <v>0</v>
      </c>
      <c r="CG247" s="95">
        <f t="shared" si="178"/>
        <v>0</v>
      </c>
      <c r="CH247" s="95">
        <f t="shared" si="178"/>
        <v>0</v>
      </c>
      <c r="CI247" s="95">
        <f t="shared" si="178"/>
        <v>0</v>
      </c>
      <c r="CJ247" s="95">
        <f t="shared" si="178"/>
        <v>0</v>
      </c>
      <c r="CK247" s="95">
        <f t="shared" si="178"/>
        <v>0</v>
      </c>
      <c r="CL247" s="95">
        <f t="shared" si="178"/>
        <v>0</v>
      </c>
      <c r="CM247" s="95">
        <f t="shared" si="178"/>
        <v>0</v>
      </c>
      <c r="CN247" s="95">
        <f t="shared" si="178"/>
        <v>0</v>
      </c>
      <c r="CO247" s="95">
        <f t="shared" si="178"/>
        <v>0</v>
      </c>
      <c r="CP247" s="95">
        <f t="shared" si="178"/>
        <v>0</v>
      </c>
      <c r="CQ247" s="95">
        <f t="shared" si="178"/>
        <v>0</v>
      </c>
      <c r="CR247" s="95">
        <f t="shared" si="178"/>
        <v>0</v>
      </c>
      <c r="CS247" s="95">
        <f t="shared" si="178"/>
        <v>0</v>
      </c>
    </row>
    <row r="248" spans="2:97">
      <c r="B248" t="s">
        <v>88</v>
      </c>
      <c r="E248" s="90">
        <f>SUM(G248:CS248)</f>
        <v>0</v>
      </c>
      <c r="G248" s="95">
        <f t="shared" ref="G248:BR248" si="179">G47</f>
        <v>0</v>
      </c>
      <c r="H248" s="95">
        <f t="shared" si="179"/>
        <v>0</v>
      </c>
      <c r="I248" s="95">
        <f t="shared" si="179"/>
        <v>0</v>
      </c>
      <c r="J248" s="95">
        <f t="shared" si="179"/>
        <v>0</v>
      </c>
      <c r="K248" s="95">
        <f t="shared" si="179"/>
        <v>0</v>
      </c>
      <c r="L248" s="95">
        <f t="shared" si="179"/>
        <v>0</v>
      </c>
      <c r="M248" s="95">
        <f t="shared" si="179"/>
        <v>0</v>
      </c>
      <c r="N248" s="95">
        <f t="shared" si="179"/>
        <v>0</v>
      </c>
      <c r="O248" s="95">
        <f t="shared" si="179"/>
        <v>0</v>
      </c>
      <c r="P248" s="95">
        <f t="shared" si="179"/>
        <v>0</v>
      </c>
      <c r="Q248" s="95">
        <f t="shared" si="179"/>
        <v>0</v>
      </c>
      <c r="R248" s="95">
        <f t="shared" si="179"/>
        <v>0</v>
      </c>
      <c r="S248" s="95">
        <f t="shared" si="179"/>
        <v>0</v>
      </c>
      <c r="T248" s="95">
        <f t="shared" si="179"/>
        <v>0</v>
      </c>
      <c r="U248" s="95">
        <f t="shared" si="179"/>
        <v>0</v>
      </c>
      <c r="V248" s="95">
        <f t="shared" si="179"/>
        <v>0</v>
      </c>
      <c r="W248" s="95">
        <f t="shared" si="179"/>
        <v>0</v>
      </c>
      <c r="X248" s="95">
        <f t="shared" si="179"/>
        <v>0</v>
      </c>
      <c r="Y248" s="95">
        <f t="shared" si="179"/>
        <v>0</v>
      </c>
      <c r="Z248" s="95">
        <f t="shared" si="179"/>
        <v>0</v>
      </c>
      <c r="AA248" s="95">
        <f t="shared" si="179"/>
        <v>0</v>
      </c>
      <c r="AB248" s="95">
        <f t="shared" si="179"/>
        <v>0</v>
      </c>
      <c r="AC248" s="95">
        <f t="shared" si="179"/>
        <v>0</v>
      </c>
      <c r="AD248" s="95">
        <f t="shared" si="179"/>
        <v>0</v>
      </c>
      <c r="AE248" s="95">
        <f t="shared" si="179"/>
        <v>0</v>
      </c>
      <c r="AF248" s="95">
        <f t="shared" si="179"/>
        <v>0</v>
      </c>
      <c r="AG248" s="95">
        <f t="shared" si="179"/>
        <v>0</v>
      </c>
      <c r="AH248" s="95">
        <f t="shared" si="179"/>
        <v>0</v>
      </c>
      <c r="AI248" s="95">
        <f t="shared" si="179"/>
        <v>0</v>
      </c>
      <c r="AJ248" s="95">
        <f t="shared" si="179"/>
        <v>0</v>
      </c>
      <c r="AK248" s="95">
        <f t="shared" si="179"/>
        <v>0</v>
      </c>
      <c r="AL248" s="95">
        <f t="shared" si="179"/>
        <v>0</v>
      </c>
      <c r="AM248" s="95">
        <f t="shared" si="179"/>
        <v>0</v>
      </c>
      <c r="AN248" s="95">
        <f t="shared" si="179"/>
        <v>0</v>
      </c>
      <c r="AO248" s="95">
        <f t="shared" si="179"/>
        <v>0</v>
      </c>
      <c r="AP248" s="95">
        <f t="shared" si="179"/>
        <v>0</v>
      </c>
      <c r="AQ248" s="95">
        <f t="shared" si="179"/>
        <v>0</v>
      </c>
      <c r="AR248" s="95">
        <f t="shared" si="179"/>
        <v>0</v>
      </c>
      <c r="AS248" s="95">
        <f t="shared" si="179"/>
        <v>0</v>
      </c>
      <c r="AT248" s="95">
        <f t="shared" si="179"/>
        <v>0</v>
      </c>
      <c r="AU248" s="95">
        <f t="shared" si="179"/>
        <v>0</v>
      </c>
      <c r="AV248" s="95">
        <f t="shared" si="179"/>
        <v>0</v>
      </c>
      <c r="AW248" s="95">
        <f t="shared" si="179"/>
        <v>0</v>
      </c>
      <c r="AX248" s="95">
        <f t="shared" si="179"/>
        <v>0</v>
      </c>
      <c r="AY248" s="95">
        <f t="shared" si="179"/>
        <v>0</v>
      </c>
      <c r="AZ248" s="95">
        <f t="shared" si="179"/>
        <v>0</v>
      </c>
      <c r="BA248" s="95">
        <f t="shared" si="179"/>
        <v>0</v>
      </c>
      <c r="BB248" s="95">
        <f t="shared" si="179"/>
        <v>0</v>
      </c>
      <c r="BC248" s="95">
        <f t="shared" si="179"/>
        <v>0</v>
      </c>
      <c r="BD248" s="95">
        <f t="shared" si="179"/>
        <v>0</v>
      </c>
      <c r="BE248" s="95">
        <f t="shared" si="179"/>
        <v>0</v>
      </c>
      <c r="BF248" s="95">
        <f t="shared" si="179"/>
        <v>0</v>
      </c>
      <c r="BG248" s="95">
        <f t="shared" si="179"/>
        <v>0</v>
      </c>
      <c r="BH248" s="95">
        <f t="shared" si="179"/>
        <v>0</v>
      </c>
      <c r="BI248" s="95">
        <f t="shared" si="179"/>
        <v>0</v>
      </c>
      <c r="BJ248" s="95">
        <f t="shared" si="179"/>
        <v>0</v>
      </c>
      <c r="BK248" s="95">
        <f t="shared" si="179"/>
        <v>0</v>
      </c>
      <c r="BL248" s="95">
        <f t="shared" si="179"/>
        <v>0</v>
      </c>
      <c r="BM248" s="95">
        <f t="shared" si="179"/>
        <v>0</v>
      </c>
      <c r="BN248" s="95">
        <f t="shared" si="179"/>
        <v>0</v>
      </c>
      <c r="BO248" s="95">
        <f t="shared" si="179"/>
        <v>0</v>
      </c>
      <c r="BP248" s="95">
        <f t="shared" si="179"/>
        <v>0</v>
      </c>
      <c r="BQ248" s="95">
        <f t="shared" si="179"/>
        <v>0</v>
      </c>
      <c r="BR248" s="95">
        <f t="shared" si="179"/>
        <v>0</v>
      </c>
      <c r="BS248" s="95">
        <f t="shared" ref="BS248:CS248" si="180">BS47</f>
        <v>0</v>
      </c>
      <c r="BT248" s="95">
        <f t="shared" si="180"/>
        <v>0</v>
      </c>
      <c r="BU248" s="95">
        <f t="shared" si="180"/>
        <v>0</v>
      </c>
      <c r="BV248" s="95">
        <f t="shared" si="180"/>
        <v>0</v>
      </c>
      <c r="BW248" s="95">
        <f t="shared" si="180"/>
        <v>0</v>
      </c>
      <c r="BX248" s="95">
        <f t="shared" si="180"/>
        <v>0</v>
      </c>
      <c r="BY248" s="95">
        <f t="shared" si="180"/>
        <v>0</v>
      </c>
      <c r="BZ248" s="95">
        <f t="shared" si="180"/>
        <v>0</v>
      </c>
      <c r="CA248" s="95">
        <f t="shared" si="180"/>
        <v>0</v>
      </c>
      <c r="CB248" s="95">
        <f t="shared" si="180"/>
        <v>0</v>
      </c>
      <c r="CC248" s="95">
        <f t="shared" si="180"/>
        <v>0</v>
      </c>
      <c r="CD248" s="95">
        <f t="shared" si="180"/>
        <v>0</v>
      </c>
      <c r="CE248" s="95">
        <f t="shared" si="180"/>
        <v>0</v>
      </c>
      <c r="CF248" s="95">
        <f t="shared" si="180"/>
        <v>0</v>
      </c>
      <c r="CG248" s="95">
        <f t="shared" si="180"/>
        <v>0</v>
      </c>
      <c r="CH248" s="95">
        <f t="shared" si="180"/>
        <v>0</v>
      </c>
      <c r="CI248" s="95">
        <f t="shared" si="180"/>
        <v>0</v>
      </c>
      <c r="CJ248" s="95">
        <f t="shared" si="180"/>
        <v>0</v>
      </c>
      <c r="CK248" s="95">
        <f t="shared" si="180"/>
        <v>0</v>
      </c>
      <c r="CL248" s="95">
        <f t="shared" si="180"/>
        <v>0</v>
      </c>
      <c r="CM248" s="95">
        <f t="shared" si="180"/>
        <v>0</v>
      </c>
      <c r="CN248" s="95">
        <f t="shared" si="180"/>
        <v>0</v>
      </c>
      <c r="CO248" s="95">
        <f t="shared" si="180"/>
        <v>0</v>
      </c>
      <c r="CP248" s="95">
        <f t="shared" si="180"/>
        <v>0</v>
      </c>
      <c r="CQ248" s="95">
        <f t="shared" si="180"/>
        <v>0</v>
      </c>
      <c r="CR248" s="95">
        <f t="shared" si="180"/>
        <v>0</v>
      </c>
      <c r="CS248" s="95">
        <f t="shared" si="180"/>
        <v>0</v>
      </c>
    </row>
    <row r="249" spans="2:97">
      <c r="E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c r="CI249" s="88"/>
      <c r="CJ249" s="88"/>
      <c r="CK249" s="88"/>
      <c r="CL249" s="88"/>
      <c r="CM249" s="88"/>
      <c r="CN249" s="88"/>
      <c r="CO249" s="88"/>
      <c r="CP249" s="88"/>
      <c r="CQ249" s="88"/>
      <c r="CR249" s="88"/>
      <c r="CS249" s="88"/>
    </row>
    <row r="250" spans="2:97">
      <c r="B250" s="63" t="s">
        <v>89</v>
      </c>
      <c r="E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c r="CI250" s="88"/>
      <c r="CJ250" s="88"/>
      <c r="CK250" s="88"/>
      <c r="CL250" s="88"/>
      <c r="CM250" s="88"/>
      <c r="CN250" s="88"/>
      <c r="CO250" s="88"/>
      <c r="CP250" s="88"/>
      <c r="CQ250" s="88"/>
      <c r="CR250" s="88"/>
      <c r="CS250" s="88"/>
    </row>
    <row r="251" spans="2:97">
      <c r="E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c r="CI251" s="88"/>
      <c r="CJ251" s="88"/>
      <c r="CK251" s="88"/>
      <c r="CL251" s="88"/>
      <c r="CM251" s="88"/>
      <c r="CN251" s="88"/>
      <c r="CO251" s="88"/>
      <c r="CP251" s="88"/>
      <c r="CQ251" s="88"/>
      <c r="CR251" s="88"/>
      <c r="CS251" s="88"/>
    </row>
    <row r="252" spans="2:97">
      <c r="B252" t="s">
        <v>99</v>
      </c>
      <c r="E252" s="88">
        <f>SUM(G252:CS252)</f>
        <v>0</v>
      </c>
      <c r="F252" s="63"/>
      <c r="G252" s="95">
        <f t="shared" ref="G252:BR252" si="181">SUM(G246:G247)</f>
        <v>0</v>
      </c>
      <c r="H252" s="95">
        <f t="shared" si="181"/>
        <v>0</v>
      </c>
      <c r="I252" s="95">
        <f t="shared" si="181"/>
        <v>0</v>
      </c>
      <c r="J252" s="95">
        <f t="shared" si="181"/>
        <v>0</v>
      </c>
      <c r="K252" s="95">
        <f t="shared" si="181"/>
        <v>0</v>
      </c>
      <c r="L252" s="95">
        <f t="shared" si="181"/>
        <v>0</v>
      </c>
      <c r="M252" s="95">
        <f t="shared" si="181"/>
        <v>0</v>
      </c>
      <c r="N252" s="95">
        <f t="shared" si="181"/>
        <v>0</v>
      </c>
      <c r="O252" s="95">
        <f t="shared" si="181"/>
        <v>0</v>
      </c>
      <c r="P252" s="95">
        <f t="shared" si="181"/>
        <v>0</v>
      </c>
      <c r="Q252" s="95">
        <f t="shared" si="181"/>
        <v>0</v>
      </c>
      <c r="R252" s="95">
        <f t="shared" si="181"/>
        <v>0</v>
      </c>
      <c r="S252" s="95">
        <f t="shared" si="181"/>
        <v>0</v>
      </c>
      <c r="T252" s="95">
        <f t="shared" si="181"/>
        <v>0</v>
      </c>
      <c r="U252" s="95">
        <f t="shared" si="181"/>
        <v>0</v>
      </c>
      <c r="V252" s="95">
        <f t="shared" si="181"/>
        <v>0</v>
      </c>
      <c r="W252" s="95">
        <f t="shared" si="181"/>
        <v>0</v>
      </c>
      <c r="X252" s="95">
        <f t="shared" si="181"/>
        <v>0</v>
      </c>
      <c r="Y252" s="95">
        <f t="shared" si="181"/>
        <v>0</v>
      </c>
      <c r="Z252" s="95">
        <f t="shared" si="181"/>
        <v>0</v>
      </c>
      <c r="AA252" s="95">
        <f t="shared" si="181"/>
        <v>0</v>
      </c>
      <c r="AB252" s="95">
        <f t="shared" si="181"/>
        <v>0</v>
      </c>
      <c r="AC252" s="95">
        <f t="shared" si="181"/>
        <v>0</v>
      </c>
      <c r="AD252" s="95">
        <f t="shared" si="181"/>
        <v>0</v>
      </c>
      <c r="AE252" s="95">
        <f t="shared" si="181"/>
        <v>0</v>
      </c>
      <c r="AF252" s="95">
        <f t="shared" si="181"/>
        <v>0</v>
      </c>
      <c r="AG252" s="95">
        <f t="shared" si="181"/>
        <v>0</v>
      </c>
      <c r="AH252" s="95">
        <f t="shared" si="181"/>
        <v>0</v>
      </c>
      <c r="AI252" s="95">
        <f t="shared" si="181"/>
        <v>0</v>
      </c>
      <c r="AJ252" s="95">
        <f t="shared" si="181"/>
        <v>0</v>
      </c>
      <c r="AK252" s="95">
        <f t="shared" si="181"/>
        <v>0</v>
      </c>
      <c r="AL252" s="95">
        <f t="shared" si="181"/>
        <v>0</v>
      </c>
      <c r="AM252" s="95">
        <f t="shared" si="181"/>
        <v>0</v>
      </c>
      <c r="AN252" s="95">
        <f t="shared" si="181"/>
        <v>0</v>
      </c>
      <c r="AO252" s="95">
        <f t="shared" si="181"/>
        <v>0</v>
      </c>
      <c r="AP252" s="95">
        <f t="shared" si="181"/>
        <v>0</v>
      </c>
      <c r="AQ252" s="95">
        <f t="shared" si="181"/>
        <v>0</v>
      </c>
      <c r="AR252" s="95">
        <f t="shared" si="181"/>
        <v>0</v>
      </c>
      <c r="AS252" s="95">
        <f t="shared" si="181"/>
        <v>0</v>
      </c>
      <c r="AT252" s="95">
        <f t="shared" si="181"/>
        <v>0</v>
      </c>
      <c r="AU252" s="95">
        <f t="shared" si="181"/>
        <v>0</v>
      </c>
      <c r="AV252" s="95">
        <f t="shared" si="181"/>
        <v>0</v>
      </c>
      <c r="AW252" s="95">
        <f t="shared" si="181"/>
        <v>0</v>
      </c>
      <c r="AX252" s="95">
        <f t="shared" si="181"/>
        <v>0</v>
      </c>
      <c r="AY252" s="95">
        <f t="shared" si="181"/>
        <v>0</v>
      </c>
      <c r="AZ252" s="95">
        <f t="shared" si="181"/>
        <v>0</v>
      </c>
      <c r="BA252" s="95">
        <f t="shared" si="181"/>
        <v>0</v>
      </c>
      <c r="BB252" s="95">
        <f t="shared" si="181"/>
        <v>0</v>
      </c>
      <c r="BC252" s="95">
        <f t="shared" si="181"/>
        <v>0</v>
      </c>
      <c r="BD252" s="95">
        <f t="shared" si="181"/>
        <v>0</v>
      </c>
      <c r="BE252" s="95">
        <f t="shared" si="181"/>
        <v>0</v>
      </c>
      <c r="BF252" s="95">
        <f t="shared" si="181"/>
        <v>0</v>
      </c>
      <c r="BG252" s="95">
        <f t="shared" si="181"/>
        <v>0</v>
      </c>
      <c r="BH252" s="95">
        <f t="shared" si="181"/>
        <v>0</v>
      </c>
      <c r="BI252" s="95">
        <f t="shared" si="181"/>
        <v>0</v>
      </c>
      <c r="BJ252" s="95">
        <f t="shared" si="181"/>
        <v>0</v>
      </c>
      <c r="BK252" s="95">
        <f t="shared" si="181"/>
        <v>0</v>
      </c>
      <c r="BL252" s="95">
        <f t="shared" si="181"/>
        <v>0</v>
      </c>
      <c r="BM252" s="95">
        <f t="shared" si="181"/>
        <v>0</v>
      </c>
      <c r="BN252" s="95">
        <f t="shared" si="181"/>
        <v>0</v>
      </c>
      <c r="BO252" s="95">
        <f t="shared" si="181"/>
        <v>0</v>
      </c>
      <c r="BP252" s="95">
        <f t="shared" si="181"/>
        <v>0</v>
      </c>
      <c r="BQ252" s="95">
        <f t="shared" si="181"/>
        <v>0</v>
      </c>
      <c r="BR252" s="95">
        <f t="shared" si="181"/>
        <v>0</v>
      </c>
      <c r="BS252" s="95">
        <f t="shared" ref="BS252:CS252" si="182">SUM(BS246:BS247)</f>
        <v>0</v>
      </c>
      <c r="BT252" s="95">
        <f t="shared" si="182"/>
        <v>0</v>
      </c>
      <c r="BU252" s="95">
        <f t="shared" si="182"/>
        <v>0</v>
      </c>
      <c r="BV252" s="95">
        <f t="shared" si="182"/>
        <v>0</v>
      </c>
      <c r="BW252" s="95">
        <f t="shared" si="182"/>
        <v>0</v>
      </c>
      <c r="BX252" s="95">
        <f t="shared" si="182"/>
        <v>0</v>
      </c>
      <c r="BY252" s="95">
        <f t="shared" si="182"/>
        <v>0</v>
      </c>
      <c r="BZ252" s="95">
        <f t="shared" si="182"/>
        <v>0</v>
      </c>
      <c r="CA252" s="95">
        <f t="shared" si="182"/>
        <v>0</v>
      </c>
      <c r="CB252" s="95">
        <f t="shared" si="182"/>
        <v>0</v>
      </c>
      <c r="CC252" s="95">
        <f t="shared" si="182"/>
        <v>0</v>
      </c>
      <c r="CD252" s="95">
        <f t="shared" si="182"/>
        <v>0</v>
      </c>
      <c r="CE252" s="95">
        <f t="shared" si="182"/>
        <v>0</v>
      </c>
      <c r="CF252" s="95">
        <f t="shared" si="182"/>
        <v>0</v>
      </c>
      <c r="CG252" s="95">
        <f t="shared" si="182"/>
        <v>0</v>
      </c>
      <c r="CH252" s="95">
        <f t="shared" si="182"/>
        <v>0</v>
      </c>
      <c r="CI252" s="95">
        <f t="shared" si="182"/>
        <v>0</v>
      </c>
      <c r="CJ252" s="95">
        <f t="shared" si="182"/>
        <v>0</v>
      </c>
      <c r="CK252" s="95">
        <f t="shared" si="182"/>
        <v>0</v>
      </c>
      <c r="CL252" s="95">
        <f t="shared" si="182"/>
        <v>0</v>
      </c>
      <c r="CM252" s="95">
        <f t="shared" si="182"/>
        <v>0</v>
      </c>
      <c r="CN252" s="95">
        <f t="shared" si="182"/>
        <v>0</v>
      </c>
      <c r="CO252" s="95">
        <f t="shared" si="182"/>
        <v>0</v>
      </c>
      <c r="CP252" s="95">
        <f t="shared" si="182"/>
        <v>0</v>
      </c>
      <c r="CQ252" s="95">
        <f t="shared" si="182"/>
        <v>0</v>
      </c>
      <c r="CR252" s="95">
        <f t="shared" si="182"/>
        <v>0</v>
      </c>
      <c r="CS252" s="95">
        <f t="shared" si="182"/>
        <v>0</v>
      </c>
    </row>
    <row r="253" spans="2:97">
      <c r="B253" t="s">
        <v>100</v>
      </c>
      <c r="E253" s="90">
        <f>SUM(G253:CS253)</f>
        <v>0</v>
      </c>
      <c r="F253" s="63"/>
      <c r="G253" s="91">
        <f t="shared" ref="G253:BR253" si="183">SUM(G245,G252)</f>
        <v>0</v>
      </c>
      <c r="H253" s="91">
        <f t="shared" si="183"/>
        <v>0</v>
      </c>
      <c r="I253" s="91">
        <f t="shared" si="183"/>
        <v>0</v>
      </c>
      <c r="J253" s="91">
        <f t="shared" si="183"/>
        <v>0</v>
      </c>
      <c r="K253" s="91">
        <f t="shared" si="183"/>
        <v>0</v>
      </c>
      <c r="L253" s="91">
        <f t="shared" si="183"/>
        <v>0</v>
      </c>
      <c r="M253" s="91">
        <f t="shared" si="183"/>
        <v>0</v>
      </c>
      <c r="N253" s="91">
        <f t="shared" si="183"/>
        <v>0</v>
      </c>
      <c r="O253" s="91">
        <f t="shared" si="183"/>
        <v>0</v>
      </c>
      <c r="P253" s="91">
        <f t="shared" si="183"/>
        <v>0</v>
      </c>
      <c r="Q253" s="91">
        <f t="shared" si="183"/>
        <v>0</v>
      </c>
      <c r="R253" s="91">
        <f t="shared" si="183"/>
        <v>0</v>
      </c>
      <c r="S253" s="91">
        <f t="shared" si="183"/>
        <v>0</v>
      </c>
      <c r="T253" s="91">
        <f t="shared" si="183"/>
        <v>0</v>
      </c>
      <c r="U253" s="91">
        <f t="shared" si="183"/>
        <v>0</v>
      </c>
      <c r="V253" s="91">
        <f t="shared" si="183"/>
        <v>0</v>
      </c>
      <c r="W253" s="91">
        <f t="shared" si="183"/>
        <v>0</v>
      </c>
      <c r="X253" s="91">
        <f t="shared" si="183"/>
        <v>0</v>
      </c>
      <c r="Y253" s="91">
        <f t="shared" si="183"/>
        <v>0</v>
      </c>
      <c r="Z253" s="91">
        <f t="shared" si="183"/>
        <v>0</v>
      </c>
      <c r="AA253" s="91">
        <f t="shared" si="183"/>
        <v>0</v>
      </c>
      <c r="AB253" s="91">
        <f t="shared" si="183"/>
        <v>0</v>
      </c>
      <c r="AC253" s="91">
        <f t="shared" si="183"/>
        <v>0</v>
      </c>
      <c r="AD253" s="91">
        <f t="shared" si="183"/>
        <v>0</v>
      </c>
      <c r="AE253" s="91">
        <f t="shared" si="183"/>
        <v>0</v>
      </c>
      <c r="AF253" s="91">
        <f t="shared" si="183"/>
        <v>0</v>
      </c>
      <c r="AG253" s="91">
        <f t="shared" si="183"/>
        <v>0</v>
      </c>
      <c r="AH253" s="91">
        <f t="shared" si="183"/>
        <v>0</v>
      </c>
      <c r="AI253" s="91">
        <f t="shared" si="183"/>
        <v>0</v>
      </c>
      <c r="AJ253" s="91">
        <f t="shared" si="183"/>
        <v>0</v>
      </c>
      <c r="AK253" s="91">
        <f t="shared" si="183"/>
        <v>0</v>
      </c>
      <c r="AL253" s="91">
        <f t="shared" si="183"/>
        <v>0</v>
      </c>
      <c r="AM253" s="91">
        <f t="shared" si="183"/>
        <v>0</v>
      </c>
      <c r="AN253" s="91">
        <f t="shared" si="183"/>
        <v>0</v>
      </c>
      <c r="AO253" s="91">
        <f t="shared" si="183"/>
        <v>0</v>
      </c>
      <c r="AP253" s="91">
        <f t="shared" si="183"/>
        <v>0</v>
      </c>
      <c r="AQ253" s="91">
        <f t="shared" si="183"/>
        <v>0</v>
      </c>
      <c r="AR253" s="91">
        <f t="shared" si="183"/>
        <v>0</v>
      </c>
      <c r="AS253" s="91">
        <f t="shared" si="183"/>
        <v>0</v>
      </c>
      <c r="AT253" s="91">
        <f t="shared" si="183"/>
        <v>0</v>
      </c>
      <c r="AU253" s="91">
        <f t="shared" si="183"/>
        <v>0</v>
      </c>
      <c r="AV253" s="91">
        <f t="shared" si="183"/>
        <v>0</v>
      </c>
      <c r="AW253" s="91">
        <f t="shared" si="183"/>
        <v>0</v>
      </c>
      <c r="AX253" s="91">
        <f t="shared" si="183"/>
        <v>0</v>
      </c>
      <c r="AY253" s="91">
        <f t="shared" si="183"/>
        <v>0</v>
      </c>
      <c r="AZ253" s="91">
        <f t="shared" si="183"/>
        <v>0</v>
      </c>
      <c r="BA253" s="91">
        <f t="shared" si="183"/>
        <v>0</v>
      </c>
      <c r="BB253" s="91">
        <f t="shared" si="183"/>
        <v>0</v>
      </c>
      <c r="BC253" s="91">
        <f t="shared" si="183"/>
        <v>0</v>
      </c>
      <c r="BD253" s="91">
        <f t="shared" si="183"/>
        <v>0</v>
      </c>
      <c r="BE253" s="91">
        <f t="shared" si="183"/>
        <v>0</v>
      </c>
      <c r="BF253" s="91">
        <f t="shared" si="183"/>
        <v>0</v>
      </c>
      <c r="BG253" s="91">
        <f t="shared" si="183"/>
        <v>0</v>
      </c>
      <c r="BH253" s="91">
        <f t="shared" si="183"/>
        <v>0</v>
      </c>
      <c r="BI253" s="91">
        <f t="shared" si="183"/>
        <v>0</v>
      </c>
      <c r="BJ253" s="91">
        <f t="shared" si="183"/>
        <v>0</v>
      </c>
      <c r="BK253" s="91">
        <f t="shared" si="183"/>
        <v>0</v>
      </c>
      <c r="BL253" s="91">
        <f t="shared" si="183"/>
        <v>0</v>
      </c>
      <c r="BM253" s="91">
        <f t="shared" si="183"/>
        <v>0</v>
      </c>
      <c r="BN253" s="91">
        <f t="shared" si="183"/>
        <v>0</v>
      </c>
      <c r="BO253" s="91">
        <f t="shared" si="183"/>
        <v>0</v>
      </c>
      <c r="BP253" s="91">
        <f t="shared" si="183"/>
        <v>0</v>
      </c>
      <c r="BQ253" s="91">
        <f t="shared" si="183"/>
        <v>0</v>
      </c>
      <c r="BR253" s="91">
        <f t="shared" si="183"/>
        <v>0</v>
      </c>
      <c r="BS253" s="91">
        <f t="shared" ref="BS253:CS253" si="184">SUM(BS245,BS252)</f>
        <v>0</v>
      </c>
      <c r="BT253" s="91">
        <f t="shared" si="184"/>
        <v>0</v>
      </c>
      <c r="BU253" s="91">
        <f t="shared" si="184"/>
        <v>0</v>
      </c>
      <c r="BV253" s="91">
        <f t="shared" si="184"/>
        <v>0</v>
      </c>
      <c r="BW253" s="91">
        <f t="shared" si="184"/>
        <v>0</v>
      </c>
      <c r="BX253" s="91">
        <f t="shared" si="184"/>
        <v>0</v>
      </c>
      <c r="BY253" s="91">
        <f t="shared" si="184"/>
        <v>0</v>
      </c>
      <c r="BZ253" s="91">
        <f t="shared" si="184"/>
        <v>0</v>
      </c>
      <c r="CA253" s="91">
        <f t="shared" si="184"/>
        <v>0</v>
      </c>
      <c r="CB253" s="91">
        <f t="shared" si="184"/>
        <v>0</v>
      </c>
      <c r="CC253" s="91">
        <f t="shared" si="184"/>
        <v>0</v>
      </c>
      <c r="CD253" s="91">
        <f t="shared" si="184"/>
        <v>0</v>
      </c>
      <c r="CE253" s="91">
        <f t="shared" si="184"/>
        <v>0</v>
      </c>
      <c r="CF253" s="91">
        <f t="shared" si="184"/>
        <v>0</v>
      </c>
      <c r="CG253" s="91">
        <f t="shared" si="184"/>
        <v>0</v>
      </c>
      <c r="CH253" s="91">
        <f t="shared" si="184"/>
        <v>0</v>
      </c>
      <c r="CI253" s="91">
        <f t="shared" si="184"/>
        <v>0</v>
      </c>
      <c r="CJ253" s="91">
        <f t="shared" si="184"/>
        <v>0</v>
      </c>
      <c r="CK253" s="91">
        <f t="shared" si="184"/>
        <v>0</v>
      </c>
      <c r="CL253" s="91">
        <f t="shared" si="184"/>
        <v>0</v>
      </c>
      <c r="CM253" s="91">
        <f t="shared" si="184"/>
        <v>0</v>
      </c>
      <c r="CN253" s="91">
        <f t="shared" si="184"/>
        <v>0</v>
      </c>
      <c r="CO253" s="91">
        <f t="shared" si="184"/>
        <v>0</v>
      </c>
      <c r="CP253" s="91">
        <f t="shared" si="184"/>
        <v>0</v>
      </c>
      <c r="CQ253" s="91">
        <f t="shared" si="184"/>
        <v>0</v>
      </c>
      <c r="CR253" s="91">
        <f t="shared" si="184"/>
        <v>0</v>
      </c>
      <c r="CS253" s="91">
        <f t="shared" si="184"/>
        <v>0</v>
      </c>
    </row>
    <row r="254" spans="2:97">
      <c r="B254" t="s">
        <v>101</v>
      </c>
      <c r="E254" s="88">
        <f>SUM(G254:CS254)</f>
        <v>0</v>
      </c>
      <c r="G254" s="95">
        <f t="shared" ref="G254:BR254" si="185">IF(G$3&lt;$C$9,G253,0)</f>
        <v>0</v>
      </c>
      <c r="H254" s="95">
        <f t="shared" si="185"/>
        <v>0</v>
      </c>
      <c r="I254" s="95">
        <f t="shared" si="185"/>
        <v>0</v>
      </c>
      <c r="J254" s="95">
        <f t="shared" si="185"/>
        <v>0</v>
      </c>
      <c r="K254" s="95">
        <f t="shared" si="185"/>
        <v>0</v>
      </c>
      <c r="L254" s="95">
        <f t="shared" si="185"/>
        <v>0</v>
      </c>
      <c r="M254" s="95">
        <f t="shared" si="185"/>
        <v>0</v>
      </c>
      <c r="N254" s="95">
        <f t="shared" si="185"/>
        <v>0</v>
      </c>
      <c r="O254" s="95">
        <f t="shared" si="185"/>
        <v>0</v>
      </c>
      <c r="P254" s="95">
        <f t="shared" si="185"/>
        <v>0</v>
      </c>
      <c r="Q254" s="95">
        <f t="shared" si="185"/>
        <v>0</v>
      </c>
      <c r="R254" s="95">
        <f t="shared" si="185"/>
        <v>0</v>
      </c>
      <c r="S254" s="95">
        <f t="shared" si="185"/>
        <v>0</v>
      </c>
      <c r="T254" s="95">
        <f t="shared" si="185"/>
        <v>0</v>
      </c>
      <c r="U254" s="95">
        <f t="shared" si="185"/>
        <v>0</v>
      </c>
      <c r="V254" s="95">
        <f t="shared" si="185"/>
        <v>0</v>
      </c>
      <c r="W254" s="95">
        <f t="shared" si="185"/>
        <v>0</v>
      </c>
      <c r="X254" s="95">
        <f t="shared" si="185"/>
        <v>0</v>
      </c>
      <c r="Y254" s="95">
        <f t="shared" si="185"/>
        <v>0</v>
      </c>
      <c r="Z254" s="95">
        <f t="shared" si="185"/>
        <v>0</v>
      </c>
      <c r="AA254" s="95">
        <f t="shared" si="185"/>
        <v>0</v>
      </c>
      <c r="AB254" s="95">
        <f t="shared" si="185"/>
        <v>0</v>
      </c>
      <c r="AC254" s="95">
        <f t="shared" si="185"/>
        <v>0</v>
      </c>
      <c r="AD254" s="95">
        <f t="shared" si="185"/>
        <v>0</v>
      </c>
      <c r="AE254" s="95">
        <f t="shared" si="185"/>
        <v>0</v>
      </c>
      <c r="AF254" s="95">
        <f t="shared" si="185"/>
        <v>0</v>
      </c>
      <c r="AG254" s="95">
        <f t="shared" si="185"/>
        <v>0</v>
      </c>
      <c r="AH254" s="95">
        <f t="shared" si="185"/>
        <v>0</v>
      </c>
      <c r="AI254" s="95">
        <f t="shared" si="185"/>
        <v>0</v>
      </c>
      <c r="AJ254" s="95">
        <f t="shared" si="185"/>
        <v>0</v>
      </c>
      <c r="AK254" s="95">
        <f t="shared" si="185"/>
        <v>0</v>
      </c>
      <c r="AL254" s="95">
        <f t="shared" si="185"/>
        <v>0</v>
      </c>
      <c r="AM254" s="95">
        <f t="shared" si="185"/>
        <v>0</v>
      </c>
      <c r="AN254" s="95">
        <f t="shared" si="185"/>
        <v>0</v>
      </c>
      <c r="AO254" s="95">
        <f t="shared" si="185"/>
        <v>0</v>
      </c>
      <c r="AP254" s="95">
        <f t="shared" si="185"/>
        <v>0</v>
      </c>
      <c r="AQ254" s="95">
        <f t="shared" si="185"/>
        <v>0</v>
      </c>
      <c r="AR254" s="95">
        <f t="shared" si="185"/>
        <v>0</v>
      </c>
      <c r="AS254" s="95">
        <f t="shared" si="185"/>
        <v>0</v>
      </c>
      <c r="AT254" s="95">
        <f t="shared" si="185"/>
        <v>0</v>
      </c>
      <c r="AU254" s="95">
        <f t="shared" si="185"/>
        <v>0</v>
      </c>
      <c r="AV254" s="95">
        <f t="shared" si="185"/>
        <v>0</v>
      </c>
      <c r="AW254" s="95">
        <f t="shared" si="185"/>
        <v>0</v>
      </c>
      <c r="AX254" s="95">
        <f t="shared" si="185"/>
        <v>0</v>
      </c>
      <c r="AY254" s="95">
        <f t="shared" si="185"/>
        <v>0</v>
      </c>
      <c r="AZ254" s="95">
        <f t="shared" si="185"/>
        <v>0</v>
      </c>
      <c r="BA254" s="95">
        <f t="shared" si="185"/>
        <v>0</v>
      </c>
      <c r="BB254" s="95">
        <f t="shared" si="185"/>
        <v>0</v>
      </c>
      <c r="BC254" s="95">
        <f t="shared" si="185"/>
        <v>0</v>
      </c>
      <c r="BD254" s="95">
        <f t="shared" si="185"/>
        <v>0</v>
      </c>
      <c r="BE254" s="95">
        <f t="shared" si="185"/>
        <v>0</v>
      </c>
      <c r="BF254" s="95">
        <f t="shared" si="185"/>
        <v>0</v>
      </c>
      <c r="BG254" s="95">
        <f t="shared" si="185"/>
        <v>0</v>
      </c>
      <c r="BH254" s="95">
        <f t="shared" si="185"/>
        <v>0</v>
      </c>
      <c r="BI254" s="95">
        <f t="shared" si="185"/>
        <v>0</v>
      </c>
      <c r="BJ254" s="95">
        <f t="shared" si="185"/>
        <v>0</v>
      </c>
      <c r="BK254" s="95">
        <f t="shared" si="185"/>
        <v>0</v>
      </c>
      <c r="BL254" s="95">
        <f t="shared" si="185"/>
        <v>0</v>
      </c>
      <c r="BM254" s="95">
        <f t="shared" si="185"/>
        <v>0</v>
      </c>
      <c r="BN254" s="95">
        <f t="shared" si="185"/>
        <v>0</v>
      </c>
      <c r="BO254" s="95">
        <f t="shared" si="185"/>
        <v>0</v>
      </c>
      <c r="BP254" s="95">
        <f t="shared" si="185"/>
        <v>0</v>
      </c>
      <c r="BQ254" s="95">
        <f t="shared" si="185"/>
        <v>0</v>
      </c>
      <c r="BR254" s="95">
        <f t="shared" si="185"/>
        <v>0</v>
      </c>
      <c r="BS254" s="95">
        <f t="shared" ref="BS254:CS254" si="186">IF(BS$3&lt;$C$9,BS253,0)</f>
        <v>0</v>
      </c>
      <c r="BT254" s="95">
        <f t="shared" si="186"/>
        <v>0</v>
      </c>
      <c r="BU254" s="95">
        <f t="shared" si="186"/>
        <v>0</v>
      </c>
      <c r="BV254" s="95">
        <f t="shared" si="186"/>
        <v>0</v>
      </c>
      <c r="BW254" s="95">
        <f t="shared" si="186"/>
        <v>0</v>
      </c>
      <c r="BX254" s="95">
        <f t="shared" si="186"/>
        <v>0</v>
      </c>
      <c r="BY254" s="95">
        <f t="shared" si="186"/>
        <v>0</v>
      </c>
      <c r="BZ254" s="95">
        <f t="shared" si="186"/>
        <v>0</v>
      </c>
      <c r="CA254" s="95">
        <f t="shared" si="186"/>
        <v>0</v>
      </c>
      <c r="CB254" s="95">
        <f t="shared" si="186"/>
        <v>0</v>
      </c>
      <c r="CC254" s="95">
        <f t="shared" si="186"/>
        <v>0</v>
      </c>
      <c r="CD254" s="95">
        <f t="shared" si="186"/>
        <v>0</v>
      </c>
      <c r="CE254" s="95">
        <f t="shared" si="186"/>
        <v>0</v>
      </c>
      <c r="CF254" s="95">
        <f t="shared" si="186"/>
        <v>0</v>
      </c>
      <c r="CG254" s="95">
        <f t="shared" si="186"/>
        <v>0</v>
      </c>
      <c r="CH254" s="95">
        <f t="shared" si="186"/>
        <v>0</v>
      </c>
      <c r="CI254" s="95">
        <f t="shared" si="186"/>
        <v>0</v>
      </c>
      <c r="CJ254" s="95">
        <f t="shared" si="186"/>
        <v>0</v>
      </c>
      <c r="CK254" s="95">
        <f t="shared" si="186"/>
        <v>0</v>
      </c>
      <c r="CL254" s="95">
        <f t="shared" si="186"/>
        <v>0</v>
      </c>
      <c r="CM254" s="95">
        <f t="shared" si="186"/>
        <v>0</v>
      </c>
      <c r="CN254" s="95">
        <f t="shared" si="186"/>
        <v>0</v>
      </c>
      <c r="CO254" s="95">
        <f t="shared" si="186"/>
        <v>0</v>
      </c>
      <c r="CP254" s="95">
        <f t="shared" si="186"/>
        <v>0</v>
      </c>
      <c r="CQ254" s="95">
        <f t="shared" si="186"/>
        <v>0</v>
      </c>
      <c r="CR254" s="95">
        <f t="shared" si="186"/>
        <v>0</v>
      </c>
      <c r="CS254" s="95">
        <f t="shared" si="186"/>
        <v>0</v>
      </c>
    </row>
    <row r="255" spans="2:97">
      <c r="E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0"/>
      <c r="AY255" s="90"/>
      <c r="AZ255" s="90"/>
      <c r="BA255" s="90"/>
      <c r="BB255" s="90"/>
      <c r="BC255" s="90"/>
      <c r="BD255" s="90"/>
      <c r="BE255" s="90"/>
      <c r="BF255" s="90"/>
      <c r="BG255" s="90"/>
      <c r="BH255" s="90"/>
      <c r="BI255" s="90"/>
      <c r="BJ255" s="90"/>
      <c r="BK255" s="90"/>
      <c r="BL255" s="90"/>
      <c r="BM255" s="90"/>
      <c r="BN255" s="90"/>
      <c r="BO255" s="90"/>
      <c r="BP255" s="90"/>
      <c r="BQ255" s="90"/>
      <c r="BR255" s="90"/>
      <c r="BS255" s="90"/>
      <c r="BT255" s="90"/>
      <c r="BU255" s="90"/>
      <c r="BV255" s="90"/>
      <c r="BW255" s="90"/>
      <c r="BX255" s="90"/>
      <c r="BY255" s="90"/>
      <c r="BZ255" s="90"/>
      <c r="CA255" s="90"/>
      <c r="CB255" s="90"/>
      <c r="CC255" s="90"/>
      <c r="CD255" s="90"/>
      <c r="CE255" s="90"/>
      <c r="CF255" s="90"/>
      <c r="CG255" s="90"/>
      <c r="CH255" s="90"/>
      <c r="CI255" s="90"/>
      <c r="CJ255" s="90"/>
      <c r="CK255" s="90"/>
      <c r="CL255" s="90"/>
      <c r="CM255" s="90"/>
      <c r="CN255" s="90"/>
      <c r="CO255" s="90"/>
      <c r="CP255" s="90"/>
      <c r="CQ255" s="90"/>
      <c r="CR255" s="90"/>
      <c r="CS255" s="90"/>
    </row>
    <row r="256" spans="2:97">
      <c r="B256" t="s">
        <v>102</v>
      </c>
      <c r="C256" s="63"/>
      <c r="D256" s="63"/>
      <c r="E256" s="88">
        <f>SUM(G256:CS256)</f>
        <v>0</v>
      </c>
      <c r="F256" s="63"/>
      <c r="G256" s="95">
        <f t="shared" ref="G256:BR256" si="187">G252+G248</f>
        <v>0</v>
      </c>
      <c r="H256" s="95">
        <f t="shared" si="187"/>
        <v>0</v>
      </c>
      <c r="I256" s="95">
        <f t="shared" si="187"/>
        <v>0</v>
      </c>
      <c r="J256" s="95">
        <f t="shared" si="187"/>
        <v>0</v>
      </c>
      <c r="K256" s="95">
        <f t="shared" si="187"/>
        <v>0</v>
      </c>
      <c r="L256" s="95">
        <f t="shared" si="187"/>
        <v>0</v>
      </c>
      <c r="M256" s="95">
        <f t="shared" si="187"/>
        <v>0</v>
      </c>
      <c r="N256" s="95">
        <f t="shared" si="187"/>
        <v>0</v>
      </c>
      <c r="O256" s="95">
        <f t="shared" si="187"/>
        <v>0</v>
      </c>
      <c r="P256" s="95">
        <f t="shared" si="187"/>
        <v>0</v>
      </c>
      <c r="Q256" s="95">
        <f t="shared" si="187"/>
        <v>0</v>
      </c>
      <c r="R256" s="95">
        <f t="shared" si="187"/>
        <v>0</v>
      </c>
      <c r="S256" s="95">
        <f t="shared" si="187"/>
        <v>0</v>
      </c>
      <c r="T256" s="95">
        <f t="shared" si="187"/>
        <v>0</v>
      </c>
      <c r="U256" s="95">
        <f t="shared" si="187"/>
        <v>0</v>
      </c>
      <c r="V256" s="95">
        <f t="shared" si="187"/>
        <v>0</v>
      </c>
      <c r="W256" s="95">
        <f t="shared" si="187"/>
        <v>0</v>
      </c>
      <c r="X256" s="95">
        <f t="shared" si="187"/>
        <v>0</v>
      </c>
      <c r="Y256" s="95">
        <f t="shared" si="187"/>
        <v>0</v>
      </c>
      <c r="Z256" s="95">
        <f t="shared" si="187"/>
        <v>0</v>
      </c>
      <c r="AA256" s="95">
        <f t="shared" si="187"/>
        <v>0</v>
      </c>
      <c r="AB256" s="95">
        <f t="shared" si="187"/>
        <v>0</v>
      </c>
      <c r="AC256" s="95">
        <f t="shared" si="187"/>
        <v>0</v>
      </c>
      <c r="AD256" s="95">
        <f t="shared" si="187"/>
        <v>0</v>
      </c>
      <c r="AE256" s="95">
        <f t="shared" si="187"/>
        <v>0</v>
      </c>
      <c r="AF256" s="95">
        <f t="shared" si="187"/>
        <v>0</v>
      </c>
      <c r="AG256" s="95">
        <f t="shared" si="187"/>
        <v>0</v>
      </c>
      <c r="AH256" s="95">
        <f t="shared" si="187"/>
        <v>0</v>
      </c>
      <c r="AI256" s="95">
        <f t="shared" si="187"/>
        <v>0</v>
      </c>
      <c r="AJ256" s="95">
        <f t="shared" si="187"/>
        <v>0</v>
      </c>
      <c r="AK256" s="95">
        <f t="shared" si="187"/>
        <v>0</v>
      </c>
      <c r="AL256" s="95">
        <f t="shared" si="187"/>
        <v>0</v>
      </c>
      <c r="AM256" s="95">
        <f t="shared" si="187"/>
        <v>0</v>
      </c>
      <c r="AN256" s="95">
        <f t="shared" si="187"/>
        <v>0</v>
      </c>
      <c r="AO256" s="95">
        <f t="shared" si="187"/>
        <v>0</v>
      </c>
      <c r="AP256" s="95">
        <f t="shared" si="187"/>
        <v>0</v>
      </c>
      <c r="AQ256" s="95">
        <f t="shared" si="187"/>
        <v>0</v>
      </c>
      <c r="AR256" s="95">
        <f t="shared" si="187"/>
        <v>0</v>
      </c>
      <c r="AS256" s="95">
        <f t="shared" si="187"/>
        <v>0</v>
      </c>
      <c r="AT256" s="95">
        <f t="shared" si="187"/>
        <v>0</v>
      </c>
      <c r="AU256" s="95">
        <f t="shared" si="187"/>
        <v>0</v>
      </c>
      <c r="AV256" s="95">
        <f t="shared" si="187"/>
        <v>0</v>
      </c>
      <c r="AW256" s="95">
        <f t="shared" si="187"/>
        <v>0</v>
      </c>
      <c r="AX256" s="95">
        <f t="shared" si="187"/>
        <v>0</v>
      </c>
      <c r="AY256" s="95">
        <f t="shared" si="187"/>
        <v>0</v>
      </c>
      <c r="AZ256" s="95">
        <f t="shared" si="187"/>
        <v>0</v>
      </c>
      <c r="BA256" s="95">
        <f t="shared" si="187"/>
        <v>0</v>
      </c>
      <c r="BB256" s="95">
        <f t="shared" si="187"/>
        <v>0</v>
      </c>
      <c r="BC256" s="95">
        <f t="shared" si="187"/>
        <v>0</v>
      </c>
      <c r="BD256" s="95">
        <f t="shared" si="187"/>
        <v>0</v>
      </c>
      <c r="BE256" s="95">
        <f t="shared" si="187"/>
        <v>0</v>
      </c>
      <c r="BF256" s="95">
        <f t="shared" si="187"/>
        <v>0</v>
      </c>
      <c r="BG256" s="95">
        <f t="shared" si="187"/>
        <v>0</v>
      </c>
      <c r="BH256" s="95">
        <f t="shared" si="187"/>
        <v>0</v>
      </c>
      <c r="BI256" s="95">
        <f t="shared" si="187"/>
        <v>0</v>
      </c>
      <c r="BJ256" s="95">
        <f t="shared" si="187"/>
        <v>0</v>
      </c>
      <c r="BK256" s="95">
        <f t="shared" si="187"/>
        <v>0</v>
      </c>
      <c r="BL256" s="95">
        <f t="shared" si="187"/>
        <v>0</v>
      </c>
      <c r="BM256" s="95">
        <f t="shared" si="187"/>
        <v>0</v>
      </c>
      <c r="BN256" s="95">
        <f t="shared" si="187"/>
        <v>0</v>
      </c>
      <c r="BO256" s="95">
        <f t="shared" si="187"/>
        <v>0</v>
      </c>
      <c r="BP256" s="95">
        <f t="shared" si="187"/>
        <v>0</v>
      </c>
      <c r="BQ256" s="95">
        <f t="shared" si="187"/>
        <v>0</v>
      </c>
      <c r="BR256" s="95">
        <f t="shared" si="187"/>
        <v>0</v>
      </c>
      <c r="BS256" s="95">
        <f t="shared" ref="BS256:CS256" si="188">BS252+BS248</f>
        <v>0</v>
      </c>
      <c r="BT256" s="95">
        <f t="shared" si="188"/>
        <v>0</v>
      </c>
      <c r="BU256" s="95">
        <f t="shared" si="188"/>
        <v>0</v>
      </c>
      <c r="BV256" s="95">
        <f t="shared" si="188"/>
        <v>0</v>
      </c>
      <c r="BW256" s="95">
        <f t="shared" si="188"/>
        <v>0</v>
      </c>
      <c r="BX256" s="95">
        <f t="shared" si="188"/>
        <v>0</v>
      </c>
      <c r="BY256" s="95">
        <f t="shared" si="188"/>
        <v>0</v>
      </c>
      <c r="BZ256" s="95">
        <f t="shared" si="188"/>
        <v>0</v>
      </c>
      <c r="CA256" s="95">
        <f t="shared" si="188"/>
        <v>0</v>
      </c>
      <c r="CB256" s="95">
        <f t="shared" si="188"/>
        <v>0</v>
      </c>
      <c r="CC256" s="95">
        <f t="shared" si="188"/>
        <v>0</v>
      </c>
      <c r="CD256" s="95">
        <f t="shared" si="188"/>
        <v>0</v>
      </c>
      <c r="CE256" s="95">
        <f t="shared" si="188"/>
        <v>0</v>
      </c>
      <c r="CF256" s="95">
        <f t="shared" si="188"/>
        <v>0</v>
      </c>
      <c r="CG256" s="95">
        <f t="shared" si="188"/>
        <v>0</v>
      </c>
      <c r="CH256" s="95">
        <f t="shared" si="188"/>
        <v>0</v>
      </c>
      <c r="CI256" s="95">
        <f t="shared" si="188"/>
        <v>0</v>
      </c>
      <c r="CJ256" s="95">
        <f t="shared" si="188"/>
        <v>0</v>
      </c>
      <c r="CK256" s="95">
        <f t="shared" si="188"/>
        <v>0</v>
      </c>
      <c r="CL256" s="95">
        <f t="shared" si="188"/>
        <v>0</v>
      </c>
      <c r="CM256" s="95">
        <f t="shared" si="188"/>
        <v>0</v>
      </c>
      <c r="CN256" s="95">
        <f t="shared" si="188"/>
        <v>0</v>
      </c>
      <c r="CO256" s="95">
        <f t="shared" si="188"/>
        <v>0</v>
      </c>
      <c r="CP256" s="95">
        <f t="shared" si="188"/>
        <v>0</v>
      </c>
      <c r="CQ256" s="95">
        <f t="shared" si="188"/>
        <v>0</v>
      </c>
      <c r="CR256" s="95">
        <f t="shared" si="188"/>
        <v>0</v>
      </c>
      <c r="CS256" s="95">
        <f t="shared" si="188"/>
        <v>0</v>
      </c>
    </row>
    <row r="257" spans="2:97">
      <c r="B257" t="s">
        <v>103</v>
      </c>
      <c r="E257" s="90">
        <f>SUM(G257:CS257)</f>
        <v>0</v>
      </c>
      <c r="F257" s="63"/>
      <c r="G257" s="91">
        <f t="shared" ref="G257:BR257" si="189">G253+G248</f>
        <v>0</v>
      </c>
      <c r="H257" s="91">
        <f t="shared" si="189"/>
        <v>0</v>
      </c>
      <c r="I257" s="91">
        <f t="shared" si="189"/>
        <v>0</v>
      </c>
      <c r="J257" s="91">
        <f t="shared" si="189"/>
        <v>0</v>
      </c>
      <c r="K257" s="91">
        <f t="shared" si="189"/>
        <v>0</v>
      </c>
      <c r="L257" s="91">
        <f t="shared" si="189"/>
        <v>0</v>
      </c>
      <c r="M257" s="91">
        <f t="shared" si="189"/>
        <v>0</v>
      </c>
      <c r="N257" s="91">
        <f t="shared" si="189"/>
        <v>0</v>
      </c>
      <c r="O257" s="91">
        <f t="shared" si="189"/>
        <v>0</v>
      </c>
      <c r="P257" s="91">
        <f t="shared" si="189"/>
        <v>0</v>
      </c>
      <c r="Q257" s="91">
        <f t="shared" si="189"/>
        <v>0</v>
      </c>
      <c r="R257" s="91">
        <f t="shared" si="189"/>
        <v>0</v>
      </c>
      <c r="S257" s="91">
        <f t="shared" si="189"/>
        <v>0</v>
      </c>
      <c r="T257" s="91">
        <f t="shared" si="189"/>
        <v>0</v>
      </c>
      <c r="U257" s="91">
        <f t="shared" si="189"/>
        <v>0</v>
      </c>
      <c r="V257" s="91">
        <f t="shared" si="189"/>
        <v>0</v>
      </c>
      <c r="W257" s="91">
        <f t="shared" si="189"/>
        <v>0</v>
      </c>
      <c r="X257" s="91">
        <f t="shared" si="189"/>
        <v>0</v>
      </c>
      <c r="Y257" s="91">
        <f t="shared" si="189"/>
        <v>0</v>
      </c>
      <c r="Z257" s="91">
        <f t="shared" si="189"/>
        <v>0</v>
      </c>
      <c r="AA257" s="91">
        <f t="shared" si="189"/>
        <v>0</v>
      </c>
      <c r="AB257" s="91">
        <f t="shared" si="189"/>
        <v>0</v>
      </c>
      <c r="AC257" s="91">
        <f t="shared" si="189"/>
        <v>0</v>
      </c>
      <c r="AD257" s="91">
        <f t="shared" si="189"/>
        <v>0</v>
      </c>
      <c r="AE257" s="91">
        <f t="shared" si="189"/>
        <v>0</v>
      </c>
      <c r="AF257" s="91">
        <f t="shared" si="189"/>
        <v>0</v>
      </c>
      <c r="AG257" s="91">
        <f t="shared" si="189"/>
        <v>0</v>
      </c>
      <c r="AH257" s="91">
        <f t="shared" si="189"/>
        <v>0</v>
      </c>
      <c r="AI257" s="91">
        <f t="shared" si="189"/>
        <v>0</v>
      </c>
      <c r="AJ257" s="91">
        <f t="shared" si="189"/>
        <v>0</v>
      </c>
      <c r="AK257" s="91">
        <f t="shared" si="189"/>
        <v>0</v>
      </c>
      <c r="AL257" s="91">
        <f t="shared" si="189"/>
        <v>0</v>
      </c>
      <c r="AM257" s="91">
        <f t="shared" si="189"/>
        <v>0</v>
      </c>
      <c r="AN257" s="91">
        <f t="shared" si="189"/>
        <v>0</v>
      </c>
      <c r="AO257" s="91">
        <f t="shared" si="189"/>
        <v>0</v>
      </c>
      <c r="AP257" s="91">
        <f t="shared" si="189"/>
        <v>0</v>
      </c>
      <c r="AQ257" s="91">
        <f t="shared" si="189"/>
        <v>0</v>
      </c>
      <c r="AR257" s="91">
        <f t="shared" si="189"/>
        <v>0</v>
      </c>
      <c r="AS257" s="91">
        <f t="shared" si="189"/>
        <v>0</v>
      </c>
      <c r="AT257" s="91">
        <f t="shared" si="189"/>
        <v>0</v>
      </c>
      <c r="AU257" s="91">
        <f t="shared" si="189"/>
        <v>0</v>
      </c>
      <c r="AV257" s="91">
        <f t="shared" si="189"/>
        <v>0</v>
      </c>
      <c r="AW257" s="91">
        <f t="shared" si="189"/>
        <v>0</v>
      </c>
      <c r="AX257" s="91">
        <f t="shared" si="189"/>
        <v>0</v>
      </c>
      <c r="AY257" s="91">
        <f t="shared" si="189"/>
        <v>0</v>
      </c>
      <c r="AZ257" s="91">
        <f t="shared" si="189"/>
        <v>0</v>
      </c>
      <c r="BA257" s="91">
        <f t="shared" si="189"/>
        <v>0</v>
      </c>
      <c r="BB257" s="91">
        <f t="shared" si="189"/>
        <v>0</v>
      </c>
      <c r="BC257" s="91">
        <f t="shared" si="189"/>
        <v>0</v>
      </c>
      <c r="BD257" s="91">
        <f t="shared" si="189"/>
        <v>0</v>
      </c>
      <c r="BE257" s="91">
        <f t="shared" si="189"/>
        <v>0</v>
      </c>
      <c r="BF257" s="91">
        <f t="shared" si="189"/>
        <v>0</v>
      </c>
      <c r="BG257" s="91">
        <f t="shared" si="189"/>
        <v>0</v>
      </c>
      <c r="BH257" s="91">
        <f t="shared" si="189"/>
        <v>0</v>
      </c>
      <c r="BI257" s="91">
        <f t="shared" si="189"/>
        <v>0</v>
      </c>
      <c r="BJ257" s="91">
        <f t="shared" si="189"/>
        <v>0</v>
      </c>
      <c r="BK257" s="91">
        <f t="shared" si="189"/>
        <v>0</v>
      </c>
      <c r="BL257" s="91">
        <f t="shared" si="189"/>
        <v>0</v>
      </c>
      <c r="BM257" s="91">
        <f t="shared" si="189"/>
        <v>0</v>
      </c>
      <c r="BN257" s="91">
        <f t="shared" si="189"/>
        <v>0</v>
      </c>
      <c r="BO257" s="91">
        <f t="shared" si="189"/>
        <v>0</v>
      </c>
      <c r="BP257" s="91">
        <f t="shared" si="189"/>
        <v>0</v>
      </c>
      <c r="BQ257" s="91">
        <f t="shared" si="189"/>
        <v>0</v>
      </c>
      <c r="BR257" s="91">
        <f t="shared" si="189"/>
        <v>0</v>
      </c>
      <c r="BS257" s="91">
        <f t="shared" ref="BS257:CS257" si="190">BS253+BS248</f>
        <v>0</v>
      </c>
      <c r="BT257" s="91">
        <f t="shared" si="190"/>
        <v>0</v>
      </c>
      <c r="BU257" s="91">
        <f t="shared" si="190"/>
        <v>0</v>
      </c>
      <c r="BV257" s="91">
        <f t="shared" si="190"/>
        <v>0</v>
      </c>
      <c r="BW257" s="91">
        <f t="shared" si="190"/>
        <v>0</v>
      </c>
      <c r="BX257" s="91">
        <f t="shared" si="190"/>
        <v>0</v>
      </c>
      <c r="BY257" s="91">
        <f t="shared" si="190"/>
        <v>0</v>
      </c>
      <c r="BZ257" s="91">
        <f t="shared" si="190"/>
        <v>0</v>
      </c>
      <c r="CA257" s="91">
        <f t="shared" si="190"/>
        <v>0</v>
      </c>
      <c r="CB257" s="91">
        <f t="shared" si="190"/>
        <v>0</v>
      </c>
      <c r="CC257" s="91">
        <f t="shared" si="190"/>
        <v>0</v>
      </c>
      <c r="CD257" s="91">
        <f t="shared" si="190"/>
        <v>0</v>
      </c>
      <c r="CE257" s="91">
        <f t="shared" si="190"/>
        <v>0</v>
      </c>
      <c r="CF257" s="91">
        <f t="shared" si="190"/>
        <v>0</v>
      </c>
      <c r="CG257" s="91">
        <f t="shared" si="190"/>
        <v>0</v>
      </c>
      <c r="CH257" s="91">
        <f t="shared" si="190"/>
        <v>0</v>
      </c>
      <c r="CI257" s="91">
        <f t="shared" si="190"/>
        <v>0</v>
      </c>
      <c r="CJ257" s="91">
        <f t="shared" si="190"/>
        <v>0</v>
      </c>
      <c r="CK257" s="91">
        <f t="shared" si="190"/>
        <v>0</v>
      </c>
      <c r="CL257" s="91">
        <f t="shared" si="190"/>
        <v>0</v>
      </c>
      <c r="CM257" s="91">
        <f t="shared" si="190"/>
        <v>0</v>
      </c>
      <c r="CN257" s="91">
        <f t="shared" si="190"/>
        <v>0</v>
      </c>
      <c r="CO257" s="91">
        <f t="shared" si="190"/>
        <v>0</v>
      </c>
      <c r="CP257" s="91">
        <f t="shared" si="190"/>
        <v>0</v>
      </c>
      <c r="CQ257" s="91">
        <f t="shared" si="190"/>
        <v>0</v>
      </c>
      <c r="CR257" s="91">
        <f t="shared" si="190"/>
        <v>0</v>
      </c>
      <c r="CS257" s="91">
        <f t="shared" si="190"/>
        <v>0</v>
      </c>
    </row>
    <row r="258" spans="2:97">
      <c r="B258" t="s">
        <v>104</v>
      </c>
      <c r="E258" s="88">
        <f>SUM(G258:CS258)</f>
        <v>0</v>
      </c>
      <c r="F258" s="63"/>
      <c r="G258" s="95">
        <f t="shared" ref="G258:BR258" si="191">G254+G248</f>
        <v>0</v>
      </c>
      <c r="H258" s="95">
        <f t="shared" si="191"/>
        <v>0</v>
      </c>
      <c r="I258" s="95">
        <f t="shared" si="191"/>
        <v>0</v>
      </c>
      <c r="J258" s="95">
        <f t="shared" si="191"/>
        <v>0</v>
      </c>
      <c r="K258" s="95">
        <f t="shared" si="191"/>
        <v>0</v>
      </c>
      <c r="L258" s="95">
        <f t="shared" si="191"/>
        <v>0</v>
      </c>
      <c r="M258" s="95">
        <f t="shared" si="191"/>
        <v>0</v>
      </c>
      <c r="N258" s="95">
        <f t="shared" si="191"/>
        <v>0</v>
      </c>
      <c r="O258" s="95">
        <f t="shared" si="191"/>
        <v>0</v>
      </c>
      <c r="P258" s="95">
        <f t="shared" si="191"/>
        <v>0</v>
      </c>
      <c r="Q258" s="95">
        <f t="shared" si="191"/>
        <v>0</v>
      </c>
      <c r="R258" s="95">
        <f t="shared" si="191"/>
        <v>0</v>
      </c>
      <c r="S258" s="95">
        <f t="shared" si="191"/>
        <v>0</v>
      </c>
      <c r="T258" s="95">
        <f t="shared" si="191"/>
        <v>0</v>
      </c>
      <c r="U258" s="95">
        <f t="shared" si="191"/>
        <v>0</v>
      </c>
      <c r="V258" s="95">
        <f t="shared" si="191"/>
        <v>0</v>
      </c>
      <c r="W258" s="95">
        <f t="shared" si="191"/>
        <v>0</v>
      </c>
      <c r="X258" s="95">
        <f t="shared" si="191"/>
        <v>0</v>
      </c>
      <c r="Y258" s="95">
        <f t="shared" si="191"/>
        <v>0</v>
      </c>
      <c r="Z258" s="95">
        <f t="shared" si="191"/>
        <v>0</v>
      </c>
      <c r="AA258" s="95">
        <f t="shared" si="191"/>
        <v>0</v>
      </c>
      <c r="AB258" s="95">
        <f t="shared" si="191"/>
        <v>0</v>
      </c>
      <c r="AC258" s="95">
        <f t="shared" si="191"/>
        <v>0</v>
      </c>
      <c r="AD258" s="95">
        <f t="shared" si="191"/>
        <v>0</v>
      </c>
      <c r="AE258" s="95">
        <f t="shared" si="191"/>
        <v>0</v>
      </c>
      <c r="AF258" s="95">
        <f t="shared" si="191"/>
        <v>0</v>
      </c>
      <c r="AG258" s="95">
        <f t="shared" si="191"/>
        <v>0</v>
      </c>
      <c r="AH258" s="95">
        <f t="shared" si="191"/>
        <v>0</v>
      </c>
      <c r="AI258" s="95">
        <f t="shared" si="191"/>
        <v>0</v>
      </c>
      <c r="AJ258" s="95">
        <f t="shared" si="191"/>
        <v>0</v>
      </c>
      <c r="AK258" s="95">
        <f t="shared" si="191"/>
        <v>0</v>
      </c>
      <c r="AL258" s="95">
        <f t="shared" si="191"/>
        <v>0</v>
      </c>
      <c r="AM258" s="95">
        <f t="shared" si="191"/>
        <v>0</v>
      </c>
      <c r="AN258" s="95">
        <f t="shared" si="191"/>
        <v>0</v>
      </c>
      <c r="AO258" s="95">
        <f t="shared" si="191"/>
        <v>0</v>
      </c>
      <c r="AP258" s="95">
        <f t="shared" si="191"/>
        <v>0</v>
      </c>
      <c r="AQ258" s="95">
        <f t="shared" si="191"/>
        <v>0</v>
      </c>
      <c r="AR258" s="95">
        <f t="shared" si="191"/>
        <v>0</v>
      </c>
      <c r="AS258" s="95">
        <f t="shared" si="191"/>
        <v>0</v>
      </c>
      <c r="AT258" s="95">
        <f t="shared" si="191"/>
        <v>0</v>
      </c>
      <c r="AU258" s="95">
        <f t="shared" si="191"/>
        <v>0</v>
      </c>
      <c r="AV258" s="95">
        <f t="shared" si="191"/>
        <v>0</v>
      </c>
      <c r="AW258" s="95">
        <f t="shared" si="191"/>
        <v>0</v>
      </c>
      <c r="AX258" s="95">
        <f t="shared" si="191"/>
        <v>0</v>
      </c>
      <c r="AY258" s="95">
        <f t="shared" si="191"/>
        <v>0</v>
      </c>
      <c r="AZ258" s="95">
        <f t="shared" si="191"/>
        <v>0</v>
      </c>
      <c r="BA258" s="95">
        <f t="shared" si="191"/>
        <v>0</v>
      </c>
      <c r="BB258" s="95">
        <f t="shared" si="191"/>
        <v>0</v>
      </c>
      <c r="BC258" s="95">
        <f t="shared" si="191"/>
        <v>0</v>
      </c>
      <c r="BD258" s="95">
        <f t="shared" si="191"/>
        <v>0</v>
      </c>
      <c r="BE258" s="95">
        <f t="shared" si="191"/>
        <v>0</v>
      </c>
      <c r="BF258" s="95">
        <f t="shared" si="191"/>
        <v>0</v>
      </c>
      <c r="BG258" s="95">
        <f t="shared" si="191"/>
        <v>0</v>
      </c>
      <c r="BH258" s="95">
        <f t="shared" si="191"/>
        <v>0</v>
      </c>
      <c r="BI258" s="95">
        <f t="shared" si="191"/>
        <v>0</v>
      </c>
      <c r="BJ258" s="95">
        <f t="shared" si="191"/>
        <v>0</v>
      </c>
      <c r="BK258" s="95">
        <f t="shared" si="191"/>
        <v>0</v>
      </c>
      <c r="BL258" s="95">
        <f t="shared" si="191"/>
        <v>0</v>
      </c>
      <c r="BM258" s="95">
        <f t="shared" si="191"/>
        <v>0</v>
      </c>
      <c r="BN258" s="95">
        <f t="shared" si="191"/>
        <v>0</v>
      </c>
      <c r="BO258" s="95">
        <f t="shared" si="191"/>
        <v>0</v>
      </c>
      <c r="BP258" s="95">
        <f t="shared" si="191"/>
        <v>0</v>
      </c>
      <c r="BQ258" s="95">
        <f t="shared" si="191"/>
        <v>0</v>
      </c>
      <c r="BR258" s="95">
        <f t="shared" si="191"/>
        <v>0</v>
      </c>
      <c r="BS258" s="95">
        <f t="shared" ref="BS258:CS258" si="192">BS254+BS248</f>
        <v>0</v>
      </c>
      <c r="BT258" s="95">
        <f t="shared" si="192"/>
        <v>0</v>
      </c>
      <c r="BU258" s="95">
        <f t="shared" si="192"/>
        <v>0</v>
      </c>
      <c r="BV258" s="95">
        <f t="shared" si="192"/>
        <v>0</v>
      </c>
      <c r="BW258" s="95">
        <f t="shared" si="192"/>
        <v>0</v>
      </c>
      <c r="BX258" s="95">
        <f t="shared" si="192"/>
        <v>0</v>
      </c>
      <c r="BY258" s="95">
        <f t="shared" si="192"/>
        <v>0</v>
      </c>
      <c r="BZ258" s="95">
        <f t="shared" si="192"/>
        <v>0</v>
      </c>
      <c r="CA258" s="95">
        <f t="shared" si="192"/>
        <v>0</v>
      </c>
      <c r="CB258" s="95">
        <f t="shared" si="192"/>
        <v>0</v>
      </c>
      <c r="CC258" s="95">
        <f t="shared" si="192"/>
        <v>0</v>
      </c>
      <c r="CD258" s="95">
        <f t="shared" si="192"/>
        <v>0</v>
      </c>
      <c r="CE258" s="95">
        <f t="shared" si="192"/>
        <v>0</v>
      </c>
      <c r="CF258" s="95">
        <f t="shared" si="192"/>
        <v>0</v>
      </c>
      <c r="CG258" s="95">
        <f t="shared" si="192"/>
        <v>0</v>
      </c>
      <c r="CH258" s="95">
        <f t="shared" si="192"/>
        <v>0</v>
      </c>
      <c r="CI258" s="95">
        <f t="shared" si="192"/>
        <v>0</v>
      </c>
      <c r="CJ258" s="95">
        <f t="shared" si="192"/>
        <v>0</v>
      </c>
      <c r="CK258" s="95">
        <f t="shared" si="192"/>
        <v>0</v>
      </c>
      <c r="CL258" s="95">
        <f t="shared" si="192"/>
        <v>0</v>
      </c>
      <c r="CM258" s="95">
        <f t="shared" si="192"/>
        <v>0</v>
      </c>
      <c r="CN258" s="95">
        <f t="shared" si="192"/>
        <v>0</v>
      </c>
      <c r="CO258" s="95">
        <f t="shared" si="192"/>
        <v>0</v>
      </c>
      <c r="CP258" s="95">
        <f t="shared" si="192"/>
        <v>0</v>
      </c>
      <c r="CQ258" s="95">
        <f t="shared" si="192"/>
        <v>0</v>
      </c>
      <c r="CR258" s="95">
        <f t="shared" si="192"/>
        <v>0</v>
      </c>
      <c r="CS258" s="95">
        <f t="shared" si="192"/>
        <v>0</v>
      </c>
    </row>
    <row r="260" spans="2:97">
      <c r="B260" s="63" t="s">
        <v>94</v>
      </c>
    </row>
    <row r="262" spans="2:97">
      <c r="B262" t="s">
        <v>99</v>
      </c>
      <c r="C262" s="63"/>
      <c r="D262" s="63"/>
      <c r="E262" s="88">
        <f>SUM(G262:CS262)</f>
        <v>0</v>
      </c>
      <c r="F262" s="63"/>
      <c r="G262" s="95">
        <f t="shared" ref="G262:BR264" si="193">G252*G$52</f>
        <v>0</v>
      </c>
      <c r="H262" s="95">
        <f t="shared" si="193"/>
        <v>0</v>
      </c>
      <c r="I262" s="95">
        <f t="shared" si="193"/>
        <v>0</v>
      </c>
      <c r="J262" s="95">
        <f t="shared" si="193"/>
        <v>0</v>
      </c>
      <c r="K262" s="95">
        <f t="shared" si="193"/>
        <v>0</v>
      </c>
      <c r="L262" s="95">
        <f t="shared" si="193"/>
        <v>0</v>
      </c>
      <c r="M262" s="95">
        <f t="shared" si="193"/>
        <v>0</v>
      </c>
      <c r="N262" s="95">
        <f t="shared" si="193"/>
        <v>0</v>
      </c>
      <c r="O262" s="95">
        <f t="shared" si="193"/>
        <v>0</v>
      </c>
      <c r="P262" s="95">
        <f t="shared" si="193"/>
        <v>0</v>
      </c>
      <c r="Q262" s="95">
        <f t="shared" si="193"/>
        <v>0</v>
      </c>
      <c r="R262" s="95">
        <f t="shared" si="193"/>
        <v>0</v>
      </c>
      <c r="S262" s="95">
        <f t="shared" si="193"/>
        <v>0</v>
      </c>
      <c r="T262" s="95">
        <f t="shared" si="193"/>
        <v>0</v>
      </c>
      <c r="U262" s="95">
        <f t="shared" si="193"/>
        <v>0</v>
      </c>
      <c r="V262" s="95">
        <f t="shared" si="193"/>
        <v>0</v>
      </c>
      <c r="W262" s="95">
        <f t="shared" si="193"/>
        <v>0</v>
      </c>
      <c r="X262" s="95">
        <f t="shared" si="193"/>
        <v>0</v>
      </c>
      <c r="Y262" s="95">
        <f t="shared" si="193"/>
        <v>0</v>
      </c>
      <c r="Z262" s="95">
        <f t="shared" si="193"/>
        <v>0</v>
      </c>
      <c r="AA262" s="95">
        <f t="shared" si="193"/>
        <v>0</v>
      </c>
      <c r="AB262" s="95">
        <f t="shared" si="193"/>
        <v>0</v>
      </c>
      <c r="AC262" s="95">
        <f t="shared" si="193"/>
        <v>0</v>
      </c>
      <c r="AD262" s="95">
        <f t="shared" si="193"/>
        <v>0</v>
      </c>
      <c r="AE262" s="95">
        <f t="shared" si="193"/>
        <v>0</v>
      </c>
      <c r="AF262" s="95">
        <f t="shared" si="193"/>
        <v>0</v>
      </c>
      <c r="AG262" s="95">
        <f t="shared" si="193"/>
        <v>0</v>
      </c>
      <c r="AH262" s="95">
        <f t="shared" si="193"/>
        <v>0</v>
      </c>
      <c r="AI262" s="95">
        <f t="shared" si="193"/>
        <v>0</v>
      </c>
      <c r="AJ262" s="95">
        <f t="shared" si="193"/>
        <v>0</v>
      </c>
      <c r="AK262" s="95">
        <f t="shared" si="193"/>
        <v>0</v>
      </c>
      <c r="AL262" s="95">
        <f t="shared" si="193"/>
        <v>0</v>
      </c>
      <c r="AM262" s="95">
        <f t="shared" si="193"/>
        <v>0</v>
      </c>
      <c r="AN262" s="95">
        <f t="shared" si="193"/>
        <v>0</v>
      </c>
      <c r="AO262" s="95">
        <f t="shared" si="193"/>
        <v>0</v>
      </c>
      <c r="AP262" s="95">
        <f t="shared" si="193"/>
        <v>0</v>
      </c>
      <c r="AQ262" s="95">
        <f t="shared" si="193"/>
        <v>0</v>
      </c>
      <c r="AR262" s="95">
        <f t="shared" si="193"/>
        <v>0</v>
      </c>
      <c r="AS262" s="95">
        <f t="shared" si="193"/>
        <v>0</v>
      </c>
      <c r="AT262" s="95">
        <f t="shared" si="193"/>
        <v>0</v>
      </c>
      <c r="AU262" s="95">
        <f t="shared" si="193"/>
        <v>0</v>
      </c>
      <c r="AV262" s="95">
        <f t="shared" si="193"/>
        <v>0</v>
      </c>
      <c r="AW262" s="95">
        <f t="shared" si="193"/>
        <v>0</v>
      </c>
      <c r="AX262" s="95">
        <f t="shared" si="193"/>
        <v>0</v>
      </c>
      <c r="AY262" s="95">
        <f t="shared" si="193"/>
        <v>0</v>
      </c>
      <c r="AZ262" s="95">
        <f t="shared" si="193"/>
        <v>0</v>
      </c>
      <c r="BA262" s="95">
        <f t="shared" si="193"/>
        <v>0</v>
      </c>
      <c r="BB262" s="95">
        <f t="shared" si="193"/>
        <v>0</v>
      </c>
      <c r="BC262" s="95">
        <f t="shared" si="193"/>
        <v>0</v>
      </c>
      <c r="BD262" s="95">
        <f t="shared" si="193"/>
        <v>0</v>
      </c>
      <c r="BE262" s="95">
        <f t="shared" si="193"/>
        <v>0</v>
      </c>
      <c r="BF262" s="95">
        <f t="shared" si="193"/>
        <v>0</v>
      </c>
      <c r="BG262" s="95">
        <f t="shared" si="193"/>
        <v>0</v>
      </c>
      <c r="BH262" s="95">
        <f t="shared" si="193"/>
        <v>0</v>
      </c>
      <c r="BI262" s="95">
        <f t="shared" si="193"/>
        <v>0</v>
      </c>
      <c r="BJ262" s="95">
        <f t="shared" si="193"/>
        <v>0</v>
      </c>
      <c r="BK262" s="95">
        <f t="shared" si="193"/>
        <v>0</v>
      </c>
      <c r="BL262" s="95">
        <f t="shared" si="193"/>
        <v>0</v>
      </c>
      <c r="BM262" s="95">
        <f t="shared" si="193"/>
        <v>0</v>
      </c>
      <c r="BN262" s="95">
        <f t="shared" si="193"/>
        <v>0</v>
      </c>
      <c r="BO262" s="95">
        <f t="shared" si="193"/>
        <v>0</v>
      </c>
      <c r="BP262" s="95">
        <f t="shared" si="193"/>
        <v>0</v>
      </c>
      <c r="BQ262" s="95">
        <f t="shared" si="193"/>
        <v>0</v>
      </c>
      <c r="BR262" s="95">
        <f t="shared" si="193"/>
        <v>0</v>
      </c>
      <c r="BS262" s="95">
        <f t="shared" ref="BS262:CS264" si="194">BS252*BS$52</f>
        <v>0</v>
      </c>
      <c r="BT262" s="95">
        <f t="shared" si="194"/>
        <v>0</v>
      </c>
      <c r="BU262" s="95">
        <f t="shared" si="194"/>
        <v>0</v>
      </c>
      <c r="BV262" s="95">
        <f t="shared" si="194"/>
        <v>0</v>
      </c>
      <c r="BW262" s="95">
        <f t="shared" si="194"/>
        <v>0</v>
      </c>
      <c r="BX262" s="95">
        <f t="shared" si="194"/>
        <v>0</v>
      </c>
      <c r="BY262" s="95">
        <f t="shared" si="194"/>
        <v>0</v>
      </c>
      <c r="BZ262" s="95">
        <f t="shared" si="194"/>
        <v>0</v>
      </c>
      <c r="CA262" s="95">
        <f t="shared" si="194"/>
        <v>0</v>
      </c>
      <c r="CB262" s="95">
        <f t="shared" si="194"/>
        <v>0</v>
      </c>
      <c r="CC262" s="95">
        <f t="shared" si="194"/>
        <v>0</v>
      </c>
      <c r="CD262" s="95">
        <f t="shared" si="194"/>
        <v>0</v>
      </c>
      <c r="CE262" s="95">
        <f t="shared" si="194"/>
        <v>0</v>
      </c>
      <c r="CF262" s="95">
        <f t="shared" si="194"/>
        <v>0</v>
      </c>
      <c r="CG262" s="95">
        <f t="shared" si="194"/>
        <v>0</v>
      </c>
      <c r="CH262" s="95">
        <f t="shared" si="194"/>
        <v>0</v>
      </c>
      <c r="CI262" s="95">
        <f t="shared" si="194"/>
        <v>0</v>
      </c>
      <c r="CJ262" s="95">
        <f t="shared" si="194"/>
        <v>0</v>
      </c>
      <c r="CK262" s="95">
        <f t="shared" si="194"/>
        <v>0</v>
      </c>
      <c r="CL262" s="95">
        <f t="shared" si="194"/>
        <v>0</v>
      </c>
      <c r="CM262" s="95">
        <f t="shared" si="194"/>
        <v>0</v>
      </c>
      <c r="CN262" s="95">
        <f t="shared" si="194"/>
        <v>0</v>
      </c>
      <c r="CO262" s="95">
        <f t="shared" si="194"/>
        <v>0</v>
      </c>
      <c r="CP262" s="95">
        <f t="shared" si="194"/>
        <v>0</v>
      </c>
      <c r="CQ262" s="95">
        <f t="shared" si="194"/>
        <v>0</v>
      </c>
      <c r="CR262" s="95">
        <f t="shared" si="194"/>
        <v>0</v>
      </c>
      <c r="CS262" s="95">
        <f t="shared" si="194"/>
        <v>0</v>
      </c>
    </row>
    <row r="263" spans="2:97">
      <c r="B263" t="s">
        <v>100</v>
      </c>
      <c r="E263" s="90">
        <f>SUM(G263:CS263)</f>
        <v>0</v>
      </c>
      <c r="F263" s="63"/>
      <c r="G263" s="91">
        <f t="shared" si="193"/>
        <v>0</v>
      </c>
      <c r="H263" s="91">
        <f t="shared" si="193"/>
        <v>0</v>
      </c>
      <c r="I263" s="91">
        <f t="shared" si="193"/>
        <v>0</v>
      </c>
      <c r="J263" s="91">
        <f t="shared" si="193"/>
        <v>0</v>
      </c>
      <c r="K263" s="91">
        <f t="shared" si="193"/>
        <v>0</v>
      </c>
      <c r="L263" s="91">
        <f t="shared" si="193"/>
        <v>0</v>
      </c>
      <c r="M263" s="91">
        <f t="shared" si="193"/>
        <v>0</v>
      </c>
      <c r="N263" s="91">
        <f t="shared" si="193"/>
        <v>0</v>
      </c>
      <c r="O263" s="91">
        <f t="shared" si="193"/>
        <v>0</v>
      </c>
      <c r="P263" s="91">
        <f t="shared" si="193"/>
        <v>0</v>
      </c>
      <c r="Q263" s="91">
        <f t="shared" si="193"/>
        <v>0</v>
      </c>
      <c r="R263" s="91">
        <f t="shared" si="193"/>
        <v>0</v>
      </c>
      <c r="S263" s="91">
        <f t="shared" si="193"/>
        <v>0</v>
      </c>
      <c r="T263" s="91">
        <f t="shared" si="193"/>
        <v>0</v>
      </c>
      <c r="U263" s="91">
        <f t="shared" si="193"/>
        <v>0</v>
      </c>
      <c r="V263" s="91">
        <f t="shared" si="193"/>
        <v>0</v>
      </c>
      <c r="W263" s="91">
        <f t="shared" si="193"/>
        <v>0</v>
      </c>
      <c r="X263" s="91">
        <f t="shared" si="193"/>
        <v>0</v>
      </c>
      <c r="Y263" s="91">
        <f t="shared" si="193"/>
        <v>0</v>
      </c>
      <c r="Z263" s="91">
        <f t="shared" si="193"/>
        <v>0</v>
      </c>
      <c r="AA263" s="91">
        <f t="shared" si="193"/>
        <v>0</v>
      </c>
      <c r="AB263" s="91">
        <f t="shared" si="193"/>
        <v>0</v>
      </c>
      <c r="AC263" s="91">
        <f t="shared" si="193"/>
        <v>0</v>
      </c>
      <c r="AD263" s="91">
        <f t="shared" si="193"/>
        <v>0</v>
      </c>
      <c r="AE263" s="91">
        <f t="shared" si="193"/>
        <v>0</v>
      </c>
      <c r="AF263" s="91">
        <f t="shared" si="193"/>
        <v>0</v>
      </c>
      <c r="AG263" s="91">
        <f t="shared" si="193"/>
        <v>0</v>
      </c>
      <c r="AH263" s="91">
        <f t="shared" si="193"/>
        <v>0</v>
      </c>
      <c r="AI263" s="91">
        <f t="shared" si="193"/>
        <v>0</v>
      </c>
      <c r="AJ263" s="91">
        <f t="shared" si="193"/>
        <v>0</v>
      </c>
      <c r="AK263" s="91">
        <f t="shared" si="193"/>
        <v>0</v>
      </c>
      <c r="AL263" s="91">
        <f t="shared" si="193"/>
        <v>0</v>
      </c>
      <c r="AM263" s="91">
        <f t="shared" si="193"/>
        <v>0</v>
      </c>
      <c r="AN263" s="91">
        <f t="shared" si="193"/>
        <v>0</v>
      </c>
      <c r="AO263" s="91">
        <f t="shared" si="193"/>
        <v>0</v>
      </c>
      <c r="AP263" s="91">
        <f t="shared" si="193"/>
        <v>0</v>
      </c>
      <c r="AQ263" s="91">
        <f t="shared" si="193"/>
        <v>0</v>
      </c>
      <c r="AR263" s="91">
        <f t="shared" si="193"/>
        <v>0</v>
      </c>
      <c r="AS263" s="91">
        <f t="shared" si="193"/>
        <v>0</v>
      </c>
      <c r="AT263" s="91">
        <f t="shared" si="193"/>
        <v>0</v>
      </c>
      <c r="AU263" s="91">
        <f t="shared" si="193"/>
        <v>0</v>
      </c>
      <c r="AV263" s="91">
        <f t="shared" si="193"/>
        <v>0</v>
      </c>
      <c r="AW263" s="91">
        <f t="shared" si="193"/>
        <v>0</v>
      </c>
      <c r="AX263" s="91">
        <f t="shared" si="193"/>
        <v>0</v>
      </c>
      <c r="AY263" s="91">
        <f t="shared" si="193"/>
        <v>0</v>
      </c>
      <c r="AZ263" s="91">
        <f t="shared" si="193"/>
        <v>0</v>
      </c>
      <c r="BA263" s="91">
        <f t="shared" si="193"/>
        <v>0</v>
      </c>
      <c r="BB263" s="91">
        <f t="shared" si="193"/>
        <v>0</v>
      </c>
      <c r="BC263" s="91">
        <f t="shared" si="193"/>
        <v>0</v>
      </c>
      <c r="BD263" s="91">
        <f t="shared" si="193"/>
        <v>0</v>
      </c>
      <c r="BE263" s="91">
        <f t="shared" si="193"/>
        <v>0</v>
      </c>
      <c r="BF263" s="91">
        <f t="shared" si="193"/>
        <v>0</v>
      </c>
      <c r="BG263" s="91">
        <f t="shared" si="193"/>
        <v>0</v>
      </c>
      <c r="BH263" s="91">
        <f t="shared" si="193"/>
        <v>0</v>
      </c>
      <c r="BI263" s="91">
        <f t="shared" si="193"/>
        <v>0</v>
      </c>
      <c r="BJ263" s="91">
        <f t="shared" si="193"/>
        <v>0</v>
      </c>
      <c r="BK263" s="91">
        <f t="shared" si="193"/>
        <v>0</v>
      </c>
      <c r="BL263" s="91">
        <f t="shared" si="193"/>
        <v>0</v>
      </c>
      <c r="BM263" s="91">
        <f t="shared" si="193"/>
        <v>0</v>
      </c>
      <c r="BN263" s="91">
        <f t="shared" si="193"/>
        <v>0</v>
      </c>
      <c r="BO263" s="91">
        <f t="shared" si="193"/>
        <v>0</v>
      </c>
      <c r="BP263" s="91">
        <f t="shared" si="193"/>
        <v>0</v>
      </c>
      <c r="BQ263" s="91">
        <f t="shared" si="193"/>
        <v>0</v>
      </c>
      <c r="BR263" s="91">
        <f t="shared" si="193"/>
        <v>0</v>
      </c>
      <c r="BS263" s="91">
        <f t="shared" si="194"/>
        <v>0</v>
      </c>
      <c r="BT263" s="91">
        <f t="shared" si="194"/>
        <v>0</v>
      </c>
      <c r="BU263" s="91">
        <f t="shared" si="194"/>
        <v>0</v>
      </c>
      <c r="BV263" s="91">
        <f t="shared" si="194"/>
        <v>0</v>
      </c>
      <c r="BW263" s="91">
        <f t="shared" si="194"/>
        <v>0</v>
      </c>
      <c r="BX263" s="91">
        <f t="shared" si="194"/>
        <v>0</v>
      </c>
      <c r="BY263" s="91">
        <f t="shared" si="194"/>
        <v>0</v>
      </c>
      <c r="BZ263" s="91">
        <f t="shared" si="194"/>
        <v>0</v>
      </c>
      <c r="CA263" s="91">
        <f t="shared" si="194"/>
        <v>0</v>
      </c>
      <c r="CB263" s="91">
        <f t="shared" si="194"/>
        <v>0</v>
      </c>
      <c r="CC263" s="91">
        <f t="shared" si="194"/>
        <v>0</v>
      </c>
      <c r="CD263" s="91">
        <f t="shared" si="194"/>
        <v>0</v>
      </c>
      <c r="CE263" s="91">
        <f t="shared" si="194"/>
        <v>0</v>
      </c>
      <c r="CF263" s="91">
        <f t="shared" si="194"/>
        <v>0</v>
      </c>
      <c r="CG263" s="91">
        <f t="shared" si="194"/>
        <v>0</v>
      </c>
      <c r="CH263" s="91">
        <f t="shared" si="194"/>
        <v>0</v>
      </c>
      <c r="CI263" s="91">
        <f t="shared" si="194"/>
        <v>0</v>
      </c>
      <c r="CJ263" s="91">
        <f t="shared" si="194"/>
        <v>0</v>
      </c>
      <c r="CK263" s="91">
        <f t="shared" si="194"/>
        <v>0</v>
      </c>
      <c r="CL263" s="91">
        <f t="shared" si="194"/>
        <v>0</v>
      </c>
      <c r="CM263" s="91">
        <f t="shared" si="194"/>
        <v>0</v>
      </c>
      <c r="CN263" s="91">
        <f t="shared" si="194"/>
        <v>0</v>
      </c>
      <c r="CO263" s="91">
        <f t="shared" si="194"/>
        <v>0</v>
      </c>
      <c r="CP263" s="91">
        <f t="shared" si="194"/>
        <v>0</v>
      </c>
      <c r="CQ263" s="91">
        <f t="shared" si="194"/>
        <v>0</v>
      </c>
      <c r="CR263" s="91">
        <f t="shared" si="194"/>
        <v>0</v>
      </c>
      <c r="CS263" s="91">
        <f t="shared" si="194"/>
        <v>0</v>
      </c>
    </row>
    <row r="264" spans="2:97">
      <c r="B264" t="s">
        <v>101</v>
      </c>
      <c r="E264" s="88">
        <f>SUM(G264:CS264)</f>
        <v>0</v>
      </c>
      <c r="F264" s="63"/>
      <c r="G264" s="95">
        <f t="shared" si="193"/>
        <v>0</v>
      </c>
      <c r="H264" s="95">
        <f t="shared" si="193"/>
        <v>0</v>
      </c>
      <c r="I264" s="95">
        <f t="shared" si="193"/>
        <v>0</v>
      </c>
      <c r="J264" s="95">
        <f t="shared" si="193"/>
        <v>0</v>
      </c>
      <c r="K264" s="95">
        <f t="shared" si="193"/>
        <v>0</v>
      </c>
      <c r="L264" s="95">
        <f t="shared" si="193"/>
        <v>0</v>
      </c>
      <c r="M264" s="95">
        <f t="shared" si="193"/>
        <v>0</v>
      </c>
      <c r="N264" s="95">
        <f t="shared" si="193"/>
        <v>0</v>
      </c>
      <c r="O264" s="95">
        <f t="shared" si="193"/>
        <v>0</v>
      </c>
      <c r="P264" s="95">
        <f t="shared" si="193"/>
        <v>0</v>
      </c>
      <c r="Q264" s="95">
        <f t="shared" si="193"/>
        <v>0</v>
      </c>
      <c r="R264" s="95">
        <f t="shared" si="193"/>
        <v>0</v>
      </c>
      <c r="S264" s="95">
        <f t="shared" si="193"/>
        <v>0</v>
      </c>
      <c r="T264" s="95">
        <f t="shared" si="193"/>
        <v>0</v>
      </c>
      <c r="U264" s="95">
        <f t="shared" si="193"/>
        <v>0</v>
      </c>
      <c r="V264" s="95">
        <f t="shared" si="193"/>
        <v>0</v>
      </c>
      <c r="W264" s="95">
        <f t="shared" si="193"/>
        <v>0</v>
      </c>
      <c r="X264" s="95">
        <f t="shared" si="193"/>
        <v>0</v>
      </c>
      <c r="Y264" s="95">
        <f t="shared" si="193"/>
        <v>0</v>
      </c>
      <c r="Z264" s="95">
        <f t="shared" si="193"/>
        <v>0</v>
      </c>
      <c r="AA264" s="95">
        <f t="shared" si="193"/>
        <v>0</v>
      </c>
      <c r="AB264" s="95">
        <f t="shared" si="193"/>
        <v>0</v>
      </c>
      <c r="AC264" s="95">
        <f t="shared" si="193"/>
        <v>0</v>
      </c>
      <c r="AD264" s="95">
        <f t="shared" si="193"/>
        <v>0</v>
      </c>
      <c r="AE264" s="95">
        <f t="shared" si="193"/>
        <v>0</v>
      </c>
      <c r="AF264" s="95">
        <f t="shared" si="193"/>
        <v>0</v>
      </c>
      <c r="AG264" s="95">
        <f t="shared" si="193"/>
        <v>0</v>
      </c>
      <c r="AH264" s="95">
        <f t="shared" si="193"/>
        <v>0</v>
      </c>
      <c r="AI264" s="95">
        <f t="shared" si="193"/>
        <v>0</v>
      </c>
      <c r="AJ264" s="95">
        <f t="shared" si="193"/>
        <v>0</v>
      </c>
      <c r="AK264" s="95">
        <f t="shared" si="193"/>
        <v>0</v>
      </c>
      <c r="AL264" s="95">
        <f t="shared" si="193"/>
        <v>0</v>
      </c>
      <c r="AM264" s="95">
        <f t="shared" si="193"/>
        <v>0</v>
      </c>
      <c r="AN264" s="95">
        <f t="shared" si="193"/>
        <v>0</v>
      </c>
      <c r="AO264" s="95">
        <f t="shared" si="193"/>
        <v>0</v>
      </c>
      <c r="AP264" s="95">
        <f t="shared" si="193"/>
        <v>0</v>
      </c>
      <c r="AQ264" s="95">
        <f t="shared" si="193"/>
        <v>0</v>
      </c>
      <c r="AR264" s="95">
        <f t="shared" si="193"/>
        <v>0</v>
      </c>
      <c r="AS264" s="95">
        <f t="shared" si="193"/>
        <v>0</v>
      </c>
      <c r="AT264" s="95">
        <f t="shared" si="193"/>
        <v>0</v>
      </c>
      <c r="AU264" s="95">
        <f t="shared" si="193"/>
        <v>0</v>
      </c>
      <c r="AV264" s="95">
        <f t="shared" si="193"/>
        <v>0</v>
      </c>
      <c r="AW264" s="95">
        <f t="shared" si="193"/>
        <v>0</v>
      </c>
      <c r="AX264" s="95">
        <f t="shared" si="193"/>
        <v>0</v>
      </c>
      <c r="AY264" s="95">
        <f t="shared" si="193"/>
        <v>0</v>
      </c>
      <c r="AZ264" s="95">
        <f t="shared" si="193"/>
        <v>0</v>
      </c>
      <c r="BA264" s="95">
        <f t="shared" si="193"/>
        <v>0</v>
      </c>
      <c r="BB264" s="95">
        <f t="shared" si="193"/>
        <v>0</v>
      </c>
      <c r="BC264" s="95">
        <f t="shared" si="193"/>
        <v>0</v>
      </c>
      <c r="BD264" s="95">
        <f t="shared" si="193"/>
        <v>0</v>
      </c>
      <c r="BE264" s="95">
        <f t="shared" si="193"/>
        <v>0</v>
      </c>
      <c r="BF264" s="95">
        <f t="shared" si="193"/>
        <v>0</v>
      </c>
      <c r="BG264" s="95">
        <f t="shared" si="193"/>
        <v>0</v>
      </c>
      <c r="BH264" s="95">
        <f t="shared" si="193"/>
        <v>0</v>
      </c>
      <c r="BI264" s="95">
        <f t="shared" si="193"/>
        <v>0</v>
      </c>
      <c r="BJ264" s="95">
        <f t="shared" si="193"/>
        <v>0</v>
      </c>
      <c r="BK264" s="95">
        <f t="shared" si="193"/>
        <v>0</v>
      </c>
      <c r="BL264" s="95">
        <f t="shared" si="193"/>
        <v>0</v>
      </c>
      <c r="BM264" s="95">
        <f t="shared" si="193"/>
        <v>0</v>
      </c>
      <c r="BN264" s="95">
        <f t="shared" si="193"/>
        <v>0</v>
      </c>
      <c r="BO264" s="95">
        <f t="shared" si="193"/>
        <v>0</v>
      </c>
      <c r="BP264" s="95">
        <f t="shared" si="193"/>
        <v>0</v>
      </c>
      <c r="BQ264" s="95">
        <f t="shared" si="193"/>
        <v>0</v>
      </c>
      <c r="BR264" s="95">
        <f t="shared" si="193"/>
        <v>0</v>
      </c>
      <c r="BS264" s="95">
        <f t="shared" si="194"/>
        <v>0</v>
      </c>
      <c r="BT264" s="95">
        <f t="shared" si="194"/>
        <v>0</v>
      </c>
      <c r="BU264" s="95">
        <f t="shared" si="194"/>
        <v>0</v>
      </c>
      <c r="BV264" s="95">
        <f t="shared" si="194"/>
        <v>0</v>
      </c>
      <c r="BW264" s="95">
        <f t="shared" si="194"/>
        <v>0</v>
      </c>
      <c r="BX264" s="95">
        <f t="shared" si="194"/>
        <v>0</v>
      </c>
      <c r="BY264" s="95">
        <f t="shared" si="194"/>
        <v>0</v>
      </c>
      <c r="BZ264" s="95">
        <f t="shared" si="194"/>
        <v>0</v>
      </c>
      <c r="CA264" s="95">
        <f t="shared" si="194"/>
        <v>0</v>
      </c>
      <c r="CB264" s="95">
        <f t="shared" si="194"/>
        <v>0</v>
      </c>
      <c r="CC264" s="95">
        <f t="shared" si="194"/>
        <v>0</v>
      </c>
      <c r="CD264" s="95">
        <f t="shared" si="194"/>
        <v>0</v>
      </c>
      <c r="CE264" s="95">
        <f t="shared" si="194"/>
        <v>0</v>
      </c>
      <c r="CF264" s="95">
        <f t="shared" si="194"/>
        <v>0</v>
      </c>
      <c r="CG264" s="95">
        <f t="shared" si="194"/>
        <v>0</v>
      </c>
      <c r="CH264" s="95">
        <f t="shared" si="194"/>
        <v>0</v>
      </c>
      <c r="CI264" s="95">
        <f t="shared" si="194"/>
        <v>0</v>
      </c>
      <c r="CJ264" s="95">
        <f t="shared" si="194"/>
        <v>0</v>
      </c>
      <c r="CK264" s="95">
        <f t="shared" si="194"/>
        <v>0</v>
      </c>
      <c r="CL264" s="95">
        <f t="shared" si="194"/>
        <v>0</v>
      </c>
      <c r="CM264" s="95">
        <f t="shared" si="194"/>
        <v>0</v>
      </c>
      <c r="CN264" s="95">
        <f t="shared" si="194"/>
        <v>0</v>
      </c>
      <c r="CO264" s="95">
        <f t="shared" si="194"/>
        <v>0</v>
      </c>
      <c r="CP264" s="95">
        <f t="shared" si="194"/>
        <v>0</v>
      </c>
      <c r="CQ264" s="95">
        <f t="shared" si="194"/>
        <v>0</v>
      </c>
      <c r="CR264" s="95">
        <f t="shared" si="194"/>
        <v>0</v>
      </c>
      <c r="CS264" s="95">
        <f t="shared" si="194"/>
        <v>0</v>
      </c>
    </row>
    <row r="265" spans="2:97">
      <c r="E265" s="90"/>
      <c r="F265" s="63"/>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0"/>
      <c r="AY265" s="90"/>
      <c r="AZ265" s="90"/>
      <c r="BA265" s="90"/>
      <c r="BB265" s="90"/>
      <c r="BC265" s="90"/>
      <c r="BD265" s="90"/>
      <c r="BE265" s="90"/>
      <c r="BF265" s="90"/>
      <c r="BG265" s="90"/>
      <c r="BH265" s="90"/>
      <c r="BI265" s="90"/>
      <c r="BJ265" s="90"/>
      <c r="BK265" s="90"/>
      <c r="BL265" s="90"/>
      <c r="BM265" s="90"/>
      <c r="BN265" s="90"/>
      <c r="BO265" s="90"/>
      <c r="BP265" s="90"/>
      <c r="BQ265" s="90"/>
      <c r="BR265" s="90"/>
      <c r="BS265" s="90"/>
      <c r="BT265" s="90"/>
      <c r="BU265" s="90"/>
      <c r="BV265" s="90"/>
      <c r="BW265" s="90"/>
      <c r="BX265" s="90"/>
      <c r="BY265" s="90"/>
      <c r="BZ265" s="90"/>
      <c r="CA265" s="90"/>
      <c r="CB265" s="90"/>
      <c r="CC265" s="90"/>
      <c r="CD265" s="90"/>
      <c r="CE265" s="90"/>
      <c r="CF265" s="90"/>
      <c r="CG265" s="90"/>
      <c r="CH265" s="90"/>
      <c r="CI265" s="90"/>
      <c r="CJ265" s="90"/>
      <c r="CK265" s="90"/>
      <c r="CL265" s="90"/>
      <c r="CM265" s="90"/>
      <c r="CN265" s="90"/>
      <c r="CO265" s="90"/>
      <c r="CP265" s="90"/>
      <c r="CQ265" s="90"/>
      <c r="CR265" s="90"/>
      <c r="CS265" s="90"/>
    </row>
    <row r="266" spans="2:97">
      <c r="B266" t="s">
        <v>102</v>
      </c>
      <c r="C266" s="63"/>
      <c r="D266" s="63"/>
      <c r="E266" s="88">
        <f>SUM(G266:CS266)</f>
        <v>0</v>
      </c>
      <c r="F266" s="63"/>
      <c r="G266" s="95">
        <f t="shared" ref="G266:BR268" si="195">G256*G$52</f>
        <v>0</v>
      </c>
      <c r="H266" s="95">
        <f t="shared" si="195"/>
        <v>0</v>
      </c>
      <c r="I266" s="95">
        <f t="shared" si="195"/>
        <v>0</v>
      </c>
      <c r="J266" s="95">
        <f t="shared" si="195"/>
        <v>0</v>
      </c>
      <c r="K266" s="95">
        <f t="shared" si="195"/>
        <v>0</v>
      </c>
      <c r="L266" s="95">
        <f t="shared" si="195"/>
        <v>0</v>
      </c>
      <c r="M266" s="95">
        <f t="shared" si="195"/>
        <v>0</v>
      </c>
      <c r="N266" s="95">
        <f t="shared" si="195"/>
        <v>0</v>
      </c>
      <c r="O266" s="95">
        <f t="shared" si="195"/>
        <v>0</v>
      </c>
      <c r="P266" s="95">
        <f t="shared" si="195"/>
        <v>0</v>
      </c>
      <c r="Q266" s="95">
        <f t="shared" si="195"/>
        <v>0</v>
      </c>
      <c r="R266" s="95">
        <f t="shared" si="195"/>
        <v>0</v>
      </c>
      <c r="S266" s="95">
        <f t="shared" si="195"/>
        <v>0</v>
      </c>
      <c r="T266" s="95">
        <f t="shared" si="195"/>
        <v>0</v>
      </c>
      <c r="U266" s="95">
        <f t="shared" si="195"/>
        <v>0</v>
      </c>
      <c r="V266" s="95">
        <f t="shared" si="195"/>
        <v>0</v>
      </c>
      <c r="W266" s="95">
        <f t="shared" si="195"/>
        <v>0</v>
      </c>
      <c r="X266" s="95">
        <f t="shared" si="195"/>
        <v>0</v>
      </c>
      <c r="Y266" s="95">
        <f t="shared" si="195"/>
        <v>0</v>
      </c>
      <c r="Z266" s="95">
        <f t="shared" si="195"/>
        <v>0</v>
      </c>
      <c r="AA266" s="95">
        <f t="shared" si="195"/>
        <v>0</v>
      </c>
      <c r="AB266" s="95">
        <f t="shared" si="195"/>
        <v>0</v>
      </c>
      <c r="AC266" s="95">
        <f t="shared" si="195"/>
        <v>0</v>
      </c>
      <c r="AD266" s="95">
        <f t="shared" si="195"/>
        <v>0</v>
      </c>
      <c r="AE266" s="95">
        <f t="shared" si="195"/>
        <v>0</v>
      </c>
      <c r="AF266" s="95">
        <f t="shared" si="195"/>
        <v>0</v>
      </c>
      <c r="AG266" s="95">
        <f t="shared" si="195"/>
        <v>0</v>
      </c>
      <c r="AH266" s="95">
        <f t="shared" si="195"/>
        <v>0</v>
      </c>
      <c r="AI266" s="95">
        <f t="shared" si="195"/>
        <v>0</v>
      </c>
      <c r="AJ266" s="95">
        <f t="shared" si="195"/>
        <v>0</v>
      </c>
      <c r="AK266" s="95">
        <f t="shared" si="195"/>
        <v>0</v>
      </c>
      <c r="AL266" s="95">
        <f t="shared" si="195"/>
        <v>0</v>
      </c>
      <c r="AM266" s="95">
        <f t="shared" si="195"/>
        <v>0</v>
      </c>
      <c r="AN266" s="95">
        <f t="shared" si="195"/>
        <v>0</v>
      </c>
      <c r="AO266" s="95">
        <f t="shared" si="195"/>
        <v>0</v>
      </c>
      <c r="AP266" s="95">
        <f t="shared" si="195"/>
        <v>0</v>
      </c>
      <c r="AQ266" s="95">
        <f t="shared" si="195"/>
        <v>0</v>
      </c>
      <c r="AR266" s="95">
        <f t="shared" si="195"/>
        <v>0</v>
      </c>
      <c r="AS266" s="95">
        <f t="shared" si="195"/>
        <v>0</v>
      </c>
      <c r="AT266" s="95">
        <f t="shared" si="195"/>
        <v>0</v>
      </c>
      <c r="AU266" s="95">
        <f t="shared" si="195"/>
        <v>0</v>
      </c>
      <c r="AV266" s="95">
        <f t="shared" si="195"/>
        <v>0</v>
      </c>
      <c r="AW266" s="95">
        <f t="shared" si="195"/>
        <v>0</v>
      </c>
      <c r="AX266" s="95">
        <f t="shared" si="195"/>
        <v>0</v>
      </c>
      <c r="AY266" s="95">
        <f t="shared" si="195"/>
        <v>0</v>
      </c>
      <c r="AZ266" s="95">
        <f t="shared" si="195"/>
        <v>0</v>
      </c>
      <c r="BA266" s="95">
        <f t="shared" si="195"/>
        <v>0</v>
      </c>
      <c r="BB266" s="95">
        <f t="shared" si="195"/>
        <v>0</v>
      </c>
      <c r="BC266" s="95">
        <f t="shared" si="195"/>
        <v>0</v>
      </c>
      <c r="BD266" s="95">
        <f t="shared" si="195"/>
        <v>0</v>
      </c>
      <c r="BE266" s="95">
        <f t="shared" si="195"/>
        <v>0</v>
      </c>
      <c r="BF266" s="95">
        <f t="shared" si="195"/>
        <v>0</v>
      </c>
      <c r="BG266" s="95">
        <f t="shared" si="195"/>
        <v>0</v>
      </c>
      <c r="BH266" s="95">
        <f t="shared" si="195"/>
        <v>0</v>
      </c>
      <c r="BI266" s="95">
        <f t="shared" si="195"/>
        <v>0</v>
      </c>
      <c r="BJ266" s="95">
        <f t="shared" si="195"/>
        <v>0</v>
      </c>
      <c r="BK266" s="95">
        <f t="shared" si="195"/>
        <v>0</v>
      </c>
      <c r="BL266" s="95">
        <f t="shared" si="195"/>
        <v>0</v>
      </c>
      <c r="BM266" s="95">
        <f t="shared" si="195"/>
        <v>0</v>
      </c>
      <c r="BN266" s="95">
        <f t="shared" si="195"/>
        <v>0</v>
      </c>
      <c r="BO266" s="95">
        <f t="shared" si="195"/>
        <v>0</v>
      </c>
      <c r="BP266" s="95">
        <f t="shared" si="195"/>
        <v>0</v>
      </c>
      <c r="BQ266" s="95">
        <f t="shared" si="195"/>
        <v>0</v>
      </c>
      <c r="BR266" s="95">
        <f t="shared" si="195"/>
        <v>0</v>
      </c>
      <c r="BS266" s="95">
        <f t="shared" ref="BS266:CS268" si="196">BS256*BS$52</f>
        <v>0</v>
      </c>
      <c r="BT266" s="95">
        <f t="shared" si="196"/>
        <v>0</v>
      </c>
      <c r="BU266" s="95">
        <f t="shared" si="196"/>
        <v>0</v>
      </c>
      <c r="BV266" s="95">
        <f t="shared" si="196"/>
        <v>0</v>
      </c>
      <c r="BW266" s="95">
        <f t="shared" si="196"/>
        <v>0</v>
      </c>
      <c r="BX266" s="95">
        <f t="shared" si="196"/>
        <v>0</v>
      </c>
      <c r="BY266" s="95">
        <f t="shared" si="196"/>
        <v>0</v>
      </c>
      <c r="BZ266" s="95">
        <f t="shared" si="196"/>
        <v>0</v>
      </c>
      <c r="CA266" s="95">
        <f t="shared" si="196"/>
        <v>0</v>
      </c>
      <c r="CB266" s="95">
        <f t="shared" si="196"/>
        <v>0</v>
      </c>
      <c r="CC266" s="95">
        <f t="shared" si="196"/>
        <v>0</v>
      </c>
      <c r="CD266" s="95">
        <f t="shared" si="196"/>
        <v>0</v>
      </c>
      <c r="CE266" s="95">
        <f t="shared" si="196"/>
        <v>0</v>
      </c>
      <c r="CF266" s="95">
        <f t="shared" si="196"/>
        <v>0</v>
      </c>
      <c r="CG266" s="95">
        <f t="shared" si="196"/>
        <v>0</v>
      </c>
      <c r="CH266" s="95">
        <f t="shared" si="196"/>
        <v>0</v>
      </c>
      <c r="CI266" s="95">
        <f t="shared" si="196"/>
        <v>0</v>
      </c>
      <c r="CJ266" s="95">
        <f t="shared" si="196"/>
        <v>0</v>
      </c>
      <c r="CK266" s="95">
        <f t="shared" si="196"/>
        <v>0</v>
      </c>
      <c r="CL266" s="95">
        <f t="shared" si="196"/>
        <v>0</v>
      </c>
      <c r="CM266" s="95">
        <f t="shared" si="196"/>
        <v>0</v>
      </c>
      <c r="CN266" s="95">
        <f t="shared" si="196"/>
        <v>0</v>
      </c>
      <c r="CO266" s="95">
        <f t="shared" si="196"/>
        <v>0</v>
      </c>
      <c r="CP266" s="95">
        <f t="shared" si="196"/>
        <v>0</v>
      </c>
      <c r="CQ266" s="95">
        <f t="shared" si="196"/>
        <v>0</v>
      </c>
      <c r="CR266" s="95">
        <f t="shared" si="196"/>
        <v>0</v>
      </c>
      <c r="CS266" s="95">
        <f t="shared" si="196"/>
        <v>0</v>
      </c>
    </row>
    <row r="267" spans="2:97">
      <c r="B267" t="s">
        <v>103</v>
      </c>
      <c r="E267" s="90">
        <f>SUM(G267:CS267)</f>
        <v>0</v>
      </c>
      <c r="F267" s="63"/>
      <c r="G267" s="91">
        <f t="shared" si="195"/>
        <v>0</v>
      </c>
      <c r="H267" s="91">
        <f t="shared" si="195"/>
        <v>0</v>
      </c>
      <c r="I267" s="91">
        <f t="shared" si="195"/>
        <v>0</v>
      </c>
      <c r="J267" s="91">
        <f t="shared" si="195"/>
        <v>0</v>
      </c>
      <c r="K267" s="91">
        <f t="shared" si="195"/>
        <v>0</v>
      </c>
      <c r="L267" s="91">
        <f t="shared" si="195"/>
        <v>0</v>
      </c>
      <c r="M267" s="91">
        <f t="shared" si="195"/>
        <v>0</v>
      </c>
      <c r="N267" s="91">
        <f t="shared" si="195"/>
        <v>0</v>
      </c>
      <c r="O267" s="91">
        <f t="shared" si="195"/>
        <v>0</v>
      </c>
      <c r="P267" s="91">
        <f t="shared" si="195"/>
        <v>0</v>
      </c>
      <c r="Q267" s="91">
        <f t="shared" si="195"/>
        <v>0</v>
      </c>
      <c r="R267" s="91">
        <f t="shared" si="195"/>
        <v>0</v>
      </c>
      <c r="S267" s="91">
        <f t="shared" si="195"/>
        <v>0</v>
      </c>
      <c r="T267" s="91">
        <f t="shared" si="195"/>
        <v>0</v>
      </c>
      <c r="U267" s="91">
        <f t="shared" si="195"/>
        <v>0</v>
      </c>
      <c r="V267" s="91">
        <f t="shared" si="195"/>
        <v>0</v>
      </c>
      <c r="W267" s="91">
        <f t="shared" si="195"/>
        <v>0</v>
      </c>
      <c r="X267" s="91">
        <f t="shared" si="195"/>
        <v>0</v>
      </c>
      <c r="Y267" s="91">
        <f t="shared" si="195"/>
        <v>0</v>
      </c>
      <c r="Z267" s="91">
        <f t="shared" si="195"/>
        <v>0</v>
      </c>
      <c r="AA267" s="91">
        <f t="shared" si="195"/>
        <v>0</v>
      </c>
      <c r="AB267" s="91">
        <f t="shared" si="195"/>
        <v>0</v>
      </c>
      <c r="AC267" s="91">
        <f t="shared" si="195"/>
        <v>0</v>
      </c>
      <c r="AD267" s="91">
        <f t="shared" si="195"/>
        <v>0</v>
      </c>
      <c r="AE267" s="91">
        <f t="shared" si="195"/>
        <v>0</v>
      </c>
      <c r="AF267" s="91">
        <f t="shared" si="195"/>
        <v>0</v>
      </c>
      <c r="AG267" s="91">
        <f t="shared" si="195"/>
        <v>0</v>
      </c>
      <c r="AH267" s="91">
        <f t="shared" si="195"/>
        <v>0</v>
      </c>
      <c r="AI267" s="91">
        <f t="shared" si="195"/>
        <v>0</v>
      </c>
      <c r="AJ267" s="91">
        <f t="shared" si="195"/>
        <v>0</v>
      </c>
      <c r="AK267" s="91">
        <f t="shared" si="195"/>
        <v>0</v>
      </c>
      <c r="AL267" s="91">
        <f t="shared" si="195"/>
        <v>0</v>
      </c>
      <c r="AM267" s="91">
        <f t="shared" si="195"/>
        <v>0</v>
      </c>
      <c r="AN267" s="91">
        <f t="shared" si="195"/>
        <v>0</v>
      </c>
      <c r="AO267" s="91">
        <f t="shared" si="195"/>
        <v>0</v>
      </c>
      <c r="AP267" s="91">
        <f t="shared" si="195"/>
        <v>0</v>
      </c>
      <c r="AQ267" s="91">
        <f t="shared" si="195"/>
        <v>0</v>
      </c>
      <c r="AR267" s="91">
        <f t="shared" si="195"/>
        <v>0</v>
      </c>
      <c r="AS267" s="91">
        <f t="shared" si="195"/>
        <v>0</v>
      </c>
      <c r="AT267" s="91">
        <f t="shared" si="195"/>
        <v>0</v>
      </c>
      <c r="AU267" s="91">
        <f t="shared" si="195"/>
        <v>0</v>
      </c>
      <c r="AV267" s="91">
        <f t="shared" si="195"/>
        <v>0</v>
      </c>
      <c r="AW267" s="91">
        <f t="shared" si="195"/>
        <v>0</v>
      </c>
      <c r="AX267" s="91">
        <f t="shared" si="195"/>
        <v>0</v>
      </c>
      <c r="AY267" s="91">
        <f t="shared" si="195"/>
        <v>0</v>
      </c>
      <c r="AZ267" s="91">
        <f t="shared" si="195"/>
        <v>0</v>
      </c>
      <c r="BA267" s="91">
        <f t="shared" si="195"/>
        <v>0</v>
      </c>
      <c r="BB267" s="91">
        <f t="shared" si="195"/>
        <v>0</v>
      </c>
      <c r="BC267" s="91">
        <f t="shared" si="195"/>
        <v>0</v>
      </c>
      <c r="BD267" s="91">
        <f t="shared" si="195"/>
        <v>0</v>
      </c>
      <c r="BE267" s="91">
        <f t="shared" si="195"/>
        <v>0</v>
      </c>
      <c r="BF267" s="91">
        <f t="shared" si="195"/>
        <v>0</v>
      </c>
      <c r="BG267" s="91">
        <f t="shared" si="195"/>
        <v>0</v>
      </c>
      <c r="BH267" s="91">
        <f t="shared" si="195"/>
        <v>0</v>
      </c>
      <c r="BI267" s="91">
        <f t="shared" si="195"/>
        <v>0</v>
      </c>
      <c r="BJ267" s="91">
        <f t="shared" si="195"/>
        <v>0</v>
      </c>
      <c r="BK267" s="91">
        <f t="shared" si="195"/>
        <v>0</v>
      </c>
      <c r="BL267" s="91">
        <f t="shared" si="195"/>
        <v>0</v>
      </c>
      <c r="BM267" s="91">
        <f t="shared" si="195"/>
        <v>0</v>
      </c>
      <c r="BN267" s="91">
        <f t="shared" si="195"/>
        <v>0</v>
      </c>
      <c r="BO267" s="91">
        <f t="shared" si="195"/>
        <v>0</v>
      </c>
      <c r="BP267" s="91">
        <f t="shared" si="195"/>
        <v>0</v>
      </c>
      <c r="BQ267" s="91">
        <f t="shared" si="195"/>
        <v>0</v>
      </c>
      <c r="BR267" s="91">
        <f t="shared" si="195"/>
        <v>0</v>
      </c>
      <c r="BS267" s="91">
        <f t="shared" si="196"/>
        <v>0</v>
      </c>
      <c r="BT267" s="91">
        <f t="shared" si="196"/>
        <v>0</v>
      </c>
      <c r="BU267" s="91">
        <f t="shared" si="196"/>
        <v>0</v>
      </c>
      <c r="BV267" s="91">
        <f t="shared" si="196"/>
        <v>0</v>
      </c>
      <c r="BW267" s="91">
        <f t="shared" si="196"/>
        <v>0</v>
      </c>
      <c r="BX267" s="91">
        <f t="shared" si="196"/>
        <v>0</v>
      </c>
      <c r="BY267" s="91">
        <f t="shared" si="196"/>
        <v>0</v>
      </c>
      <c r="BZ267" s="91">
        <f t="shared" si="196"/>
        <v>0</v>
      </c>
      <c r="CA267" s="91">
        <f t="shared" si="196"/>
        <v>0</v>
      </c>
      <c r="CB267" s="91">
        <f t="shared" si="196"/>
        <v>0</v>
      </c>
      <c r="CC267" s="91">
        <f t="shared" si="196"/>
        <v>0</v>
      </c>
      <c r="CD267" s="91">
        <f t="shared" si="196"/>
        <v>0</v>
      </c>
      <c r="CE267" s="91">
        <f t="shared" si="196"/>
        <v>0</v>
      </c>
      <c r="CF267" s="91">
        <f t="shared" si="196"/>
        <v>0</v>
      </c>
      <c r="CG267" s="91">
        <f t="shared" si="196"/>
        <v>0</v>
      </c>
      <c r="CH267" s="91">
        <f t="shared" si="196"/>
        <v>0</v>
      </c>
      <c r="CI267" s="91">
        <f t="shared" si="196"/>
        <v>0</v>
      </c>
      <c r="CJ267" s="91">
        <f t="shared" si="196"/>
        <v>0</v>
      </c>
      <c r="CK267" s="91">
        <f t="shared" si="196"/>
        <v>0</v>
      </c>
      <c r="CL267" s="91">
        <f t="shared" si="196"/>
        <v>0</v>
      </c>
      <c r="CM267" s="91">
        <f t="shared" si="196"/>
        <v>0</v>
      </c>
      <c r="CN267" s="91">
        <f t="shared" si="196"/>
        <v>0</v>
      </c>
      <c r="CO267" s="91">
        <f t="shared" si="196"/>
        <v>0</v>
      </c>
      <c r="CP267" s="91">
        <f t="shared" si="196"/>
        <v>0</v>
      </c>
      <c r="CQ267" s="91">
        <f t="shared" si="196"/>
        <v>0</v>
      </c>
      <c r="CR267" s="91">
        <f t="shared" si="196"/>
        <v>0</v>
      </c>
      <c r="CS267" s="91">
        <f t="shared" si="196"/>
        <v>0</v>
      </c>
    </row>
    <row r="268" spans="2:97">
      <c r="B268" t="s">
        <v>104</v>
      </c>
      <c r="E268" s="88">
        <f>SUM(G268:CS268)</f>
        <v>0</v>
      </c>
      <c r="F268" s="63"/>
      <c r="G268" s="95">
        <f t="shared" si="195"/>
        <v>0</v>
      </c>
      <c r="H268" s="95">
        <f t="shared" si="195"/>
        <v>0</v>
      </c>
      <c r="I268" s="95">
        <f t="shared" si="195"/>
        <v>0</v>
      </c>
      <c r="J268" s="95">
        <f t="shared" si="195"/>
        <v>0</v>
      </c>
      <c r="K268" s="95">
        <f t="shared" si="195"/>
        <v>0</v>
      </c>
      <c r="L268" s="95">
        <f t="shared" si="195"/>
        <v>0</v>
      </c>
      <c r="M268" s="95">
        <f t="shared" si="195"/>
        <v>0</v>
      </c>
      <c r="N268" s="95">
        <f t="shared" si="195"/>
        <v>0</v>
      </c>
      <c r="O268" s="95">
        <f t="shared" si="195"/>
        <v>0</v>
      </c>
      <c r="P268" s="95">
        <f t="shared" si="195"/>
        <v>0</v>
      </c>
      <c r="Q268" s="95">
        <f t="shared" si="195"/>
        <v>0</v>
      </c>
      <c r="R268" s="95">
        <f t="shared" si="195"/>
        <v>0</v>
      </c>
      <c r="S268" s="95">
        <f t="shared" si="195"/>
        <v>0</v>
      </c>
      <c r="T268" s="95">
        <f t="shared" si="195"/>
        <v>0</v>
      </c>
      <c r="U268" s="95">
        <f t="shared" si="195"/>
        <v>0</v>
      </c>
      <c r="V268" s="95">
        <f t="shared" si="195"/>
        <v>0</v>
      </c>
      <c r="W268" s="95">
        <f t="shared" si="195"/>
        <v>0</v>
      </c>
      <c r="X268" s="95">
        <f t="shared" si="195"/>
        <v>0</v>
      </c>
      <c r="Y268" s="95">
        <f t="shared" si="195"/>
        <v>0</v>
      </c>
      <c r="Z268" s="95">
        <f t="shared" si="195"/>
        <v>0</v>
      </c>
      <c r="AA268" s="95">
        <f t="shared" si="195"/>
        <v>0</v>
      </c>
      <c r="AB268" s="95">
        <f t="shared" si="195"/>
        <v>0</v>
      </c>
      <c r="AC268" s="95">
        <f t="shared" si="195"/>
        <v>0</v>
      </c>
      <c r="AD268" s="95">
        <f t="shared" si="195"/>
        <v>0</v>
      </c>
      <c r="AE268" s="95">
        <f t="shared" si="195"/>
        <v>0</v>
      </c>
      <c r="AF268" s="95">
        <f t="shared" si="195"/>
        <v>0</v>
      </c>
      <c r="AG268" s="95">
        <f t="shared" si="195"/>
        <v>0</v>
      </c>
      <c r="AH268" s="95">
        <f t="shared" si="195"/>
        <v>0</v>
      </c>
      <c r="AI268" s="95">
        <f t="shared" si="195"/>
        <v>0</v>
      </c>
      <c r="AJ268" s="95">
        <f t="shared" si="195"/>
        <v>0</v>
      </c>
      <c r="AK268" s="95">
        <f t="shared" si="195"/>
        <v>0</v>
      </c>
      <c r="AL268" s="95">
        <f t="shared" si="195"/>
        <v>0</v>
      </c>
      <c r="AM268" s="95">
        <f t="shared" si="195"/>
        <v>0</v>
      </c>
      <c r="AN268" s="95">
        <f t="shared" si="195"/>
        <v>0</v>
      </c>
      <c r="AO268" s="95">
        <f t="shared" si="195"/>
        <v>0</v>
      </c>
      <c r="AP268" s="95">
        <f t="shared" si="195"/>
        <v>0</v>
      </c>
      <c r="AQ268" s="95">
        <f t="shared" si="195"/>
        <v>0</v>
      </c>
      <c r="AR268" s="95">
        <f t="shared" si="195"/>
        <v>0</v>
      </c>
      <c r="AS268" s="95">
        <f t="shared" si="195"/>
        <v>0</v>
      </c>
      <c r="AT268" s="95">
        <f t="shared" si="195"/>
        <v>0</v>
      </c>
      <c r="AU268" s="95">
        <f t="shared" si="195"/>
        <v>0</v>
      </c>
      <c r="AV268" s="95">
        <f t="shared" si="195"/>
        <v>0</v>
      </c>
      <c r="AW268" s="95">
        <f t="shared" si="195"/>
        <v>0</v>
      </c>
      <c r="AX268" s="95">
        <f t="shared" si="195"/>
        <v>0</v>
      </c>
      <c r="AY268" s="95">
        <f t="shared" si="195"/>
        <v>0</v>
      </c>
      <c r="AZ268" s="95">
        <f t="shared" si="195"/>
        <v>0</v>
      </c>
      <c r="BA268" s="95">
        <f t="shared" si="195"/>
        <v>0</v>
      </c>
      <c r="BB268" s="95">
        <f t="shared" si="195"/>
        <v>0</v>
      </c>
      <c r="BC268" s="95">
        <f t="shared" si="195"/>
        <v>0</v>
      </c>
      <c r="BD268" s="95">
        <f t="shared" si="195"/>
        <v>0</v>
      </c>
      <c r="BE268" s="95">
        <f t="shared" si="195"/>
        <v>0</v>
      </c>
      <c r="BF268" s="95">
        <f t="shared" si="195"/>
        <v>0</v>
      </c>
      <c r="BG268" s="95">
        <f t="shared" si="195"/>
        <v>0</v>
      </c>
      <c r="BH268" s="95">
        <f t="shared" si="195"/>
        <v>0</v>
      </c>
      <c r="BI268" s="95">
        <f t="shared" si="195"/>
        <v>0</v>
      </c>
      <c r="BJ268" s="95">
        <f t="shared" si="195"/>
        <v>0</v>
      </c>
      <c r="BK268" s="95">
        <f t="shared" si="195"/>
        <v>0</v>
      </c>
      <c r="BL268" s="95">
        <f t="shared" si="195"/>
        <v>0</v>
      </c>
      <c r="BM268" s="95">
        <f t="shared" si="195"/>
        <v>0</v>
      </c>
      <c r="BN268" s="95">
        <f t="shared" si="195"/>
        <v>0</v>
      </c>
      <c r="BO268" s="95">
        <f t="shared" si="195"/>
        <v>0</v>
      </c>
      <c r="BP268" s="95">
        <f t="shared" si="195"/>
        <v>0</v>
      </c>
      <c r="BQ268" s="95">
        <f t="shared" si="195"/>
        <v>0</v>
      </c>
      <c r="BR268" s="95">
        <f t="shared" si="195"/>
        <v>0</v>
      </c>
      <c r="BS268" s="95">
        <f t="shared" si="196"/>
        <v>0</v>
      </c>
      <c r="BT268" s="95">
        <f t="shared" si="196"/>
        <v>0</v>
      </c>
      <c r="BU268" s="95">
        <f t="shared" si="196"/>
        <v>0</v>
      </c>
      <c r="BV268" s="95">
        <f t="shared" si="196"/>
        <v>0</v>
      </c>
      <c r="BW268" s="95">
        <f t="shared" si="196"/>
        <v>0</v>
      </c>
      <c r="BX268" s="95">
        <f t="shared" si="196"/>
        <v>0</v>
      </c>
      <c r="BY268" s="95">
        <f t="shared" si="196"/>
        <v>0</v>
      </c>
      <c r="BZ268" s="95">
        <f t="shared" si="196"/>
        <v>0</v>
      </c>
      <c r="CA268" s="95">
        <f t="shared" si="196"/>
        <v>0</v>
      </c>
      <c r="CB268" s="95">
        <f t="shared" si="196"/>
        <v>0</v>
      </c>
      <c r="CC268" s="95">
        <f t="shared" si="196"/>
        <v>0</v>
      </c>
      <c r="CD268" s="95">
        <f t="shared" si="196"/>
        <v>0</v>
      </c>
      <c r="CE268" s="95">
        <f t="shared" si="196"/>
        <v>0</v>
      </c>
      <c r="CF268" s="95">
        <f t="shared" si="196"/>
        <v>0</v>
      </c>
      <c r="CG268" s="95">
        <f t="shared" si="196"/>
        <v>0</v>
      </c>
      <c r="CH268" s="95">
        <f t="shared" si="196"/>
        <v>0</v>
      </c>
      <c r="CI268" s="95">
        <f t="shared" si="196"/>
        <v>0</v>
      </c>
      <c r="CJ268" s="95">
        <f t="shared" si="196"/>
        <v>0</v>
      </c>
      <c r="CK268" s="95">
        <f t="shared" si="196"/>
        <v>0</v>
      </c>
      <c r="CL268" s="95">
        <f t="shared" si="196"/>
        <v>0</v>
      </c>
      <c r="CM268" s="95">
        <f t="shared" si="196"/>
        <v>0</v>
      </c>
      <c r="CN268" s="95">
        <f t="shared" si="196"/>
        <v>0</v>
      </c>
      <c r="CO268" s="95">
        <f t="shared" si="196"/>
        <v>0</v>
      </c>
      <c r="CP268" s="95">
        <f t="shared" si="196"/>
        <v>0</v>
      </c>
      <c r="CQ268" s="95">
        <f t="shared" si="196"/>
        <v>0</v>
      </c>
      <c r="CR268" s="95">
        <f t="shared" si="196"/>
        <v>0</v>
      </c>
      <c r="CS268" s="95">
        <f t="shared" si="196"/>
        <v>0</v>
      </c>
    </row>
    <row r="269" spans="2:97">
      <c r="B269" s="63"/>
      <c r="E269" s="90"/>
      <c r="F269" s="63"/>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c r="BK269" s="90"/>
      <c r="BL269" s="90"/>
      <c r="BM269" s="90"/>
      <c r="BN269" s="90"/>
      <c r="BO269" s="90"/>
      <c r="BP269" s="90"/>
      <c r="BQ269" s="90"/>
      <c r="BR269" s="90"/>
      <c r="BS269" s="90"/>
      <c r="BT269" s="90"/>
      <c r="BU269" s="90"/>
      <c r="BV269" s="90"/>
      <c r="BW269" s="90"/>
      <c r="BX269" s="90"/>
      <c r="BY269" s="90"/>
      <c r="BZ269" s="90"/>
      <c r="CA269" s="90"/>
      <c r="CB269" s="90"/>
      <c r="CC269" s="90"/>
      <c r="CD269" s="90"/>
      <c r="CE269" s="90"/>
      <c r="CF269" s="90"/>
      <c r="CG269" s="90"/>
      <c r="CH269" s="90"/>
      <c r="CI269" s="90"/>
      <c r="CJ269" s="90"/>
      <c r="CK269" s="90"/>
      <c r="CL269" s="90"/>
      <c r="CM269" s="90"/>
      <c r="CN269" s="90"/>
      <c r="CO269" s="90"/>
      <c r="CP269" s="90"/>
      <c r="CQ269" s="90"/>
      <c r="CR269" s="90"/>
      <c r="CS269" s="90"/>
    </row>
    <row r="270" spans="2:97">
      <c r="B270" s="63" t="s">
        <v>105</v>
      </c>
    </row>
    <row r="271" spans="2:97">
      <c r="B271" t="s">
        <v>106</v>
      </c>
      <c r="C271" t="b">
        <f>IF(SUM(E110,E137,E164,E191,E218,E245)=E86,TRUE,FALSE)</f>
        <v>1</v>
      </c>
    </row>
    <row r="272" spans="2:97">
      <c r="B272" t="s">
        <v>107</v>
      </c>
      <c r="C272" t="b">
        <f>IF(SUM(E117,E144,E171,E198,E225,E252)=E87,TRUE,FALSE)</f>
        <v>1</v>
      </c>
    </row>
    <row r="273" spans="2:97">
      <c r="B273" t="s">
        <v>108</v>
      </c>
      <c r="C273" t="b">
        <f>ROUND(SUM(E122,E149,E176,E203,E230,E257),0)=ROUND(E95,0)</f>
        <v>1</v>
      </c>
    </row>
    <row r="275" spans="2:97">
      <c r="B275" s="79" t="s">
        <v>109</v>
      </c>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c r="AY275" s="99"/>
      <c r="AZ275" s="99"/>
      <c r="BA275" s="99"/>
      <c r="BB275" s="99"/>
      <c r="BC275" s="99"/>
      <c r="BD275" s="99"/>
      <c r="BE275" s="99"/>
      <c r="BF275" s="99"/>
      <c r="BG275" s="99"/>
      <c r="BH275" s="99"/>
      <c r="BI275" s="99"/>
      <c r="BJ275" s="99"/>
      <c r="BK275" s="99"/>
      <c r="BL275" s="99"/>
      <c r="BM275" s="99"/>
      <c r="BN275" s="99"/>
      <c r="BO275" s="99"/>
      <c r="BP275" s="99"/>
      <c r="BQ275" s="99"/>
      <c r="BR275" s="99"/>
      <c r="BS275" s="99"/>
      <c r="BT275" s="99"/>
      <c r="BU275" s="99"/>
      <c r="BV275" s="99"/>
      <c r="BW275" s="99"/>
      <c r="BX275" s="99"/>
      <c r="BY275" s="99"/>
      <c r="BZ275" s="99"/>
      <c r="CA275" s="99"/>
      <c r="CB275" s="99"/>
      <c r="CC275" s="99"/>
      <c r="CD275" s="99"/>
      <c r="CE275" s="99"/>
      <c r="CF275" s="99"/>
      <c r="CG275" s="99"/>
      <c r="CH275" s="99"/>
      <c r="CI275" s="99"/>
      <c r="CJ275" s="99"/>
      <c r="CK275" s="99"/>
      <c r="CL275" s="99"/>
      <c r="CM275" s="99"/>
      <c r="CN275" s="99"/>
      <c r="CO275" s="99"/>
      <c r="CP275" s="99"/>
      <c r="CQ275" s="99"/>
      <c r="CR275" s="99"/>
      <c r="CS275" s="99"/>
    </row>
    <row r="277" spans="2:97">
      <c r="B277" s="100" t="s">
        <v>89</v>
      </c>
      <c r="C277" s="101"/>
      <c r="D277" s="101"/>
      <c r="E277" s="101"/>
    </row>
    <row r="279" spans="2:97">
      <c r="B279" s="63" t="s">
        <v>110</v>
      </c>
    </row>
    <row r="281" spans="2:97">
      <c r="B281" t="s">
        <v>111</v>
      </c>
      <c r="E281" s="102">
        <f>IF(ISERROR(XIRR(G93:CS93,G$4:CS$4)),0,XIRR(G93:CS93,G$4:CS$4))</f>
        <v>2.9802322387695314E-9</v>
      </c>
    </row>
    <row r="282" spans="2:97">
      <c r="B282" t="s">
        <v>112</v>
      </c>
      <c r="E282" s="117">
        <f>IF(ISERROR(XIRR(G92:CS92,G$4:CS$4)),0,XIRR(G92:CS92,G$4:CS$4))</f>
        <v>0.1191168248653412</v>
      </c>
    </row>
    <row r="284" spans="2:97">
      <c r="B284" s="63" t="s">
        <v>113</v>
      </c>
    </row>
    <row r="286" spans="2:97">
      <c r="B286" t="s">
        <v>111</v>
      </c>
      <c r="E286" s="102">
        <f>IF(ISERROR(XIRR(G96:CS96,G$4:CS$4)),0,XIRR(G96:CS96,G$4:CS$4))</f>
        <v>2.9802322387695314E-9</v>
      </c>
    </row>
    <row r="287" spans="2:97">
      <c r="B287" t="s">
        <v>112</v>
      </c>
      <c r="E287" s="117">
        <f>IF(ISERROR(XIRR(G95:CS95,G$4:CS$4)),0,XIRR(G95:CS95,G$4:CS$4))</f>
        <v>0.1191168248653412</v>
      </c>
    </row>
    <row r="289" spans="2:5">
      <c r="B289" s="63" t="s">
        <v>114</v>
      </c>
    </row>
    <row r="291" spans="2:5" ht="29.1">
      <c r="B291" s="83" t="s">
        <v>115</v>
      </c>
      <c r="C291" s="83" t="s">
        <v>111</v>
      </c>
      <c r="D291" s="83" t="s">
        <v>116</v>
      </c>
    </row>
    <row r="292" spans="2:5">
      <c r="B292" s="103" t="str">
        <f t="shared" ref="B292:B297" si="197">B14</f>
        <v>Equitix Limited</v>
      </c>
      <c r="C292" s="102">
        <f>IF(ISERROR(XIRR(G119:CS119,G$4:CS$4)),0,XIRR(G119:CS119,G$4:CS$4))</f>
        <v>2.9802322387695314E-9</v>
      </c>
      <c r="D292" s="102">
        <f>IF(ISERROR(XIRR(G118:CS118,G$4:CS$4)),0,XIRR(G118:CS118,G$4:CS$4))</f>
        <v>0.1191168248653412</v>
      </c>
    </row>
    <row r="293" spans="2:5">
      <c r="B293" s="103" t="str">
        <f t="shared" si="197"/>
        <v>IUK Investments Ltd</v>
      </c>
      <c r="C293" s="102">
        <f>IF(ISERROR(XIRR(G146:CS146,G$4:CS$4)),0,XIRR(G146:CS146,G$4:CS$4))</f>
        <v>2.9802322387695314E-9</v>
      </c>
      <c r="D293" s="102">
        <f>IF(ISERROR(XIRR(G145:CS145,G$4:CS$4)),0,XIRR(G145:CS145,G$4:CS$4))</f>
        <v>0.1191168248653412</v>
      </c>
    </row>
    <row r="294" spans="2:5">
      <c r="B294" s="103" t="str">
        <f t="shared" si="197"/>
        <v>Enter Name</v>
      </c>
      <c r="C294" s="102">
        <f>IF(ISERROR(XIRR(G173:CS173,G$4:CS$4)),0,XIRR(G173:CS173,G$4:CS$4))</f>
        <v>0</v>
      </c>
      <c r="D294" s="102">
        <f>IF(ISERROR(XIRR(G172:CS172,G$4:CS$4)),0,XIRR(G172:CS172,G$4:CS$4))</f>
        <v>0</v>
      </c>
    </row>
    <row r="295" spans="2:5">
      <c r="B295" s="103" t="str">
        <f t="shared" si="197"/>
        <v>Enter Name</v>
      </c>
      <c r="C295" s="102">
        <f>IF(ISERROR(XIRR(G200:CS200,G$4:CS$4)),0,XIRR(G200:CS200,G$4:CS$4))</f>
        <v>0</v>
      </c>
      <c r="D295" s="102">
        <f>IF(ISERROR(XIRR(G199:CS199,G$4:CS$4)),0,XIRR(G199:CS199,G$4:CS$4))</f>
        <v>0</v>
      </c>
    </row>
    <row r="296" spans="2:5">
      <c r="B296" s="103" t="str">
        <f t="shared" si="197"/>
        <v>Enter Name</v>
      </c>
      <c r="C296" s="102">
        <f>IF(ISERROR(XIRR(G227:CS227,G$4:CS$4)),0,XIRR(G227:CS227,G$4:CS$4))</f>
        <v>0</v>
      </c>
      <c r="D296" s="102">
        <f>IF(ISERROR(XIRR(G226:CS226,G$4:CS$4)),0,XIRR(G226:CS226,G$4:CS$4))</f>
        <v>0</v>
      </c>
    </row>
    <row r="297" spans="2:5">
      <c r="B297" s="103" t="str">
        <f t="shared" si="197"/>
        <v>Enter Name</v>
      </c>
      <c r="C297" s="102">
        <f>IF(ISERROR(XIRR(G254:CS254,G$4:CS$4)),0,XIRR(G254:CS254,G$4:CS$4))</f>
        <v>0</v>
      </c>
      <c r="D297" s="102">
        <f>IF(ISERROR(XIRR(G253:CS253,G$4:CS$4)),0,XIRR(G253:CS253,G$4:CS$4))</f>
        <v>0</v>
      </c>
    </row>
    <row r="299" spans="2:5">
      <c r="B299" s="63" t="s">
        <v>117</v>
      </c>
    </row>
    <row r="301" spans="2:5" ht="29.1">
      <c r="B301" s="83" t="s">
        <v>115</v>
      </c>
      <c r="C301" s="83" t="s">
        <v>111</v>
      </c>
      <c r="D301" s="83" t="s">
        <v>116</v>
      </c>
    </row>
    <row r="302" spans="2:5">
      <c r="B302" s="103" t="str">
        <f t="shared" ref="B302:B307" si="198">B292</f>
        <v>Equitix Limited</v>
      </c>
      <c r="C302" s="102">
        <f>IF(ISERROR(XIRR(G123:CS123,G$4:CS$4)),0,XIRR(G123:CS123,G$4:CS$4))</f>
        <v>2.9802322387695314E-9</v>
      </c>
      <c r="D302" s="102">
        <f>IF(ISERROR(XIRR(G122:CS122,G$4:CS$4)),0,XIRR(G122:CS122,G$4:CS$4))</f>
        <v>0.1191168248653412</v>
      </c>
    </row>
    <row r="303" spans="2:5">
      <c r="B303" s="103" t="str">
        <f t="shared" si="198"/>
        <v>IUK Investments Ltd</v>
      </c>
      <c r="C303" s="102">
        <f>IF(ISERROR(XIRR(G150:CS150,G$4:CS$4)),0,XIRR(G150:CS150,G$4:CS$4))</f>
        <v>2.9802322387695314E-9</v>
      </c>
      <c r="D303" s="102">
        <f>IF(ISERROR(XIRR(G149:CS149,G$4:CS$4)),0,XIRR(G149:CS149,G$4:CS$4))</f>
        <v>0.1191168248653412</v>
      </c>
    </row>
    <row r="304" spans="2:5">
      <c r="B304" s="103" t="str">
        <f t="shared" si="198"/>
        <v>Enter Name</v>
      </c>
      <c r="C304" s="102">
        <f>IF(ISERROR(XIRR(G177:CS177,G$4:CS$4)),0,XIRR(G177:CS177,G$4:CS$4))</f>
        <v>0</v>
      </c>
      <c r="D304" s="102">
        <f>IF(ISERROR(XIRR(G176:CS176,G$4:CS$4)),0,XIRR(G176:CS176,G$4:CS$4))</f>
        <v>0</v>
      </c>
      <c r="E304" s="93"/>
    </row>
    <row r="305" spans="2:5">
      <c r="B305" s="103" t="str">
        <f t="shared" si="198"/>
        <v>Enter Name</v>
      </c>
      <c r="C305" s="102">
        <f>IF(ISERROR(XIRR(G204:CS204,G$4:CS$4)),0,XIRR(G204:CS204,G$4:CS$4))</f>
        <v>0</v>
      </c>
      <c r="D305" s="102">
        <f>IF(ISERROR(XIRR(G203:CS203,G$4:CS$4)),0,XIRR(G203:CS203,G$4:CS$4))</f>
        <v>0</v>
      </c>
    </row>
    <row r="306" spans="2:5">
      <c r="B306" s="103" t="str">
        <f t="shared" si="198"/>
        <v>Enter Name</v>
      </c>
      <c r="C306" s="102">
        <f>IF(ISERROR(XIRR(G231:CS231,G$4:CS$4)),0,XIRR(G231:CS231,G$4:CS$4))</f>
        <v>0</v>
      </c>
      <c r="D306" s="102">
        <f>IF(ISERROR(XIRR(G230:CS230,G$4:CS$4)),0,XIRR(G230:CS230,G$4:CS$4))</f>
        <v>0</v>
      </c>
    </row>
    <row r="307" spans="2:5">
      <c r="B307" s="103" t="str">
        <f t="shared" si="198"/>
        <v>Enter Name</v>
      </c>
      <c r="C307" s="102">
        <f>IF(ISERROR(XIRR(G258:CS258,G$4:CS$4)),0,XIRR(G258:CS258,G$4:CS$4))</f>
        <v>0</v>
      </c>
      <c r="D307" s="102">
        <f>IF(ISERROR(XIRR(G257:CS257,G$4:CS$4)),0,XIRR(G257:CS257,G$4:CS$4))</f>
        <v>0</v>
      </c>
    </row>
    <row r="309" spans="2:5">
      <c r="B309" s="100" t="s">
        <v>94</v>
      </c>
      <c r="C309" s="101"/>
      <c r="D309" s="101"/>
      <c r="E309" s="101"/>
    </row>
    <row r="311" spans="2:5">
      <c r="B311" s="63" t="s">
        <v>110</v>
      </c>
    </row>
    <row r="313" spans="2:5">
      <c r="B313" t="s">
        <v>111</v>
      </c>
      <c r="E313" s="102">
        <f>IF(ISERROR(XIRR(G101:CS101,G$4:CS$4)),0,XIRR(G101:CS101,G$4:CS$4))</f>
        <v>2.9802322387695314E-9</v>
      </c>
    </row>
    <row r="314" spans="2:5">
      <c r="B314" t="s">
        <v>112</v>
      </c>
      <c r="E314" s="102">
        <f>IF(ISERROR(XIRR(G100:CS100,G$4:CS$4)),0,XIRR(G100:CS100,G$4:CS$4))</f>
        <v>7.6866367459297216E-2</v>
      </c>
    </row>
    <row r="316" spans="2:5">
      <c r="B316" s="63" t="s">
        <v>113</v>
      </c>
    </row>
    <row r="318" spans="2:5">
      <c r="B318" t="s">
        <v>111</v>
      </c>
      <c r="E318" s="102">
        <f>IF(ISERROR(XIRR(G104:CS104,G$4:CS$4)),0,XIRR(G104:CS104,G$4:CS$4))</f>
        <v>2.9802322387695314E-9</v>
      </c>
    </row>
    <row r="319" spans="2:5">
      <c r="B319" t="s">
        <v>112</v>
      </c>
      <c r="E319" s="102">
        <f>IF(ISERROR(XIRR(G103:CS103,G$4:CS$4)),0,XIRR(G103:CS103,G$4:CS$4))</f>
        <v>7.6866367459297216E-2</v>
      </c>
    </row>
    <row r="321" spans="2:4">
      <c r="B321" s="63" t="s">
        <v>114</v>
      </c>
    </row>
    <row r="323" spans="2:4" ht="29.1">
      <c r="B323" s="83" t="s">
        <v>115</v>
      </c>
      <c r="C323" s="83" t="s">
        <v>111</v>
      </c>
      <c r="D323" s="83" t="s">
        <v>116</v>
      </c>
    </row>
    <row r="324" spans="2:4">
      <c r="B324" s="103" t="str">
        <f t="shared" ref="B324:B329" si="199">B292</f>
        <v>Equitix Limited</v>
      </c>
      <c r="C324" s="102">
        <f>IF(ISERROR(XIRR(G129:CS129,G$4:CS$4)),0,XIRR(G129:CS129,G$4:CS$4))</f>
        <v>2.9802322387695314E-9</v>
      </c>
      <c r="D324" s="102">
        <f>IF(ISERROR(XIRR(G128:CS128,G$4:CS$4)),0,XIRR(G128:CS128,G$4:CS$4))</f>
        <v>7.6866367459297216E-2</v>
      </c>
    </row>
    <row r="325" spans="2:4">
      <c r="B325" s="103" t="str">
        <f t="shared" si="199"/>
        <v>IUK Investments Ltd</v>
      </c>
      <c r="C325" s="102">
        <f>IF(ISERROR(XIRR(G156:CS156,G$4:CS$4)),0,XIRR(G156:CS156,G$4:CS$4))</f>
        <v>2.9802322387695314E-9</v>
      </c>
      <c r="D325" s="102">
        <f>IF(ISERROR(XIRR(G155:CS155,G$4:CS$4)),0,XIRR(G155:CS155,G$4:CS$4))</f>
        <v>7.6866367459297216E-2</v>
      </c>
    </row>
    <row r="326" spans="2:4">
      <c r="B326" s="103" t="str">
        <f t="shared" si="199"/>
        <v>Enter Name</v>
      </c>
      <c r="C326" s="102">
        <f>IF(ISERROR(XIRR(G183:CS183,G$4:CS$4)),0,XIRR(G183:CS183,G$4:CS$4))</f>
        <v>0</v>
      </c>
      <c r="D326" s="102">
        <f>IF(ISERROR(XIRR(G182:CS182,G$4:CS$4)),0,XIRR(G182:CS182,G$4:CS$4))</f>
        <v>0</v>
      </c>
    </row>
    <row r="327" spans="2:4">
      <c r="B327" s="103" t="str">
        <f t="shared" si="199"/>
        <v>Enter Name</v>
      </c>
      <c r="C327" s="102">
        <f>IF(ISERROR(XIRR(G209:CS209,G$4:CS$4)),0,XIRR(G209:CS209,G$4:CS$4))</f>
        <v>0</v>
      </c>
      <c r="D327" s="102">
        <f>IF(ISERROR(XIRR(G208:CS208,G$4:CS$4)),0,XIRR(G208:CS208,G$4:CS$4))</f>
        <v>0</v>
      </c>
    </row>
    <row r="328" spans="2:4">
      <c r="B328" s="103" t="str">
        <f t="shared" si="199"/>
        <v>Enter Name</v>
      </c>
      <c r="C328" s="102">
        <f>IF(ISERROR(XIRR(G236:CS236,G$4:CS$4)),0,XIRR(G236:CS236,G$4:CS$4))</f>
        <v>0</v>
      </c>
      <c r="D328" s="102">
        <f>IF(ISERROR(XIRR(G235:CS235,G$4:CS$4)),0,XIRR(G235:CS235,G$4:CS$4))</f>
        <v>0</v>
      </c>
    </row>
    <row r="329" spans="2:4">
      <c r="B329" s="103" t="str">
        <f t="shared" si="199"/>
        <v>Enter Name</v>
      </c>
      <c r="C329" s="102">
        <f>IF(ISERROR(XIRR(G263:CS263,G$4:CS$4)),0,XIRR(G263:CS263,G$4:CS$4))</f>
        <v>0</v>
      </c>
      <c r="D329" s="102">
        <f>IF(ISERROR(XIRR(G262:CS262,G$4:CS$4)),0,XIRR(G262:CS262,G$4:CS$4))</f>
        <v>0</v>
      </c>
    </row>
    <row r="331" spans="2:4">
      <c r="B331" s="63" t="s">
        <v>117</v>
      </c>
    </row>
    <row r="333" spans="2:4" ht="29.1">
      <c r="B333" s="83" t="s">
        <v>115</v>
      </c>
      <c r="C333" s="83" t="s">
        <v>111</v>
      </c>
      <c r="D333" s="83" t="s">
        <v>116</v>
      </c>
    </row>
    <row r="334" spans="2:4">
      <c r="B334" s="103" t="str">
        <f t="shared" ref="B334:B339" si="200">B324</f>
        <v>Equitix Limited</v>
      </c>
      <c r="C334" s="102">
        <f>IF(ISERROR(XIRR(G133:CS133,G$4:CS$4)),0,XIRR(G133:CS133,G$4:CS$4))</f>
        <v>2.9802322387695314E-9</v>
      </c>
      <c r="D334" s="102">
        <f>IF(ISERROR(XIRR(G132:CS132,G$4:CS$4)),0,XIRR(G132:CS132,G$4:CS$4))</f>
        <v>7.6866367459297216E-2</v>
      </c>
    </row>
    <row r="335" spans="2:4">
      <c r="B335" s="103" t="str">
        <f t="shared" si="200"/>
        <v>IUK Investments Ltd</v>
      </c>
      <c r="C335" s="102">
        <f>IF(ISERROR(XIRR(G160:CS160,G$4:CS$4)),0,XIRR(G160:CS160,G$4:CS$4))</f>
        <v>2.9802322387695314E-9</v>
      </c>
      <c r="D335" s="102">
        <f>IF(ISERROR(XIRR(G159:CS159,G$4:CS$4)),0,XIRR(G159:CS159,G$4:CS$4))</f>
        <v>7.6866367459297216E-2</v>
      </c>
    </row>
    <row r="336" spans="2:4">
      <c r="B336" s="103" t="str">
        <f t="shared" si="200"/>
        <v>Enter Name</v>
      </c>
      <c r="C336" s="102">
        <f>IF(ISERROR(XIRR(G187:CS187,G$4:CS$4)),0,XIRR(G187:CS187,G$4:CS$4))</f>
        <v>0</v>
      </c>
      <c r="D336" s="102">
        <f>IF(ISERROR(XIRR(G186:CS186,G$4:CS$4)),0,XIRR(G186:CS186,G$4:CS$4))</f>
        <v>0</v>
      </c>
    </row>
    <row r="337" spans="2:4">
      <c r="B337" s="103" t="str">
        <f t="shared" si="200"/>
        <v>Enter Name</v>
      </c>
      <c r="C337" s="102">
        <f>IF(ISERROR(XIRR(G214:CS214,G$4:CS$4)),0,XIRR(G214:CS214,G$4:CS$4))</f>
        <v>0</v>
      </c>
      <c r="D337" s="102">
        <f>IF(ISERROR(XIRR(G213:CS213,G$4:CS$4)),0,XIRR(G213:CS213,G$4:CS$4))</f>
        <v>0</v>
      </c>
    </row>
    <row r="338" spans="2:4">
      <c r="B338" s="103" t="str">
        <f t="shared" si="200"/>
        <v>Enter Name</v>
      </c>
      <c r="C338" s="102">
        <f>IF(ISERROR(XIRR(G241:CS241,G$4:CS$4)),0,XIRR(G241:CS241,G$4:CS$4))</f>
        <v>0</v>
      </c>
      <c r="D338" s="102">
        <f>IF(ISERROR(XIRR(G240:CS240,G$4:CS$4)),0,XIRR(G240:CS240,G$4:CS$4))</f>
        <v>0</v>
      </c>
    </row>
    <row r="339" spans="2:4">
      <c r="B339" s="103" t="str">
        <f t="shared" si="200"/>
        <v>Enter Name</v>
      </c>
      <c r="C339" s="102">
        <f>IF(ISERROR(XIRR(G268:CS268,G$4:CS$4)),0,XIRR(G268:CS268,G$4:CS$4))</f>
        <v>0</v>
      </c>
      <c r="D339" s="102">
        <f>IF(ISERROR(XIRR(G267:CS267,G$4:CS$4)),0,XIRR(G267:CS267,G$4:CS$4))</f>
        <v>0</v>
      </c>
    </row>
  </sheetData>
  <conditionalFormatting sqref="C271:C273">
    <cfRule type="cellIs" dxfId="11" priority="1" operator="equal">
      <formula>TRUE</formula>
    </cfRule>
    <cfRule type="cellIs" dxfId="10" priority="2" operator="equal">
      <formula>FALSE</formula>
    </cfRule>
  </conditionalFormatting>
  <conditionalFormatting sqref="E82">
    <cfRule type="cellIs" dxfId="9" priority="3" operator="equal">
      <formula>TRUE</formula>
    </cfRule>
    <cfRule type="cellIs" dxfId="8" priority="4" operator="equal">
      <formula>FALSE</formula>
    </cfRule>
  </conditionalFormatting>
  <conditionalFormatting sqref="G56:CS65">
    <cfRule type="expression" dxfId="7" priority="6">
      <formula>G$4&gt;=$C$9</formula>
    </cfRule>
  </conditionalFormatting>
  <conditionalFormatting sqref="G70:CS79">
    <cfRule type="expression" dxfId="6" priority="5">
      <formula>G$4&lt;$C$9</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Akash Mathew</dc:creator>
  <cp:keywords/>
  <dc:description/>
  <cp:lastModifiedBy>Knowles, Jenny - NISTA</cp:lastModifiedBy>
  <cp:revision/>
  <dcterms:created xsi:type="dcterms:W3CDTF">2023-06-21T15:57:54Z</dcterms:created>
  <dcterms:modified xsi:type="dcterms:W3CDTF">2025-11-28T12:06:47Z</dcterms:modified>
  <cp:category/>
  <cp:contentStatus/>
</cp:coreProperties>
</file>